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788" yWindow="-12" windowWidth="6276" windowHeight="7260" firstSheet="3" activeTab="9"/>
  </bookViews>
  <sheets>
    <sheet name="members orig" sheetId="1" r:id="rId1"/>
    <sheet name="members" sheetId="2" r:id="rId2"/>
    <sheet name="players" sheetId="3" r:id="rId3"/>
    <sheet name="hcaps" sheetId="4" r:id="rId4"/>
    <sheet name="events orig" sheetId="5" r:id="rId5"/>
    <sheet name="clubs" sheetId="7" r:id="rId6"/>
    <sheet name="courses" sheetId="8" r:id="rId7"/>
    <sheet name="trophies" sheetId="6" r:id="rId8"/>
    <sheet name="rounds" sheetId="9" r:id="rId9"/>
    <sheet name="events" sheetId="12" r:id="rId10"/>
    <sheet name="organisers" sheetId="16" r:id="rId11"/>
    <sheet name="scores" sheetId="18" r:id="rId12"/>
    <sheet name="origCourses" sheetId="19" r:id="rId13"/>
    <sheet name="allMembers" sheetId="17" r:id="rId14"/>
    <sheet name="allRounds" sheetId="22" r:id="rId15"/>
  </sheets>
  <definedNames>
    <definedName name="_xlnm._FilterDatabase" localSheetId="5" hidden="1">clubs!$A$1:$H$44</definedName>
    <definedName name="_xlnm._FilterDatabase" localSheetId="9" hidden="1">events!$A$1:$P$270</definedName>
    <definedName name="_xlnm._FilterDatabase" localSheetId="4" hidden="1">'events orig'!$A$1:$V$190</definedName>
    <definedName name="_xlnm._FilterDatabase" localSheetId="3" hidden="1">hcaps!$A$2:$E$1642</definedName>
    <definedName name="_xlnm._FilterDatabase" localSheetId="1" hidden="1">members!$A$1:$G$132</definedName>
    <definedName name="_xlnm._FilterDatabase" localSheetId="12" hidden="1">origCourses!$A$1:$B$99</definedName>
    <definedName name="_xlnm._FilterDatabase" localSheetId="2" hidden="1">players!$A$1:$D$371</definedName>
    <definedName name="_xlnm._FilterDatabase" localSheetId="8" hidden="1">rounds!$B$1:$E$308</definedName>
    <definedName name="_xlnm._FilterDatabase" localSheetId="11" hidden="1">scores!$B$1:$K$6670</definedName>
  </definedNames>
  <calcPr calcId="145621"/>
</workbook>
</file>

<file path=xl/calcChain.xml><?xml version="1.0" encoding="utf-8"?>
<calcChain xmlns="http://schemas.openxmlformats.org/spreadsheetml/2006/main">
  <c r="C8" i="16" l="1"/>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3" i="16"/>
  <c r="C4" i="16"/>
  <c r="C5" i="16"/>
  <c r="C6" i="16"/>
  <c r="C7" i="16"/>
  <c r="C2" i="16"/>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3" i="2"/>
  <c r="I4" i="2"/>
  <c r="I5" i="2"/>
  <c r="I6" i="2"/>
  <c r="I7" i="2"/>
  <c r="I8" i="2"/>
  <c r="I9" i="2"/>
  <c r="I2" i="2"/>
  <c r="D74" i="22" l="1"/>
  <c r="D84" i="22"/>
  <c r="D85" i="22"/>
  <c r="D96" i="22"/>
  <c r="D145" i="22"/>
  <c r="D161" i="22"/>
  <c r="D171" i="22"/>
  <c r="D176" i="22"/>
  <c r="D177" i="22"/>
  <c r="D185" i="22"/>
  <c r="D200" i="22"/>
  <c r="D206" i="22"/>
  <c r="D221" i="22"/>
  <c r="D234" i="22"/>
  <c r="D236" i="22"/>
  <c r="D247" i="22"/>
  <c r="D249" i="22"/>
  <c r="D265" i="22"/>
  <c r="D2" i="22"/>
  <c r="D3" i="22"/>
  <c r="D4" i="22"/>
  <c r="D5" i="22"/>
  <c r="D6" i="22"/>
  <c r="D7" i="22"/>
  <c r="D8" i="22"/>
  <c r="D9" i="22"/>
  <c r="D10" i="22"/>
  <c r="D11" i="22"/>
  <c r="D12" i="22"/>
  <c r="D13" i="22"/>
  <c r="D14" i="22"/>
  <c r="D15" i="22"/>
  <c r="D16" i="22"/>
  <c r="D17" i="22"/>
  <c r="D18" i="22"/>
  <c r="D19" i="22"/>
  <c r="D20" i="22"/>
  <c r="D21" i="22"/>
  <c r="D22" i="22"/>
  <c r="D23" i="22"/>
  <c r="D25" i="22"/>
  <c r="D26" i="22"/>
  <c r="D27" i="22"/>
  <c r="D28" i="22"/>
  <c r="D29" i="22"/>
  <c r="D30" i="22"/>
  <c r="D31" i="22"/>
  <c r="D32" i="22"/>
  <c r="D33" i="22"/>
  <c r="D34" i="22"/>
  <c r="D35" i="22"/>
  <c r="D36" i="22"/>
  <c r="D38" i="22"/>
  <c r="D39" i="22"/>
  <c r="D40" i="22"/>
  <c r="D41" i="22"/>
  <c r="D42" i="22"/>
  <c r="D43" i="22"/>
  <c r="D44" i="22"/>
  <c r="D45" i="22"/>
  <c r="D46" i="22"/>
  <c r="D47" i="22"/>
  <c r="D48" i="22"/>
  <c r="D50" i="22"/>
  <c r="D51" i="22"/>
  <c r="D52" i="22"/>
  <c r="D53" i="22"/>
  <c r="D54" i="22"/>
  <c r="D55" i="22"/>
  <c r="D56" i="22"/>
  <c r="D57" i="22"/>
  <c r="D58" i="22"/>
  <c r="D59" i="22"/>
  <c r="D60" i="22"/>
  <c r="D63" i="22"/>
  <c r="D64" i="22"/>
  <c r="D65" i="22"/>
  <c r="D66" i="22"/>
  <c r="D67" i="22"/>
  <c r="D68" i="22"/>
  <c r="D69" i="22"/>
  <c r="D70" i="22"/>
  <c r="D71" i="22"/>
  <c r="D72" i="22"/>
  <c r="D73" i="22"/>
  <c r="D75" i="22"/>
  <c r="D76" i="22"/>
  <c r="D77" i="22"/>
  <c r="D78" i="22"/>
  <c r="D79" i="22"/>
  <c r="D80" i="22"/>
  <c r="D81" i="22"/>
  <c r="D82" i="22"/>
  <c r="D83" i="22"/>
  <c r="D86" i="22"/>
  <c r="D87" i="22"/>
  <c r="D88" i="22"/>
  <c r="D89" i="22"/>
  <c r="D90" i="22"/>
  <c r="D91" i="22"/>
  <c r="D92" i="22"/>
  <c r="D93" i="22"/>
  <c r="D94" i="22"/>
  <c r="D95" i="22"/>
  <c r="D97" i="22"/>
  <c r="D98" i="22"/>
  <c r="D99" i="22"/>
  <c r="D100" i="22"/>
  <c r="D101" i="22"/>
  <c r="D102" i="22"/>
  <c r="D103" i="22"/>
  <c r="D104" i="22"/>
  <c r="D105" i="22"/>
  <c r="D106" i="22"/>
  <c r="D107"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133" i="22"/>
  <c r="D134" i="22"/>
  <c r="D135" i="22"/>
  <c r="D136" i="22"/>
  <c r="D137" i="22"/>
  <c r="D138" i="22"/>
  <c r="D139" i="22"/>
  <c r="D140" i="22"/>
  <c r="D141" i="22"/>
  <c r="D142" i="22"/>
  <c r="D143" i="22"/>
  <c r="D144" i="22"/>
  <c r="D146" i="22"/>
  <c r="D147" i="22"/>
  <c r="D148" i="22"/>
  <c r="D149" i="22"/>
  <c r="D150" i="22"/>
  <c r="D151" i="22"/>
  <c r="D152" i="22"/>
  <c r="D153" i="22"/>
  <c r="D154" i="22"/>
  <c r="D155" i="22"/>
  <c r="L5371" i="18" s="1"/>
  <c r="D156" i="22"/>
  <c r="D157" i="22"/>
  <c r="D158" i="22"/>
  <c r="D159" i="22"/>
  <c r="D160" i="22"/>
  <c r="D162" i="22"/>
  <c r="D163" i="22"/>
  <c r="D164" i="22"/>
  <c r="D165" i="22"/>
  <c r="D166" i="22"/>
  <c r="D167" i="22"/>
  <c r="D168" i="22"/>
  <c r="D169" i="22"/>
  <c r="D170" i="22"/>
  <c r="D172" i="22"/>
  <c r="D173" i="22"/>
  <c r="D174" i="22"/>
  <c r="D175" i="22"/>
  <c r="D178" i="22"/>
  <c r="D179" i="22"/>
  <c r="D180" i="22"/>
  <c r="D181" i="22"/>
  <c r="D182" i="22"/>
  <c r="D183" i="22"/>
  <c r="D184" i="22"/>
  <c r="D186" i="22"/>
  <c r="D187" i="22"/>
  <c r="D188" i="22"/>
  <c r="D189" i="22"/>
  <c r="D190" i="22"/>
  <c r="D191" i="22"/>
  <c r="D192" i="22"/>
  <c r="D193" i="22"/>
  <c r="D194" i="22"/>
  <c r="D195" i="22"/>
  <c r="D196" i="22"/>
  <c r="D197" i="22"/>
  <c r="D198" i="22"/>
  <c r="D199" i="22"/>
  <c r="D201" i="22"/>
  <c r="D202" i="22"/>
  <c r="D203" i="22"/>
  <c r="D204" i="22"/>
  <c r="D205" i="22"/>
  <c r="D207" i="22"/>
  <c r="D208" i="22"/>
  <c r="D209" i="22"/>
  <c r="D210" i="22"/>
  <c r="D211" i="22"/>
  <c r="D212" i="22"/>
  <c r="D213" i="22"/>
  <c r="D214" i="22"/>
  <c r="D215" i="22"/>
  <c r="D216" i="22"/>
  <c r="D217" i="22"/>
  <c r="D218" i="22"/>
  <c r="D219" i="22"/>
  <c r="D220" i="22"/>
  <c r="D222" i="22"/>
  <c r="D223" i="22"/>
  <c r="D224" i="22"/>
  <c r="D225" i="22"/>
  <c r="D226" i="22"/>
  <c r="D227" i="22"/>
  <c r="D228" i="22"/>
  <c r="D229" i="22"/>
  <c r="D230" i="22"/>
  <c r="D231" i="22"/>
  <c r="D232" i="22"/>
  <c r="D233" i="22"/>
  <c r="D235" i="22"/>
  <c r="D237" i="22"/>
  <c r="D238" i="22"/>
  <c r="D239" i="22"/>
  <c r="D240" i="22"/>
  <c r="D241" i="22"/>
  <c r="D242" i="22"/>
  <c r="D243" i="22"/>
  <c r="D244" i="22"/>
  <c r="D245" i="22"/>
  <c r="D246" i="22"/>
  <c r="D248" i="22"/>
  <c r="D250" i="22"/>
  <c r="D251" i="22"/>
  <c r="D252" i="22"/>
  <c r="D253" i="22"/>
  <c r="D254" i="22"/>
  <c r="D255" i="22"/>
  <c r="D256" i="22"/>
  <c r="D257" i="22"/>
  <c r="D258" i="22"/>
  <c r="D259" i="22"/>
  <c r="D260" i="22"/>
  <c r="D261" i="22"/>
  <c r="D262" i="22"/>
  <c r="D263" i="22"/>
  <c r="D264" i="22"/>
  <c r="D266" i="22"/>
  <c r="D267" i="22"/>
  <c r="D268" i="22"/>
  <c r="D269" i="22"/>
  <c r="D270" i="22"/>
  <c r="D271" i="22"/>
  <c r="D272" i="22"/>
  <c r="D273" i="22"/>
  <c r="D274" i="22"/>
  <c r="D275" i="22"/>
  <c r="D276" i="22"/>
  <c r="D277" i="22"/>
  <c r="D278" i="22"/>
  <c r="D279" i="22"/>
  <c r="D280" i="22"/>
  <c r="D281" i="22"/>
  <c r="D282" i="22"/>
  <c r="D283" i="22"/>
  <c r="D284" i="22"/>
  <c r="D285" i="22"/>
  <c r="D286" i="22"/>
  <c r="D287" i="22"/>
  <c r="D288" i="22"/>
  <c r="D289" i="22"/>
  <c r="D290" i="22"/>
  <c r="D291" i="22"/>
  <c r="D292" i="22"/>
  <c r="D293" i="22"/>
  <c r="D294" i="22"/>
  <c r="D295" i="22"/>
  <c r="D296" i="22"/>
  <c r="D297" i="22"/>
  <c r="D298" i="22"/>
  <c r="D299" i="22"/>
  <c r="D300" i="22"/>
  <c r="D301" i="22"/>
  <c r="D302" i="22"/>
  <c r="D303" i="22"/>
  <c r="D304" i="22"/>
  <c r="D305" i="22"/>
  <c r="D306" i="22"/>
  <c r="D307" i="22"/>
  <c r="D308" i="22"/>
  <c r="D37" i="22"/>
  <c r="D49" i="22"/>
  <c r="D61" i="22"/>
  <c r="D62" i="22"/>
  <c r="D24" i="22"/>
  <c r="B204" i="18"/>
  <c r="B205" i="18"/>
  <c r="B236" i="18"/>
  <c r="B237" i="18"/>
  <c r="B283" i="18"/>
  <c r="B284" i="18"/>
  <c r="B329" i="18"/>
  <c r="B330" i="18"/>
  <c r="B474" i="18"/>
  <c r="B475" i="18"/>
  <c r="B527" i="18"/>
  <c r="B528" i="18"/>
  <c r="B793" i="18"/>
  <c r="B794" i="18"/>
  <c r="B814" i="18"/>
  <c r="B815" i="18"/>
  <c r="B875" i="18"/>
  <c r="B876" i="18"/>
  <c r="B1002" i="18"/>
  <c r="B1003" i="18"/>
  <c r="B1392" i="18"/>
  <c r="B1393" i="18"/>
  <c r="B1456" i="18"/>
  <c r="B1457" i="18"/>
  <c r="B1728" i="18"/>
  <c r="B1729" i="18"/>
  <c r="B1868" i="18"/>
  <c r="B1869" i="18"/>
  <c r="B1870" i="18"/>
  <c r="B1871" i="18"/>
  <c r="B1872" i="18"/>
  <c r="B1873" i="18"/>
  <c r="B1876" i="18"/>
  <c r="B1877" i="18"/>
  <c r="B1878" i="18"/>
  <c r="B1879" i="18"/>
  <c r="B1880" i="18"/>
  <c r="B1881" i="18"/>
  <c r="B1882" i="18"/>
  <c r="B1883" i="18"/>
  <c r="B1884" i="18"/>
  <c r="B1885" i="18"/>
  <c r="B1886" i="18"/>
  <c r="B1887" i="18"/>
  <c r="B1888" i="18"/>
  <c r="B1889" i="18"/>
  <c r="B2113" i="18"/>
  <c r="B2114" i="18"/>
  <c r="B2303" i="18"/>
  <c r="B2304" i="18"/>
  <c r="B2353" i="18"/>
  <c r="B2354" i="18"/>
  <c r="B2387" i="18"/>
  <c r="B2388" i="18"/>
  <c r="B2657" i="18"/>
  <c r="B2658" i="18"/>
  <c r="B4164" i="18"/>
  <c r="B4165" i="18"/>
  <c r="B4179" i="18"/>
  <c r="B4180" i="18"/>
  <c r="B4183" i="18"/>
  <c r="B4184" i="18"/>
  <c r="B4357" i="18"/>
  <c r="B4358" i="18"/>
  <c r="B4618" i="18"/>
  <c r="B4619" i="18"/>
  <c r="B4779" i="18"/>
  <c r="B4780" i="18"/>
  <c r="B4815" i="18"/>
  <c r="B4816" i="18"/>
  <c r="B4875" i="18"/>
  <c r="B4876" i="18"/>
  <c r="B5209" i="18"/>
  <c r="B5210" i="18"/>
  <c r="B5213" i="18"/>
  <c r="B5214" i="18"/>
  <c r="B5282" i="18"/>
  <c r="B5283" i="18"/>
  <c r="B5674" i="18"/>
  <c r="B5675" i="18"/>
  <c r="B6111" i="18"/>
  <c r="B6112" i="18"/>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 i="9"/>
  <c r="C4" i="9"/>
  <c r="C5" i="9"/>
  <c r="C6" i="9"/>
  <c r="C2" i="9"/>
  <c r="L2" i="18" l="1"/>
  <c r="L8" i="18"/>
  <c r="L4" i="18"/>
  <c r="L6668" i="18"/>
  <c r="L6664" i="18"/>
  <c r="L6660" i="18"/>
  <c r="L6656" i="18"/>
  <c r="L6652" i="18"/>
  <c r="L6648" i="18"/>
  <c r="L6644" i="18"/>
  <c r="L6640" i="18"/>
  <c r="L6636" i="18"/>
  <c r="L6632" i="18"/>
  <c r="L6628" i="18"/>
  <c r="L6624" i="18"/>
  <c r="L6620" i="18"/>
  <c r="L6616" i="18"/>
  <c r="L6612" i="18"/>
  <c r="L6608" i="18"/>
  <c r="L6604" i="18"/>
  <c r="L6600" i="18"/>
  <c r="L6596" i="18"/>
  <c r="L6592" i="18"/>
  <c r="L6588" i="18"/>
  <c r="L6584" i="18"/>
  <c r="L6580" i="18"/>
  <c r="L6576" i="18"/>
  <c r="L6572" i="18"/>
  <c r="L6568" i="18"/>
  <c r="L6564" i="18"/>
  <c r="L6560" i="18"/>
  <c r="L6556" i="18"/>
  <c r="L6552" i="18"/>
  <c r="L6548" i="18"/>
  <c r="L6544" i="18"/>
  <c r="L6540" i="18"/>
  <c r="L6536" i="18"/>
  <c r="L6532" i="18"/>
  <c r="L6528" i="18"/>
  <c r="L6524" i="18"/>
  <c r="L6520" i="18"/>
  <c r="L6516" i="18"/>
  <c r="L6512" i="18"/>
  <c r="L6508" i="18"/>
  <c r="L6504" i="18"/>
  <c r="L6500" i="18"/>
  <c r="L6496" i="18"/>
  <c r="L6492" i="18"/>
  <c r="L6488" i="18"/>
  <c r="L6484" i="18"/>
  <c r="L6480" i="18"/>
  <c r="L6476" i="18"/>
  <c r="L6472" i="18"/>
  <c r="L6468" i="18"/>
  <c r="L6464" i="18"/>
  <c r="L6460" i="18"/>
  <c r="L6456" i="18"/>
  <c r="L6452" i="18"/>
  <c r="L6448" i="18"/>
  <c r="L6444" i="18"/>
  <c r="L6440" i="18"/>
  <c r="L6436" i="18"/>
  <c r="L6432" i="18"/>
  <c r="L6428" i="18"/>
  <c r="L6424" i="18"/>
  <c r="L6420" i="18"/>
  <c r="L6416" i="18"/>
  <c r="L6412" i="18"/>
  <c r="L6408" i="18"/>
  <c r="L6404" i="18"/>
  <c r="L6400" i="18"/>
  <c r="L6396" i="18"/>
  <c r="L6392" i="18"/>
  <c r="L6388" i="18"/>
  <c r="L6384" i="18"/>
  <c r="L6380" i="18"/>
  <c r="L6376" i="18"/>
  <c r="L6372" i="18"/>
  <c r="L6368" i="18"/>
  <c r="L6364" i="18"/>
  <c r="L6360" i="18"/>
  <c r="L6356" i="18"/>
  <c r="L6352" i="18"/>
  <c r="L6348" i="18"/>
  <c r="L6344" i="18"/>
  <c r="L6340" i="18"/>
  <c r="L6336" i="18"/>
  <c r="L6332" i="18"/>
  <c r="L6328" i="18"/>
  <c r="L6324" i="18"/>
  <c r="L6320" i="18"/>
  <c r="L6316" i="18"/>
  <c r="L6312" i="18"/>
  <c r="L6308" i="18"/>
  <c r="L6304" i="18"/>
  <c r="L6300" i="18"/>
  <c r="L6296" i="18"/>
  <c r="L6292" i="18"/>
  <c r="L6288" i="18"/>
  <c r="L6284" i="18"/>
  <c r="L6280" i="18"/>
  <c r="L6276" i="18"/>
  <c r="L6272" i="18"/>
  <c r="L6268" i="18"/>
  <c r="L6264" i="18"/>
  <c r="L6260" i="18"/>
  <c r="L6256" i="18"/>
  <c r="L6252" i="18"/>
  <c r="L6248" i="18"/>
  <c r="L6244" i="18"/>
  <c r="L6240" i="18"/>
  <c r="L6236" i="18"/>
  <c r="L6232" i="18"/>
  <c r="L6228" i="18"/>
  <c r="L6224" i="18"/>
  <c r="L6220" i="18"/>
  <c r="L6216" i="18"/>
  <c r="L6212" i="18"/>
  <c r="L6208" i="18"/>
  <c r="L6204" i="18"/>
  <c r="L6200" i="18"/>
  <c r="L6196" i="18"/>
  <c r="L6192" i="18"/>
  <c r="L6188" i="18"/>
  <c r="L6184" i="18"/>
  <c r="L6180" i="18"/>
  <c r="L6176" i="18"/>
  <c r="L6172" i="18"/>
  <c r="L6168" i="18"/>
  <c r="L6164" i="18"/>
  <c r="L6160" i="18"/>
  <c r="L6156" i="18"/>
  <c r="L6152" i="18"/>
  <c r="L6148" i="18"/>
  <c r="L6144" i="18"/>
  <c r="L6140" i="18"/>
  <c r="L6136" i="18"/>
  <c r="L6132" i="18"/>
  <c r="L6128" i="18"/>
  <c r="L6124" i="18"/>
  <c r="L6120" i="18"/>
  <c r="L6116" i="18"/>
  <c r="L6112" i="18"/>
  <c r="L6108" i="18"/>
  <c r="L6104" i="18"/>
  <c r="L6100" i="18"/>
  <c r="L6096" i="18"/>
  <c r="L6092" i="18"/>
  <c r="L6088" i="18"/>
  <c r="L6084" i="18"/>
  <c r="L6080" i="18"/>
  <c r="L6076" i="18"/>
  <c r="L6072" i="18"/>
  <c r="L6068" i="18"/>
  <c r="L6064" i="18"/>
  <c r="L6060" i="18"/>
  <c r="L6056" i="18"/>
  <c r="L6052" i="18"/>
  <c r="L6048" i="18"/>
  <c r="L6044" i="18"/>
  <c r="L6040" i="18"/>
  <c r="L6036" i="18"/>
  <c r="L6032" i="18"/>
  <c r="L6028" i="18"/>
  <c r="L6024" i="18"/>
  <c r="L6020" i="18"/>
  <c r="L6016" i="18"/>
  <c r="L6012" i="18"/>
  <c r="L6008" i="18"/>
  <c r="L6004" i="18"/>
  <c r="L6000" i="18"/>
  <c r="L5996" i="18"/>
  <c r="L5992" i="18"/>
  <c r="L5988" i="18"/>
  <c r="L5984" i="18"/>
  <c r="L5980" i="18"/>
  <c r="L5976" i="18"/>
  <c r="L5972" i="18"/>
  <c r="L5968" i="18"/>
  <c r="L5964" i="18"/>
  <c r="L5960" i="18"/>
  <c r="L5956" i="18"/>
  <c r="L5952" i="18"/>
  <c r="L5948" i="18"/>
  <c r="L5944" i="18"/>
  <c r="L5940" i="18"/>
  <c r="L5936" i="18"/>
  <c r="L5932" i="18"/>
  <c r="L5928" i="18"/>
  <c r="L5924" i="18"/>
  <c r="L5920" i="18"/>
  <c r="L5916" i="18"/>
  <c r="L5912" i="18"/>
  <c r="L5908" i="18"/>
  <c r="L5904" i="18"/>
  <c r="L5900" i="18"/>
  <c r="L5896" i="18"/>
  <c r="L5892" i="18"/>
  <c r="L5888" i="18"/>
  <c r="L5884" i="18"/>
  <c r="L5880" i="18"/>
  <c r="L5876" i="18"/>
  <c r="L5872" i="18"/>
  <c r="L5868" i="18"/>
  <c r="L5864" i="18"/>
  <c r="L5860" i="18"/>
  <c r="L5856" i="18"/>
  <c r="L5852" i="18"/>
  <c r="L5848" i="18"/>
  <c r="L5844" i="18"/>
  <c r="L5840" i="18"/>
  <c r="L5836" i="18"/>
  <c r="L5832" i="18"/>
  <c r="L5828" i="18"/>
  <c r="L5824" i="18"/>
  <c r="L5820" i="18"/>
  <c r="L5816" i="18"/>
  <c r="L5812" i="18"/>
  <c r="L5808" i="18"/>
  <c r="L5804" i="18"/>
  <c r="L5800" i="18"/>
  <c r="L5796" i="18"/>
  <c r="L5792" i="18"/>
  <c r="L5788" i="18"/>
  <c r="L5784" i="18"/>
  <c r="L5780" i="18"/>
  <c r="L5776" i="18"/>
  <c r="L5772" i="18"/>
  <c r="L5768" i="18"/>
  <c r="L5764" i="18"/>
  <c r="L5760" i="18"/>
  <c r="L5756" i="18"/>
  <c r="L5752" i="18"/>
  <c r="L5748" i="18"/>
  <c r="L5744" i="18"/>
  <c r="L5740" i="18"/>
  <c r="L5736" i="18"/>
  <c r="L5732" i="18"/>
  <c r="L5728" i="18"/>
  <c r="L5724" i="18"/>
  <c r="L5720" i="18"/>
  <c r="L5716" i="18"/>
  <c r="L5712" i="18"/>
  <c r="L5708" i="18"/>
  <c r="L5704" i="18"/>
  <c r="L5700" i="18"/>
  <c r="L5696" i="18"/>
  <c r="L5692" i="18"/>
  <c r="L5688" i="18"/>
  <c r="L5684" i="18"/>
  <c r="L5680" i="18"/>
  <c r="L5676" i="18"/>
  <c r="L5672" i="18"/>
  <c r="L5668" i="18"/>
  <c r="L5664" i="18"/>
  <c r="L5660" i="18"/>
  <c r="L5656" i="18"/>
  <c r="L5652" i="18"/>
  <c r="L5648" i="18"/>
  <c r="L5644" i="18"/>
  <c r="L5640" i="18"/>
  <c r="L5636" i="18"/>
  <c r="L5632" i="18"/>
  <c r="L5628" i="18"/>
  <c r="L5624" i="18"/>
  <c r="L5620" i="18"/>
  <c r="L5616" i="18"/>
  <c r="L5612" i="18"/>
  <c r="L5608" i="18"/>
  <c r="L5604" i="18"/>
  <c r="L5600" i="18"/>
  <c r="L5596" i="18"/>
  <c r="L5592" i="18"/>
  <c r="L5588" i="18"/>
  <c r="L5584" i="18"/>
  <c r="L5580" i="18"/>
  <c r="L5576" i="18"/>
  <c r="L5572" i="18"/>
  <c r="L5568" i="18"/>
  <c r="L5564" i="18"/>
  <c r="L5560" i="18"/>
  <c r="L5556" i="18"/>
  <c r="L5552" i="18"/>
  <c r="L5548" i="18"/>
  <c r="L5544" i="18"/>
  <c r="L5540" i="18"/>
  <c r="L5536" i="18"/>
  <c r="L5532" i="18"/>
  <c r="L5528" i="18"/>
  <c r="L5524" i="18"/>
  <c r="L5520" i="18"/>
  <c r="L5516" i="18"/>
  <c r="L5512" i="18"/>
  <c r="L5508" i="18"/>
  <c r="L5504" i="18"/>
  <c r="L5500" i="18"/>
  <c r="L5496" i="18"/>
  <c r="L5492" i="18"/>
  <c r="L5488" i="18"/>
  <c r="L5484" i="18"/>
  <c r="L5480" i="18"/>
  <c r="L5476" i="18"/>
  <c r="L5472" i="18"/>
  <c r="L5468" i="18"/>
  <c r="L5464" i="18"/>
  <c r="L5460" i="18"/>
  <c r="L5456" i="18"/>
  <c r="L5452" i="18"/>
  <c r="L5448" i="18"/>
  <c r="L5444" i="18"/>
  <c r="L5440" i="18"/>
  <c r="L5436" i="18"/>
  <c r="L5432" i="18"/>
  <c r="L5428" i="18"/>
  <c r="L5424" i="18"/>
  <c r="L5420" i="18"/>
  <c r="L5416" i="18"/>
  <c r="L5412" i="18"/>
  <c r="L5408" i="18"/>
  <c r="L5404" i="18"/>
  <c r="L5400" i="18"/>
  <c r="L5396" i="18"/>
  <c r="L5392" i="18"/>
  <c r="L5388" i="18"/>
  <c r="L5384" i="18"/>
  <c r="L5380" i="18"/>
  <c r="L5376" i="18"/>
  <c r="L5372" i="18"/>
  <c r="L11" i="18"/>
  <c r="L7" i="18"/>
  <c r="L3" i="18"/>
  <c r="L6667" i="18"/>
  <c r="L6663" i="18"/>
  <c r="L6659" i="18"/>
  <c r="L6655" i="18"/>
  <c r="L6651" i="18"/>
  <c r="L6647" i="18"/>
  <c r="L6643" i="18"/>
  <c r="L6639" i="18"/>
  <c r="L6635" i="18"/>
  <c r="L6631" i="18"/>
  <c r="L6627" i="18"/>
  <c r="L6623" i="18"/>
  <c r="L6619" i="18"/>
  <c r="L6615" i="18"/>
  <c r="L6611" i="18"/>
  <c r="L6607" i="18"/>
  <c r="L6603" i="18"/>
  <c r="L6599" i="18"/>
  <c r="L6595" i="18"/>
  <c r="L6591" i="18"/>
  <c r="L6587" i="18"/>
  <c r="L6583" i="18"/>
  <c r="L6579" i="18"/>
  <c r="L6575" i="18"/>
  <c r="L6571" i="18"/>
  <c r="L6567" i="18"/>
  <c r="L6563" i="18"/>
  <c r="L6559" i="18"/>
  <c r="L6555" i="18"/>
  <c r="L6551" i="18"/>
  <c r="L6547" i="18"/>
  <c r="L6543" i="18"/>
  <c r="L6539" i="18"/>
  <c r="L6535" i="18"/>
  <c r="L6531" i="18"/>
  <c r="L6527" i="18"/>
  <c r="L6523" i="18"/>
  <c r="L6519" i="18"/>
  <c r="L6515" i="18"/>
  <c r="L6511" i="18"/>
  <c r="L6507" i="18"/>
  <c r="L6503" i="18"/>
  <c r="L6499" i="18"/>
  <c r="L6495" i="18"/>
  <c r="L6491" i="18"/>
  <c r="L6487" i="18"/>
  <c r="L6483" i="18"/>
  <c r="L6479" i="18"/>
  <c r="L6475" i="18"/>
  <c r="L6471" i="18"/>
  <c r="L6467" i="18"/>
  <c r="L6463" i="18"/>
  <c r="L6459" i="18"/>
  <c r="L6455" i="18"/>
  <c r="L6451" i="18"/>
  <c r="L6447" i="18"/>
  <c r="L6443" i="18"/>
  <c r="L6439" i="18"/>
  <c r="L6435" i="18"/>
  <c r="L6431" i="18"/>
  <c r="L6427" i="18"/>
  <c r="L6423" i="18"/>
  <c r="L6419" i="18"/>
  <c r="L6415" i="18"/>
  <c r="L6411" i="18"/>
  <c r="L6407" i="18"/>
  <c r="L6403" i="18"/>
  <c r="L6399" i="18"/>
  <c r="L6395" i="18"/>
  <c r="L6391" i="18"/>
  <c r="L6387" i="18"/>
  <c r="L6383" i="18"/>
  <c r="L6379" i="18"/>
  <c r="L6375" i="18"/>
  <c r="L6371" i="18"/>
  <c r="L6367" i="18"/>
  <c r="L6363" i="18"/>
  <c r="L6359" i="18"/>
  <c r="L6355" i="18"/>
  <c r="L6351" i="18"/>
  <c r="L6347" i="18"/>
  <c r="L6343" i="18"/>
  <c r="L6339" i="18"/>
  <c r="L6335" i="18"/>
  <c r="L6331" i="18"/>
  <c r="L6327" i="18"/>
  <c r="L6323" i="18"/>
  <c r="L6319" i="18"/>
  <c r="L6315" i="18"/>
  <c r="L6311" i="18"/>
  <c r="L6307" i="18"/>
  <c r="L6303" i="18"/>
  <c r="L6299" i="18"/>
  <c r="L6295" i="18"/>
  <c r="L6291" i="18"/>
  <c r="L6287" i="18"/>
  <c r="L6283" i="18"/>
  <c r="L6279" i="18"/>
  <c r="L6275" i="18"/>
  <c r="L6271" i="18"/>
  <c r="L6267" i="18"/>
  <c r="L6263" i="18"/>
  <c r="L6259" i="18"/>
  <c r="L6255" i="18"/>
  <c r="L6251" i="18"/>
  <c r="L6247" i="18"/>
  <c r="L6243" i="18"/>
  <c r="L6239" i="18"/>
  <c r="L6235" i="18"/>
  <c r="L6231" i="18"/>
  <c r="L6227" i="18"/>
  <c r="L6223" i="18"/>
  <c r="L6219" i="18"/>
  <c r="L6215" i="18"/>
  <c r="L6211" i="18"/>
  <c r="L6207" i="18"/>
  <c r="L6203" i="18"/>
  <c r="L6199" i="18"/>
  <c r="L6195" i="18"/>
  <c r="L6191" i="18"/>
  <c r="L6187" i="18"/>
  <c r="L6183" i="18"/>
  <c r="L6179" i="18"/>
  <c r="L6175" i="18"/>
  <c r="L6171" i="18"/>
  <c r="L6167" i="18"/>
  <c r="L6163" i="18"/>
  <c r="L6159" i="18"/>
  <c r="L6155" i="18"/>
  <c r="L6151" i="18"/>
  <c r="L6147" i="18"/>
  <c r="L6143" i="18"/>
  <c r="L6139" i="18"/>
  <c r="L6135" i="18"/>
  <c r="L6131" i="18"/>
  <c r="L6127" i="18"/>
  <c r="L6123" i="18"/>
  <c r="L6119" i="18"/>
  <c r="L6115" i="18"/>
  <c r="L6111" i="18"/>
  <c r="L6107" i="18"/>
  <c r="L6103" i="18"/>
  <c r="L6099" i="18"/>
  <c r="L6095" i="18"/>
  <c r="L6091" i="18"/>
  <c r="L6087" i="18"/>
  <c r="L6083" i="18"/>
  <c r="L6079" i="18"/>
  <c r="L6075" i="18"/>
  <c r="L6071" i="18"/>
  <c r="L6067" i="18"/>
  <c r="L6063" i="18"/>
  <c r="L6059" i="18"/>
  <c r="L6055" i="18"/>
  <c r="L6051" i="18"/>
  <c r="L6047" i="18"/>
  <c r="L6043" i="18"/>
  <c r="L6039" i="18"/>
  <c r="L6035" i="18"/>
  <c r="L6031" i="18"/>
  <c r="L6027" i="18"/>
  <c r="L6023" i="18"/>
  <c r="L6019" i="18"/>
  <c r="L6015" i="18"/>
  <c r="L6011" i="18"/>
  <c r="L6007" i="18"/>
  <c r="L6003" i="18"/>
  <c r="L5999" i="18"/>
  <c r="L5995" i="18"/>
  <c r="L5991" i="18"/>
  <c r="L5987" i="18"/>
  <c r="L5983" i="18"/>
  <c r="L5979" i="18"/>
  <c r="L5975" i="18"/>
  <c r="L5971" i="18"/>
  <c r="L5967" i="18"/>
  <c r="L5963" i="18"/>
  <c r="L5959" i="18"/>
  <c r="L5955" i="18"/>
  <c r="L5951" i="18"/>
  <c r="L5947" i="18"/>
  <c r="L5943" i="18"/>
  <c r="L5939" i="18"/>
  <c r="L5935" i="18"/>
  <c r="L5931" i="18"/>
  <c r="L5927" i="18"/>
  <c r="L5923" i="18"/>
  <c r="L5919" i="18"/>
  <c r="L5915" i="18"/>
  <c r="L5911" i="18"/>
  <c r="L5907" i="18"/>
  <c r="L5903" i="18"/>
  <c r="L5899" i="18"/>
  <c r="L5895" i="18"/>
  <c r="L5891" i="18"/>
  <c r="L5887" i="18"/>
  <c r="L5883" i="18"/>
  <c r="L5879" i="18"/>
  <c r="L5875" i="18"/>
  <c r="L5871" i="18"/>
  <c r="L5867" i="18"/>
  <c r="L5863" i="18"/>
  <c r="L5859" i="18"/>
  <c r="L5855" i="18"/>
  <c r="L5851" i="18"/>
  <c r="L5847" i="18"/>
  <c r="L5843" i="18"/>
  <c r="L5839" i="18"/>
  <c r="L5835" i="18"/>
  <c r="L5831" i="18"/>
  <c r="L5827" i="18"/>
  <c r="L5823" i="18"/>
  <c r="L5819" i="18"/>
  <c r="L5815" i="18"/>
  <c r="L5811" i="18"/>
  <c r="L5807" i="18"/>
  <c r="L5803" i="18"/>
  <c r="L5799" i="18"/>
  <c r="L5795" i="18"/>
  <c r="L5791" i="18"/>
  <c r="L5787" i="18"/>
  <c r="L5783" i="18"/>
  <c r="L5779" i="18"/>
  <c r="L5775" i="18"/>
  <c r="L5771" i="18"/>
  <c r="L5767" i="18"/>
  <c r="L5763" i="18"/>
  <c r="L5759" i="18"/>
  <c r="L5755" i="18"/>
  <c r="L5751" i="18"/>
  <c r="L5747" i="18"/>
  <c r="L5743" i="18"/>
  <c r="L5739" i="18"/>
  <c r="L5735" i="18"/>
  <c r="L5731" i="18"/>
  <c r="L5727" i="18"/>
  <c r="L5723" i="18"/>
  <c r="L5719" i="18"/>
  <c r="L5715" i="18"/>
  <c r="L5711" i="18"/>
  <c r="L5707" i="18"/>
  <c r="L5703" i="18"/>
  <c r="L5699" i="18"/>
  <c r="L5695" i="18"/>
  <c r="L5691" i="18"/>
  <c r="L5687" i="18"/>
  <c r="L5683" i="18"/>
  <c r="L5679" i="18"/>
  <c r="L5675" i="18"/>
  <c r="L5671" i="18"/>
  <c r="L5667" i="18"/>
  <c r="L5663" i="18"/>
  <c r="L5659" i="18"/>
  <c r="L5655" i="18"/>
  <c r="L5651" i="18"/>
  <c r="L5647" i="18"/>
  <c r="L5643" i="18"/>
  <c r="L5639" i="18"/>
  <c r="L5635" i="18"/>
  <c r="L5631" i="18"/>
  <c r="L5627" i="18"/>
  <c r="L5623" i="18"/>
  <c r="L5619" i="18"/>
  <c r="L5615" i="18"/>
  <c r="L5611" i="18"/>
  <c r="L5607" i="18"/>
  <c r="L5603" i="18"/>
  <c r="L5599" i="18"/>
  <c r="L5595" i="18"/>
  <c r="L5591" i="18"/>
  <c r="L5587" i="18"/>
  <c r="L5583" i="18"/>
  <c r="L5579" i="18"/>
  <c r="L5575" i="18"/>
  <c r="L5571" i="18"/>
  <c r="L5567" i="18"/>
  <c r="L5563" i="18"/>
  <c r="L5559" i="18"/>
  <c r="L5555" i="18"/>
  <c r="L5551" i="18"/>
  <c r="L5547" i="18"/>
  <c r="L5543" i="18"/>
  <c r="L5539" i="18"/>
  <c r="L5535" i="18"/>
  <c r="L5531" i="18"/>
  <c r="L5527" i="18"/>
  <c r="L5523" i="18"/>
  <c r="L5519" i="18"/>
  <c r="L5515" i="18"/>
  <c r="L5511" i="18"/>
  <c r="L5507" i="18"/>
  <c r="L5503" i="18"/>
  <c r="L5499" i="18"/>
  <c r="L5495" i="18"/>
  <c r="L5491" i="18"/>
  <c r="L5487" i="18"/>
  <c r="L5483" i="18"/>
  <c r="L5479" i="18"/>
  <c r="L5475" i="18"/>
  <c r="L5471" i="18"/>
  <c r="L5467" i="18"/>
  <c r="L5463" i="18"/>
  <c r="L5459" i="18"/>
  <c r="L5455" i="18"/>
  <c r="L5451" i="18"/>
  <c r="L5447" i="18"/>
  <c r="L5443" i="18"/>
  <c r="L5439" i="18"/>
  <c r="L5435" i="18"/>
  <c r="L5431" i="18"/>
  <c r="L5427" i="18"/>
  <c r="L5423" i="18"/>
  <c r="L5419" i="18"/>
  <c r="L5415" i="18"/>
  <c r="L5411" i="18"/>
  <c r="L5407" i="18"/>
  <c r="L5403" i="18"/>
  <c r="L5399" i="18"/>
  <c r="L5395" i="18"/>
  <c r="L5391" i="18"/>
  <c r="L5387" i="18"/>
  <c r="L5383" i="18"/>
  <c r="L5379" i="18"/>
  <c r="L5375" i="18"/>
  <c r="L12" i="18"/>
  <c r="L16" i="18"/>
  <c r="L20" i="18"/>
  <c r="L24" i="18"/>
  <c r="L28" i="18"/>
  <c r="L32" i="18"/>
  <c r="L36" i="18"/>
  <c r="L40" i="18"/>
  <c r="L44" i="18"/>
  <c r="L48" i="18"/>
  <c r="L52" i="18"/>
  <c r="L56" i="18"/>
  <c r="L60" i="18"/>
  <c r="L64" i="18"/>
  <c r="L68" i="18"/>
  <c r="L72" i="18"/>
  <c r="L76" i="18"/>
  <c r="L80" i="18"/>
  <c r="L84" i="18"/>
  <c r="L88" i="18"/>
  <c r="L92" i="18"/>
  <c r="L96" i="18"/>
  <c r="L100" i="18"/>
  <c r="L104" i="18"/>
  <c r="L108" i="18"/>
  <c r="L112" i="18"/>
  <c r="L116" i="18"/>
  <c r="L120" i="18"/>
  <c r="L124" i="18"/>
  <c r="L128" i="18"/>
  <c r="L132" i="18"/>
  <c r="L136" i="18"/>
  <c r="L140" i="18"/>
  <c r="L144" i="18"/>
  <c r="L148" i="18"/>
  <c r="L152" i="18"/>
  <c r="L156" i="18"/>
  <c r="L160" i="18"/>
  <c r="L164" i="18"/>
  <c r="L168" i="18"/>
  <c r="L172" i="18"/>
  <c r="L176" i="18"/>
  <c r="L180" i="18"/>
  <c r="L184" i="18"/>
  <c r="L188" i="18"/>
  <c r="L192" i="18"/>
  <c r="L196" i="18"/>
  <c r="L200" i="18"/>
  <c r="L204" i="18"/>
  <c r="L208" i="18"/>
  <c r="L212" i="18"/>
  <c r="L216" i="18"/>
  <c r="L220" i="18"/>
  <c r="L224" i="18"/>
  <c r="L228" i="18"/>
  <c r="L232" i="18"/>
  <c r="L236" i="18"/>
  <c r="L240" i="18"/>
  <c r="L244" i="18"/>
  <c r="L248" i="18"/>
  <c r="L252" i="18"/>
  <c r="L256" i="18"/>
  <c r="L260" i="18"/>
  <c r="L264" i="18"/>
  <c r="L268" i="18"/>
  <c r="L272" i="18"/>
  <c r="L276" i="18"/>
  <c r="L280" i="18"/>
  <c r="L284" i="18"/>
  <c r="L288" i="18"/>
  <c r="L292" i="18"/>
  <c r="L296" i="18"/>
  <c r="L300" i="18"/>
  <c r="L304" i="18"/>
  <c r="L308" i="18"/>
  <c r="L312" i="18"/>
  <c r="L316" i="18"/>
  <c r="L320" i="18"/>
  <c r="L324" i="18"/>
  <c r="L328" i="18"/>
  <c r="L332" i="18"/>
  <c r="L336" i="18"/>
  <c r="L340" i="18"/>
  <c r="L344" i="18"/>
  <c r="L348" i="18"/>
  <c r="L13" i="18"/>
  <c r="L17" i="18"/>
  <c r="L21" i="18"/>
  <c r="L25" i="18"/>
  <c r="L29" i="18"/>
  <c r="L33" i="18"/>
  <c r="L37" i="18"/>
  <c r="L41" i="18"/>
  <c r="L45" i="18"/>
  <c r="L49" i="18"/>
  <c r="L53" i="18"/>
  <c r="L57" i="18"/>
  <c r="L61" i="18"/>
  <c r="L65" i="18"/>
  <c r="L69" i="18"/>
  <c r="L73" i="18"/>
  <c r="L77" i="18"/>
  <c r="L81" i="18"/>
  <c r="L85" i="18"/>
  <c r="L89" i="18"/>
  <c r="L93" i="18"/>
  <c r="L97" i="18"/>
  <c r="L101" i="18"/>
  <c r="L105" i="18"/>
  <c r="L109" i="18"/>
  <c r="L113" i="18"/>
  <c r="L117" i="18"/>
  <c r="L121" i="18"/>
  <c r="L125" i="18"/>
  <c r="L129" i="18"/>
  <c r="L133" i="18"/>
  <c r="L137" i="18"/>
  <c r="L141" i="18"/>
  <c r="L145" i="18"/>
  <c r="L149" i="18"/>
  <c r="L153" i="18"/>
  <c r="L157" i="18"/>
  <c r="L161" i="18"/>
  <c r="L165" i="18"/>
  <c r="L169" i="18"/>
  <c r="L173" i="18"/>
  <c r="L177" i="18"/>
  <c r="L181" i="18"/>
  <c r="L185" i="18"/>
  <c r="L189" i="18"/>
  <c r="L193" i="18"/>
  <c r="L197" i="18"/>
  <c r="L201" i="18"/>
  <c r="L205" i="18"/>
  <c r="L209" i="18"/>
  <c r="L213" i="18"/>
  <c r="L217" i="18"/>
  <c r="L221" i="18"/>
  <c r="L225" i="18"/>
  <c r="L229" i="18"/>
  <c r="L233" i="18"/>
  <c r="L237" i="18"/>
  <c r="L241" i="18"/>
  <c r="L245" i="18"/>
  <c r="L249" i="18"/>
  <c r="L253" i="18"/>
  <c r="L257" i="18"/>
  <c r="L261" i="18"/>
  <c r="L265" i="18"/>
  <c r="L269" i="18"/>
  <c r="L273" i="18"/>
  <c r="L277" i="18"/>
  <c r="L281" i="18"/>
  <c r="L285" i="18"/>
  <c r="L289" i="18"/>
  <c r="L293" i="18"/>
  <c r="L297" i="18"/>
  <c r="L301" i="18"/>
  <c r="L305" i="18"/>
  <c r="L309" i="18"/>
  <c r="L313" i="18"/>
  <c r="L317" i="18"/>
  <c r="L321" i="18"/>
  <c r="L325" i="18"/>
  <c r="L329" i="18"/>
  <c r="L333" i="18"/>
  <c r="L337" i="18"/>
  <c r="L341" i="18"/>
  <c r="L345" i="18"/>
  <c r="L349" i="18"/>
  <c r="L14" i="18"/>
  <c r="L18" i="18"/>
  <c r="L22" i="18"/>
  <c r="L26" i="18"/>
  <c r="L30" i="18"/>
  <c r="L34" i="18"/>
  <c r="L38" i="18"/>
  <c r="L42" i="18"/>
  <c r="L46" i="18"/>
  <c r="L50" i="18"/>
  <c r="L54" i="18"/>
  <c r="L58" i="18"/>
  <c r="L62" i="18"/>
  <c r="L66" i="18"/>
  <c r="L70" i="18"/>
  <c r="L74" i="18"/>
  <c r="L78" i="18"/>
  <c r="L82" i="18"/>
  <c r="L86" i="18"/>
  <c r="L90" i="18"/>
  <c r="L94" i="18"/>
  <c r="L98" i="18"/>
  <c r="L102" i="18"/>
  <c r="L106" i="18"/>
  <c r="L110" i="18"/>
  <c r="L114" i="18"/>
  <c r="L118" i="18"/>
  <c r="L122" i="18"/>
  <c r="L126" i="18"/>
  <c r="L130" i="18"/>
  <c r="L134" i="18"/>
  <c r="L138" i="18"/>
  <c r="L142" i="18"/>
  <c r="L146" i="18"/>
  <c r="L150" i="18"/>
  <c r="L154" i="18"/>
  <c r="L158" i="18"/>
  <c r="L162" i="18"/>
  <c r="L166" i="18"/>
  <c r="L170" i="18"/>
  <c r="L174" i="18"/>
  <c r="L178" i="18"/>
  <c r="L182" i="18"/>
  <c r="L186" i="18"/>
  <c r="L190" i="18"/>
  <c r="L194" i="18"/>
  <c r="L198" i="18"/>
  <c r="L202" i="18"/>
  <c r="L206" i="18"/>
  <c r="L210" i="18"/>
  <c r="L214" i="18"/>
  <c r="L218" i="18"/>
  <c r="L222" i="18"/>
  <c r="L226" i="18"/>
  <c r="L230" i="18"/>
  <c r="L234" i="18"/>
  <c r="L238" i="18"/>
  <c r="L242" i="18"/>
  <c r="L246" i="18"/>
  <c r="L250" i="18"/>
  <c r="L254" i="18"/>
  <c r="L258" i="18"/>
  <c r="L262" i="18"/>
  <c r="L266" i="18"/>
  <c r="L270" i="18"/>
  <c r="L274" i="18"/>
  <c r="L278" i="18"/>
  <c r="L282" i="18"/>
  <c r="L286" i="18"/>
  <c r="L290" i="18"/>
  <c r="L294" i="18"/>
  <c r="L298" i="18"/>
  <c r="L302" i="18"/>
  <c r="L306" i="18"/>
  <c r="L310" i="18"/>
  <c r="L314" i="18"/>
  <c r="L318" i="18"/>
  <c r="L322" i="18"/>
  <c r="L326" i="18"/>
  <c r="L330" i="18"/>
  <c r="L334" i="18"/>
  <c r="L338" i="18"/>
  <c r="L342" i="18"/>
  <c r="L346" i="18"/>
  <c r="L15" i="18"/>
  <c r="L19" i="18"/>
  <c r="L23" i="18"/>
  <c r="L27" i="18"/>
  <c r="L31" i="18"/>
  <c r="L35" i="18"/>
  <c r="L39" i="18"/>
  <c r="L43" i="18"/>
  <c r="L47" i="18"/>
  <c r="L51" i="18"/>
  <c r="L55" i="18"/>
  <c r="L59" i="18"/>
  <c r="L63" i="18"/>
  <c r="L67" i="18"/>
  <c r="L71" i="18"/>
  <c r="L75" i="18"/>
  <c r="L79" i="18"/>
  <c r="L83" i="18"/>
  <c r="L87" i="18"/>
  <c r="L91" i="18"/>
  <c r="L95" i="18"/>
  <c r="L99" i="18"/>
  <c r="L103" i="18"/>
  <c r="L107" i="18"/>
  <c r="L111" i="18"/>
  <c r="L115" i="18"/>
  <c r="L119" i="18"/>
  <c r="L123" i="18"/>
  <c r="L127" i="18"/>
  <c r="L131" i="18"/>
  <c r="L135" i="18"/>
  <c r="L139" i="18"/>
  <c r="L143" i="18"/>
  <c r="L147" i="18"/>
  <c r="L151" i="18"/>
  <c r="L155" i="18"/>
  <c r="L159" i="18"/>
  <c r="L163" i="18"/>
  <c r="L167" i="18"/>
  <c r="L171" i="18"/>
  <c r="L175" i="18"/>
  <c r="L179" i="18"/>
  <c r="L183" i="18"/>
  <c r="L187" i="18"/>
  <c r="L191" i="18"/>
  <c r="L195" i="18"/>
  <c r="L199" i="18"/>
  <c r="L203" i="18"/>
  <c r="L207" i="18"/>
  <c r="L211" i="18"/>
  <c r="L215" i="18"/>
  <c r="L219" i="18"/>
  <c r="L223" i="18"/>
  <c r="L227" i="18"/>
  <c r="L231" i="18"/>
  <c r="L235" i="18"/>
  <c r="L239" i="18"/>
  <c r="L243" i="18"/>
  <c r="L247" i="18"/>
  <c r="L251" i="18"/>
  <c r="L255" i="18"/>
  <c r="L259" i="18"/>
  <c r="L263" i="18"/>
  <c r="L267" i="18"/>
  <c r="L271" i="18"/>
  <c r="L275" i="18"/>
  <c r="L279" i="18"/>
  <c r="L283" i="18"/>
  <c r="L287" i="18"/>
  <c r="L291" i="18"/>
  <c r="L295" i="18"/>
  <c r="L299" i="18"/>
  <c r="L303" i="18"/>
  <c r="L307" i="18"/>
  <c r="L311" i="18"/>
  <c r="L315" i="18"/>
  <c r="L319" i="18"/>
  <c r="L323" i="18"/>
  <c r="L327" i="18"/>
  <c r="L331" i="18"/>
  <c r="L335" i="18"/>
  <c r="L339" i="18"/>
  <c r="L343" i="18"/>
  <c r="L347" i="18"/>
  <c r="L350" i="18"/>
  <c r="L354" i="18"/>
  <c r="L358" i="18"/>
  <c r="L362" i="18"/>
  <c r="L366" i="18"/>
  <c r="L370" i="18"/>
  <c r="L374" i="18"/>
  <c r="L378" i="18"/>
  <c r="L382" i="18"/>
  <c r="L386" i="18"/>
  <c r="L390" i="18"/>
  <c r="L394" i="18"/>
  <c r="L398" i="18"/>
  <c r="L402" i="18"/>
  <c r="L406" i="18"/>
  <c r="L410" i="18"/>
  <c r="L414" i="18"/>
  <c r="L418" i="18"/>
  <c r="L422" i="18"/>
  <c r="L426" i="18"/>
  <c r="L430" i="18"/>
  <c r="L434" i="18"/>
  <c r="L438" i="18"/>
  <c r="L442" i="18"/>
  <c r="L446" i="18"/>
  <c r="L450" i="18"/>
  <c r="L454" i="18"/>
  <c r="L458" i="18"/>
  <c r="L462" i="18"/>
  <c r="L466" i="18"/>
  <c r="L470" i="18"/>
  <c r="L474" i="18"/>
  <c r="L478" i="18"/>
  <c r="L482" i="18"/>
  <c r="L486" i="18"/>
  <c r="L490" i="18"/>
  <c r="L494" i="18"/>
  <c r="L498" i="18"/>
  <c r="L502" i="18"/>
  <c r="L506" i="18"/>
  <c r="L510" i="18"/>
  <c r="L514" i="18"/>
  <c r="L518" i="18"/>
  <c r="L522" i="18"/>
  <c r="L526" i="18"/>
  <c r="L530" i="18"/>
  <c r="L534" i="18"/>
  <c r="L538" i="18"/>
  <c r="L542" i="18"/>
  <c r="L546" i="18"/>
  <c r="L550" i="18"/>
  <c r="L554" i="18"/>
  <c r="L558" i="18"/>
  <c r="L562" i="18"/>
  <c r="L566" i="18"/>
  <c r="L570" i="18"/>
  <c r="L574" i="18"/>
  <c r="L578" i="18"/>
  <c r="L582" i="18"/>
  <c r="L586" i="18"/>
  <c r="L590" i="18"/>
  <c r="L594" i="18"/>
  <c r="L598" i="18"/>
  <c r="L602" i="18"/>
  <c r="L606" i="18"/>
  <c r="L610" i="18"/>
  <c r="L614" i="18"/>
  <c r="L618" i="18"/>
  <c r="L622" i="18"/>
  <c r="L626" i="18"/>
  <c r="L630" i="18"/>
  <c r="L634" i="18"/>
  <c r="L638" i="18"/>
  <c r="L642" i="18"/>
  <c r="L646" i="18"/>
  <c r="L650" i="18"/>
  <c r="L654" i="18"/>
  <c r="L658" i="18"/>
  <c r="L662" i="18"/>
  <c r="L666" i="18"/>
  <c r="L670" i="18"/>
  <c r="L351" i="18"/>
  <c r="L355" i="18"/>
  <c r="L359" i="18"/>
  <c r="L363" i="18"/>
  <c r="L367" i="18"/>
  <c r="L371" i="18"/>
  <c r="L375" i="18"/>
  <c r="L379" i="18"/>
  <c r="L383" i="18"/>
  <c r="L387" i="18"/>
  <c r="L391" i="18"/>
  <c r="L395" i="18"/>
  <c r="L399" i="18"/>
  <c r="L403" i="18"/>
  <c r="L407" i="18"/>
  <c r="L411" i="18"/>
  <c r="L415" i="18"/>
  <c r="L419" i="18"/>
  <c r="L423" i="18"/>
  <c r="L427" i="18"/>
  <c r="L431" i="18"/>
  <c r="L435" i="18"/>
  <c r="L439" i="18"/>
  <c r="L443" i="18"/>
  <c r="L447" i="18"/>
  <c r="L451" i="18"/>
  <c r="L455" i="18"/>
  <c r="L459" i="18"/>
  <c r="L463" i="18"/>
  <c r="L467" i="18"/>
  <c r="L471" i="18"/>
  <c r="L475" i="18"/>
  <c r="L479" i="18"/>
  <c r="L483" i="18"/>
  <c r="L487" i="18"/>
  <c r="L491" i="18"/>
  <c r="L495" i="18"/>
  <c r="L499" i="18"/>
  <c r="L503" i="18"/>
  <c r="L507" i="18"/>
  <c r="L511" i="18"/>
  <c r="L515" i="18"/>
  <c r="L519" i="18"/>
  <c r="L523" i="18"/>
  <c r="L527" i="18"/>
  <c r="L531" i="18"/>
  <c r="L535" i="18"/>
  <c r="L539" i="18"/>
  <c r="L543" i="18"/>
  <c r="L547" i="18"/>
  <c r="L551" i="18"/>
  <c r="L555" i="18"/>
  <c r="L559" i="18"/>
  <c r="L563" i="18"/>
  <c r="L567" i="18"/>
  <c r="L571" i="18"/>
  <c r="L575" i="18"/>
  <c r="L579" i="18"/>
  <c r="L583" i="18"/>
  <c r="L587" i="18"/>
  <c r="L591" i="18"/>
  <c r="L595" i="18"/>
  <c r="L599" i="18"/>
  <c r="L603" i="18"/>
  <c r="L607" i="18"/>
  <c r="L611" i="18"/>
  <c r="L615" i="18"/>
  <c r="L619" i="18"/>
  <c r="L623" i="18"/>
  <c r="L627" i="18"/>
  <c r="L631" i="18"/>
  <c r="L635" i="18"/>
  <c r="L639" i="18"/>
  <c r="L643" i="18"/>
  <c r="L647" i="18"/>
  <c r="L651" i="18"/>
  <c r="L655" i="18"/>
  <c r="L659" i="18"/>
  <c r="L663" i="18"/>
  <c r="L667" i="18"/>
  <c r="L671" i="18"/>
  <c r="L675" i="18"/>
  <c r="L679" i="18"/>
  <c r="L683" i="18"/>
  <c r="L687" i="18"/>
  <c r="L353" i="18"/>
  <c r="L357" i="18"/>
  <c r="L361" i="18"/>
  <c r="L365" i="18"/>
  <c r="L369" i="18"/>
  <c r="L373" i="18"/>
  <c r="L377" i="18"/>
  <c r="L381" i="18"/>
  <c r="L385" i="18"/>
  <c r="L389" i="18"/>
  <c r="L393" i="18"/>
  <c r="L397" i="18"/>
  <c r="L401" i="18"/>
  <c r="L405" i="18"/>
  <c r="L409" i="18"/>
  <c r="L413" i="18"/>
  <c r="L417" i="18"/>
  <c r="L421" i="18"/>
  <c r="L425" i="18"/>
  <c r="L429" i="18"/>
  <c r="L433" i="18"/>
  <c r="L437" i="18"/>
  <c r="L441" i="18"/>
  <c r="L445" i="18"/>
  <c r="L449" i="18"/>
  <c r="L453" i="18"/>
  <c r="L457" i="18"/>
  <c r="L461" i="18"/>
  <c r="L465" i="18"/>
  <c r="L469" i="18"/>
  <c r="L473" i="18"/>
  <c r="L477" i="18"/>
  <c r="L481" i="18"/>
  <c r="L485" i="18"/>
  <c r="L489" i="18"/>
  <c r="L493" i="18"/>
  <c r="L497" i="18"/>
  <c r="L501" i="18"/>
  <c r="L505" i="18"/>
  <c r="L509" i="18"/>
  <c r="L513" i="18"/>
  <c r="L517" i="18"/>
  <c r="L521" i="18"/>
  <c r="L525" i="18"/>
  <c r="L529" i="18"/>
  <c r="L533" i="18"/>
  <c r="L537" i="18"/>
  <c r="L541" i="18"/>
  <c r="L545" i="18"/>
  <c r="L549" i="18"/>
  <c r="L553" i="18"/>
  <c r="L557" i="18"/>
  <c r="L561" i="18"/>
  <c r="L565" i="18"/>
  <c r="L569" i="18"/>
  <c r="L573" i="18"/>
  <c r="L577" i="18"/>
  <c r="L581" i="18"/>
  <c r="L585" i="18"/>
  <c r="L589" i="18"/>
  <c r="L593" i="18"/>
  <c r="L597" i="18"/>
  <c r="L601" i="18"/>
  <c r="L605" i="18"/>
  <c r="L609" i="18"/>
  <c r="L613" i="18"/>
  <c r="L617" i="18"/>
  <c r="L621" i="18"/>
  <c r="L625" i="18"/>
  <c r="L629" i="18"/>
  <c r="L633" i="18"/>
  <c r="L637" i="18"/>
  <c r="L641" i="18"/>
  <c r="L645" i="18"/>
  <c r="L649" i="18"/>
  <c r="L653" i="18"/>
  <c r="L657" i="18"/>
  <c r="L661" i="18"/>
  <c r="L665" i="18"/>
  <c r="L669" i="18"/>
  <c r="L673" i="18"/>
  <c r="L677" i="18"/>
  <c r="L681" i="18"/>
  <c r="L685" i="18"/>
  <c r="L352" i="18"/>
  <c r="L368" i="18"/>
  <c r="L384" i="18"/>
  <c r="L400" i="18"/>
  <c r="L416" i="18"/>
  <c r="L432" i="18"/>
  <c r="L448" i="18"/>
  <c r="L464" i="18"/>
  <c r="L480" i="18"/>
  <c r="L496" i="18"/>
  <c r="L512" i="18"/>
  <c r="L528" i="18"/>
  <c r="L544" i="18"/>
  <c r="L560" i="18"/>
  <c r="L576" i="18"/>
  <c r="L592" i="18"/>
  <c r="L608" i="18"/>
  <c r="L624" i="18"/>
  <c r="L640" i="18"/>
  <c r="L656" i="18"/>
  <c r="L672" i="18"/>
  <c r="L680" i="18"/>
  <c r="L688" i="18"/>
  <c r="L692" i="18"/>
  <c r="L696" i="18"/>
  <c r="L700" i="18"/>
  <c r="L704" i="18"/>
  <c r="L708" i="18"/>
  <c r="L712" i="18"/>
  <c r="L716" i="18"/>
  <c r="L720" i="18"/>
  <c r="L724" i="18"/>
  <c r="L728" i="18"/>
  <c r="L732" i="18"/>
  <c r="L736" i="18"/>
  <c r="L740" i="18"/>
  <c r="L744" i="18"/>
  <c r="L748" i="18"/>
  <c r="L752" i="18"/>
  <c r="L756" i="18"/>
  <c r="L760" i="18"/>
  <c r="L764" i="18"/>
  <c r="L768" i="18"/>
  <c r="L772" i="18"/>
  <c r="L776" i="18"/>
  <c r="L780" i="18"/>
  <c r="L784" i="18"/>
  <c r="L788" i="18"/>
  <c r="L792" i="18"/>
  <c r="L796" i="18"/>
  <c r="L800" i="18"/>
  <c r="L804" i="18"/>
  <c r="L808" i="18"/>
  <c r="L812" i="18"/>
  <c r="L816" i="18"/>
  <c r="L820" i="18"/>
  <c r="L824" i="18"/>
  <c r="L828" i="18"/>
  <c r="L832" i="18"/>
  <c r="L836" i="18"/>
  <c r="L840" i="18"/>
  <c r="L844" i="18"/>
  <c r="L848" i="18"/>
  <c r="L852" i="18"/>
  <c r="L856" i="18"/>
  <c r="L860" i="18"/>
  <c r="L864" i="18"/>
  <c r="L868" i="18"/>
  <c r="L872" i="18"/>
  <c r="L876" i="18"/>
  <c r="L880" i="18"/>
  <c r="L884" i="18"/>
  <c r="L888" i="18"/>
  <c r="L892" i="18"/>
  <c r="L896" i="18"/>
  <c r="L900" i="18"/>
  <c r="L904" i="18"/>
  <c r="L908" i="18"/>
  <c r="L912" i="18"/>
  <c r="L916" i="18"/>
  <c r="L920" i="18"/>
  <c r="L924" i="18"/>
  <c r="L928" i="18"/>
  <c r="L932" i="18"/>
  <c r="L936" i="18"/>
  <c r="L940" i="18"/>
  <c r="L356" i="18"/>
  <c r="L372" i="18"/>
  <c r="L388" i="18"/>
  <c r="L404" i="18"/>
  <c r="L420" i="18"/>
  <c r="L436" i="18"/>
  <c r="L452" i="18"/>
  <c r="L468" i="18"/>
  <c r="L484" i="18"/>
  <c r="L500" i="18"/>
  <c r="L516" i="18"/>
  <c r="L532" i="18"/>
  <c r="L548" i="18"/>
  <c r="L564" i="18"/>
  <c r="L580" i="18"/>
  <c r="L596" i="18"/>
  <c r="L612" i="18"/>
  <c r="L628" i="18"/>
  <c r="L644" i="18"/>
  <c r="L660" i="18"/>
  <c r="L674" i="18"/>
  <c r="L682" i="18"/>
  <c r="L689" i="18"/>
  <c r="L693" i="18"/>
  <c r="L697" i="18"/>
  <c r="L701" i="18"/>
  <c r="L705" i="18"/>
  <c r="L709" i="18"/>
  <c r="L713" i="18"/>
  <c r="L717" i="18"/>
  <c r="L721" i="18"/>
  <c r="L725" i="18"/>
  <c r="L729" i="18"/>
  <c r="L733" i="18"/>
  <c r="L737" i="18"/>
  <c r="L741" i="18"/>
  <c r="L745" i="18"/>
  <c r="L749" i="18"/>
  <c r="L753" i="18"/>
  <c r="L757" i="18"/>
  <c r="L761" i="18"/>
  <c r="L765" i="18"/>
  <c r="L769" i="18"/>
  <c r="L773" i="18"/>
  <c r="L777" i="18"/>
  <c r="L781" i="18"/>
  <c r="L785" i="18"/>
  <c r="L789" i="18"/>
  <c r="L793" i="18"/>
  <c r="L797" i="18"/>
  <c r="L801" i="18"/>
  <c r="L805" i="18"/>
  <c r="L809" i="18"/>
  <c r="L813" i="18"/>
  <c r="L817" i="18"/>
  <c r="L821" i="18"/>
  <c r="L825" i="18"/>
  <c r="L829" i="18"/>
  <c r="L833" i="18"/>
  <c r="L837" i="18"/>
  <c r="L841" i="18"/>
  <c r="L845" i="18"/>
  <c r="L849" i="18"/>
  <c r="L853" i="18"/>
  <c r="L857" i="18"/>
  <c r="L861" i="18"/>
  <c r="L865" i="18"/>
  <c r="L869" i="18"/>
  <c r="L873" i="18"/>
  <c r="L877" i="18"/>
  <c r="L881" i="18"/>
  <c r="L885" i="18"/>
  <c r="L889" i="18"/>
  <c r="L893" i="18"/>
  <c r="L897" i="18"/>
  <c r="L901" i="18"/>
  <c r="L905" i="18"/>
  <c r="L909" i="18"/>
  <c r="L913" i="18"/>
  <c r="L917" i="18"/>
  <c r="L921" i="18"/>
  <c r="L925" i="18"/>
  <c r="L929" i="18"/>
  <c r="L933" i="18"/>
  <c r="L937" i="18"/>
  <c r="L941" i="18"/>
  <c r="L360" i="18"/>
  <c r="L376" i="18"/>
  <c r="L392" i="18"/>
  <c r="L408" i="18"/>
  <c r="L424" i="18"/>
  <c r="L440" i="18"/>
  <c r="L456" i="18"/>
  <c r="L472" i="18"/>
  <c r="L488" i="18"/>
  <c r="L504" i="18"/>
  <c r="L520" i="18"/>
  <c r="L536" i="18"/>
  <c r="L552" i="18"/>
  <c r="L568" i="18"/>
  <c r="L584" i="18"/>
  <c r="L600" i="18"/>
  <c r="L616" i="18"/>
  <c r="L632" i="18"/>
  <c r="L648" i="18"/>
  <c r="L664" i="18"/>
  <c r="L676" i="18"/>
  <c r="L684" i="18"/>
  <c r="L690" i="18"/>
  <c r="L694" i="18"/>
  <c r="L698" i="18"/>
  <c r="L702" i="18"/>
  <c r="L706" i="18"/>
  <c r="L710" i="18"/>
  <c r="L714" i="18"/>
  <c r="L718" i="18"/>
  <c r="L722" i="18"/>
  <c r="L726" i="18"/>
  <c r="L730" i="18"/>
  <c r="L734" i="18"/>
  <c r="L738" i="18"/>
  <c r="L742" i="18"/>
  <c r="L746" i="18"/>
  <c r="L750" i="18"/>
  <c r="L754" i="18"/>
  <c r="L758" i="18"/>
  <c r="L762" i="18"/>
  <c r="L766" i="18"/>
  <c r="L770" i="18"/>
  <c r="L774" i="18"/>
  <c r="L778" i="18"/>
  <c r="L782" i="18"/>
  <c r="L786" i="18"/>
  <c r="L790" i="18"/>
  <c r="L794" i="18"/>
  <c r="L798" i="18"/>
  <c r="L802" i="18"/>
  <c r="L806" i="18"/>
  <c r="L810" i="18"/>
  <c r="L814" i="18"/>
  <c r="L818" i="18"/>
  <c r="L822" i="18"/>
  <c r="L826" i="18"/>
  <c r="L830" i="18"/>
  <c r="L834" i="18"/>
  <c r="L838" i="18"/>
  <c r="L842" i="18"/>
  <c r="L846" i="18"/>
  <c r="L850" i="18"/>
  <c r="L854" i="18"/>
  <c r="L858" i="18"/>
  <c r="L862" i="18"/>
  <c r="L866" i="18"/>
  <c r="L870" i="18"/>
  <c r="L874" i="18"/>
  <c r="L878" i="18"/>
  <c r="L882" i="18"/>
  <c r="L886" i="18"/>
  <c r="L890" i="18"/>
  <c r="L894" i="18"/>
  <c r="L898" i="18"/>
  <c r="L902" i="18"/>
  <c r="L906" i="18"/>
  <c r="L910" i="18"/>
  <c r="L914" i="18"/>
  <c r="L918" i="18"/>
  <c r="L922" i="18"/>
  <c r="L926" i="18"/>
  <c r="L930" i="18"/>
  <c r="L934" i="18"/>
  <c r="L938" i="18"/>
  <c r="L364" i="18"/>
  <c r="L380" i="18"/>
  <c r="L396" i="18"/>
  <c r="L412" i="18"/>
  <c r="L428" i="18"/>
  <c r="L444" i="18"/>
  <c r="L460" i="18"/>
  <c r="L476" i="18"/>
  <c r="L492" i="18"/>
  <c r="L508" i="18"/>
  <c r="L524" i="18"/>
  <c r="L540" i="18"/>
  <c r="L556" i="18"/>
  <c r="L572" i="18"/>
  <c r="L588" i="18"/>
  <c r="L604" i="18"/>
  <c r="L620" i="18"/>
  <c r="L636" i="18"/>
  <c r="L652" i="18"/>
  <c r="L668" i="18"/>
  <c r="L678" i="18"/>
  <c r="L686" i="18"/>
  <c r="L691" i="18"/>
  <c r="L695" i="18"/>
  <c r="L699" i="18"/>
  <c r="L703" i="18"/>
  <c r="L707" i="18"/>
  <c r="L711" i="18"/>
  <c r="L715" i="18"/>
  <c r="L719" i="18"/>
  <c r="L723" i="18"/>
  <c r="L727" i="18"/>
  <c r="L731" i="18"/>
  <c r="L735" i="18"/>
  <c r="L739" i="18"/>
  <c r="L743" i="18"/>
  <c r="L747" i="18"/>
  <c r="L751" i="18"/>
  <c r="L755" i="18"/>
  <c r="L759" i="18"/>
  <c r="L763" i="18"/>
  <c r="L767" i="18"/>
  <c r="L771" i="18"/>
  <c r="L775" i="18"/>
  <c r="L779" i="18"/>
  <c r="L783" i="18"/>
  <c r="L787" i="18"/>
  <c r="L791" i="18"/>
  <c r="L795" i="18"/>
  <c r="L799" i="18"/>
  <c r="L803" i="18"/>
  <c r="L807" i="18"/>
  <c r="L811" i="18"/>
  <c r="L815" i="18"/>
  <c r="L819" i="18"/>
  <c r="L823" i="18"/>
  <c r="L827" i="18"/>
  <c r="L831" i="18"/>
  <c r="L835" i="18"/>
  <c r="L839" i="18"/>
  <c r="L843" i="18"/>
  <c r="L847" i="18"/>
  <c r="L851" i="18"/>
  <c r="L855" i="18"/>
  <c r="L859" i="18"/>
  <c r="L863" i="18"/>
  <c r="L867" i="18"/>
  <c r="L871" i="18"/>
  <c r="L875" i="18"/>
  <c r="L879" i="18"/>
  <c r="L883" i="18"/>
  <c r="L887" i="18"/>
  <c r="L891" i="18"/>
  <c r="L895" i="18"/>
  <c r="L899" i="18"/>
  <c r="L903" i="18"/>
  <c r="L907" i="18"/>
  <c r="L911" i="18"/>
  <c r="L915" i="18"/>
  <c r="L919" i="18"/>
  <c r="L923" i="18"/>
  <c r="L927" i="18"/>
  <c r="L931" i="18"/>
  <c r="L935" i="18"/>
  <c r="L939" i="18"/>
  <c r="L942" i="18"/>
  <c r="L946" i="18"/>
  <c r="L950" i="18"/>
  <c r="L954" i="18"/>
  <c r="L958" i="18"/>
  <c r="L962" i="18"/>
  <c r="L966" i="18"/>
  <c r="L970" i="18"/>
  <c r="L974" i="18"/>
  <c r="L978" i="18"/>
  <c r="L982" i="18"/>
  <c r="L986" i="18"/>
  <c r="L990" i="18"/>
  <c r="L994" i="18"/>
  <c r="L998" i="18"/>
  <c r="L1002" i="18"/>
  <c r="L1006" i="18"/>
  <c r="L1010" i="18"/>
  <c r="L1014" i="18"/>
  <c r="L1018" i="18"/>
  <c r="L1022" i="18"/>
  <c r="L1026" i="18"/>
  <c r="L1030" i="18"/>
  <c r="L1034" i="18"/>
  <c r="L1038" i="18"/>
  <c r="L1042" i="18"/>
  <c r="L1046" i="18"/>
  <c r="L1050" i="18"/>
  <c r="L1054" i="18"/>
  <c r="L1058" i="18"/>
  <c r="L1062" i="18"/>
  <c r="L1066" i="18"/>
  <c r="L1070" i="18"/>
  <c r="L1074" i="18"/>
  <c r="L1078" i="18"/>
  <c r="L1082" i="18"/>
  <c r="L1086" i="18"/>
  <c r="L1090" i="18"/>
  <c r="L1094" i="18"/>
  <c r="L1098" i="18"/>
  <c r="L1102" i="18"/>
  <c r="L1106" i="18"/>
  <c r="L1110" i="18"/>
  <c r="L1114" i="18"/>
  <c r="L1118" i="18"/>
  <c r="L1122" i="18"/>
  <c r="L1126" i="18"/>
  <c r="L1130" i="18"/>
  <c r="L1134" i="18"/>
  <c r="L1138" i="18"/>
  <c r="L1142" i="18"/>
  <c r="L1146" i="18"/>
  <c r="L1150" i="18"/>
  <c r="L1154" i="18"/>
  <c r="L1158" i="18"/>
  <c r="L1162" i="18"/>
  <c r="L1166" i="18"/>
  <c r="L1170" i="18"/>
  <c r="L1174" i="18"/>
  <c r="L1178" i="18"/>
  <c r="L1182" i="18"/>
  <c r="L1186" i="18"/>
  <c r="L1190" i="18"/>
  <c r="L1194" i="18"/>
  <c r="L1198" i="18"/>
  <c r="L1202" i="18"/>
  <c r="L1206" i="18"/>
  <c r="L1210" i="18"/>
  <c r="L1214" i="18"/>
  <c r="L1218" i="18"/>
  <c r="L1222" i="18"/>
  <c r="L1226" i="18"/>
  <c r="L1230" i="18"/>
  <c r="L1234" i="18"/>
  <c r="L1238" i="18"/>
  <c r="L1242" i="18"/>
  <c r="L1246" i="18"/>
  <c r="L1250" i="18"/>
  <c r="L1254" i="18"/>
  <c r="L1258" i="18"/>
  <c r="L1262" i="18"/>
  <c r="L1266" i="18"/>
  <c r="L1270" i="18"/>
  <c r="L1274" i="18"/>
  <c r="L1278" i="18"/>
  <c r="L1282" i="18"/>
  <c r="L943" i="18"/>
  <c r="L947" i="18"/>
  <c r="L951" i="18"/>
  <c r="L955" i="18"/>
  <c r="L959" i="18"/>
  <c r="L963" i="18"/>
  <c r="L967" i="18"/>
  <c r="L971" i="18"/>
  <c r="L975" i="18"/>
  <c r="L979" i="18"/>
  <c r="L983" i="18"/>
  <c r="L987" i="18"/>
  <c r="L991" i="18"/>
  <c r="L995" i="18"/>
  <c r="L999" i="18"/>
  <c r="L1003" i="18"/>
  <c r="L1007" i="18"/>
  <c r="L1011" i="18"/>
  <c r="L1015" i="18"/>
  <c r="L1019" i="18"/>
  <c r="L1023" i="18"/>
  <c r="L1027" i="18"/>
  <c r="L1031" i="18"/>
  <c r="L1035" i="18"/>
  <c r="L1039" i="18"/>
  <c r="L1043" i="18"/>
  <c r="L1047" i="18"/>
  <c r="L1051" i="18"/>
  <c r="L1055" i="18"/>
  <c r="L1059" i="18"/>
  <c r="L1063" i="18"/>
  <c r="L1067" i="18"/>
  <c r="L1071" i="18"/>
  <c r="L1075" i="18"/>
  <c r="L1079" i="18"/>
  <c r="L1083" i="18"/>
  <c r="L1087" i="18"/>
  <c r="L1091" i="18"/>
  <c r="L1095" i="18"/>
  <c r="L1099" i="18"/>
  <c r="L1103" i="18"/>
  <c r="L1107" i="18"/>
  <c r="L1111" i="18"/>
  <c r="L1115" i="18"/>
  <c r="L1119" i="18"/>
  <c r="L1123" i="18"/>
  <c r="L1127" i="18"/>
  <c r="L1131" i="18"/>
  <c r="L1135" i="18"/>
  <c r="L1139" i="18"/>
  <c r="L1143" i="18"/>
  <c r="L1147" i="18"/>
  <c r="L1151" i="18"/>
  <c r="L1155" i="18"/>
  <c r="L1159" i="18"/>
  <c r="L1163" i="18"/>
  <c r="L1167" i="18"/>
  <c r="L1171" i="18"/>
  <c r="L1175" i="18"/>
  <c r="L1179" i="18"/>
  <c r="L1183" i="18"/>
  <c r="L1187" i="18"/>
  <c r="L1191" i="18"/>
  <c r="L1195" i="18"/>
  <c r="L1199" i="18"/>
  <c r="L1203" i="18"/>
  <c r="L1207" i="18"/>
  <c r="L1211" i="18"/>
  <c r="L1215" i="18"/>
  <c r="L1219" i="18"/>
  <c r="L1223" i="18"/>
  <c r="L1227" i="18"/>
  <c r="L1231" i="18"/>
  <c r="L1235" i="18"/>
  <c r="L1239" i="18"/>
  <c r="L1243" i="18"/>
  <c r="L1247" i="18"/>
  <c r="L1251" i="18"/>
  <c r="L1255" i="18"/>
  <c r="L1259" i="18"/>
  <c r="L1263" i="18"/>
  <c r="L1267" i="18"/>
  <c r="L1271" i="18"/>
  <c r="L1275" i="18"/>
  <c r="L1279" i="18"/>
  <c r="L1283" i="18"/>
  <c r="L944" i="18"/>
  <c r="L948" i="18"/>
  <c r="L952" i="18"/>
  <c r="L956" i="18"/>
  <c r="L960" i="18"/>
  <c r="L964" i="18"/>
  <c r="L968" i="18"/>
  <c r="L972" i="18"/>
  <c r="L976" i="18"/>
  <c r="L980" i="18"/>
  <c r="L984" i="18"/>
  <c r="L988" i="18"/>
  <c r="L992" i="18"/>
  <c r="L996" i="18"/>
  <c r="L1000" i="18"/>
  <c r="L1004" i="18"/>
  <c r="L1008" i="18"/>
  <c r="L1012" i="18"/>
  <c r="L1016" i="18"/>
  <c r="L1020" i="18"/>
  <c r="L1024" i="18"/>
  <c r="L1028" i="18"/>
  <c r="L1032" i="18"/>
  <c r="L1036" i="18"/>
  <c r="L1040" i="18"/>
  <c r="L1044" i="18"/>
  <c r="L1048" i="18"/>
  <c r="L1052" i="18"/>
  <c r="L1056" i="18"/>
  <c r="L1060" i="18"/>
  <c r="L1064" i="18"/>
  <c r="L1068" i="18"/>
  <c r="L1072" i="18"/>
  <c r="L1076" i="18"/>
  <c r="L1080" i="18"/>
  <c r="L1084" i="18"/>
  <c r="L1088" i="18"/>
  <c r="L1092" i="18"/>
  <c r="L1096" i="18"/>
  <c r="L1100" i="18"/>
  <c r="L1104" i="18"/>
  <c r="L1108" i="18"/>
  <c r="L1112" i="18"/>
  <c r="L1116" i="18"/>
  <c r="L1120" i="18"/>
  <c r="L1124" i="18"/>
  <c r="L1128" i="18"/>
  <c r="L1132" i="18"/>
  <c r="L1136" i="18"/>
  <c r="L1140" i="18"/>
  <c r="L1144" i="18"/>
  <c r="L1148" i="18"/>
  <c r="L1152" i="18"/>
  <c r="L1156" i="18"/>
  <c r="L1160" i="18"/>
  <c r="L1164" i="18"/>
  <c r="L1168" i="18"/>
  <c r="L1172" i="18"/>
  <c r="L1176" i="18"/>
  <c r="L1180" i="18"/>
  <c r="L1184" i="18"/>
  <c r="L1188" i="18"/>
  <c r="L1192" i="18"/>
  <c r="L1196" i="18"/>
  <c r="L1200" i="18"/>
  <c r="L1204" i="18"/>
  <c r="L1208" i="18"/>
  <c r="L1212" i="18"/>
  <c r="L1216" i="18"/>
  <c r="L1220" i="18"/>
  <c r="L1224" i="18"/>
  <c r="L1228" i="18"/>
  <c r="L1232" i="18"/>
  <c r="L1236" i="18"/>
  <c r="L1240" i="18"/>
  <c r="L1244" i="18"/>
  <c r="L1248" i="18"/>
  <c r="L1252" i="18"/>
  <c r="L1256" i="18"/>
  <c r="L1260" i="18"/>
  <c r="L1264" i="18"/>
  <c r="L1268" i="18"/>
  <c r="L1272" i="18"/>
  <c r="L1276" i="18"/>
  <c r="L1280" i="18"/>
  <c r="L1284" i="18"/>
  <c r="L1288" i="18"/>
  <c r="L945" i="18"/>
  <c r="L949" i="18"/>
  <c r="L953" i="18"/>
  <c r="L957" i="18"/>
  <c r="L961" i="18"/>
  <c r="L965" i="18"/>
  <c r="L969" i="18"/>
  <c r="L973" i="18"/>
  <c r="L977" i="18"/>
  <c r="L981" i="18"/>
  <c r="L985" i="18"/>
  <c r="L989" i="18"/>
  <c r="L993" i="18"/>
  <c r="L997" i="18"/>
  <c r="L1001" i="18"/>
  <c r="L1005" i="18"/>
  <c r="L1009" i="18"/>
  <c r="L1013" i="18"/>
  <c r="L1017" i="18"/>
  <c r="L1021" i="18"/>
  <c r="L1025" i="18"/>
  <c r="L1029" i="18"/>
  <c r="L1033" i="18"/>
  <c r="L1037" i="18"/>
  <c r="L1041" i="18"/>
  <c r="L1045" i="18"/>
  <c r="L1049" i="18"/>
  <c r="L1053" i="18"/>
  <c r="L1057" i="18"/>
  <c r="L1061" i="18"/>
  <c r="L1065" i="18"/>
  <c r="L1069" i="18"/>
  <c r="L1073" i="18"/>
  <c r="L1077" i="18"/>
  <c r="L1081" i="18"/>
  <c r="L1085" i="18"/>
  <c r="L1089" i="18"/>
  <c r="L1093" i="18"/>
  <c r="L1097" i="18"/>
  <c r="L1101" i="18"/>
  <c r="L1105" i="18"/>
  <c r="L1109" i="18"/>
  <c r="L1113" i="18"/>
  <c r="L1117" i="18"/>
  <c r="L1121" i="18"/>
  <c r="L1125" i="18"/>
  <c r="L1129" i="18"/>
  <c r="L1133" i="18"/>
  <c r="L1137" i="18"/>
  <c r="L1141" i="18"/>
  <c r="L1145" i="18"/>
  <c r="L1149" i="18"/>
  <c r="L1153" i="18"/>
  <c r="L1157" i="18"/>
  <c r="L1161" i="18"/>
  <c r="L1165" i="18"/>
  <c r="L1169" i="18"/>
  <c r="L1173" i="18"/>
  <c r="L1177" i="18"/>
  <c r="L1181" i="18"/>
  <c r="L1185" i="18"/>
  <c r="L1189" i="18"/>
  <c r="L1193" i="18"/>
  <c r="L1197" i="18"/>
  <c r="L1201" i="18"/>
  <c r="L1205" i="18"/>
  <c r="L1209" i="18"/>
  <c r="L1213" i="18"/>
  <c r="L1217" i="18"/>
  <c r="L1221" i="18"/>
  <c r="L1225" i="18"/>
  <c r="L1229" i="18"/>
  <c r="L1233" i="18"/>
  <c r="L1237" i="18"/>
  <c r="L1241" i="18"/>
  <c r="L1245" i="18"/>
  <c r="L1249" i="18"/>
  <c r="L1253" i="18"/>
  <c r="L1257" i="18"/>
  <c r="L1261" i="18"/>
  <c r="L1265" i="18"/>
  <c r="L1269" i="18"/>
  <c r="L1273" i="18"/>
  <c r="L1277" i="18"/>
  <c r="L1281" i="18"/>
  <c r="L1285" i="18"/>
  <c r="L1290" i="18"/>
  <c r="L1294" i="18"/>
  <c r="L1298" i="18"/>
  <c r="L1302" i="18"/>
  <c r="L1306" i="18"/>
  <c r="L1310" i="18"/>
  <c r="L1314" i="18"/>
  <c r="L1318" i="18"/>
  <c r="L1322" i="18"/>
  <c r="L1326" i="18"/>
  <c r="L1330" i="18"/>
  <c r="L1334" i="18"/>
  <c r="L1338" i="18"/>
  <c r="L1342" i="18"/>
  <c r="L1346" i="18"/>
  <c r="L1350" i="18"/>
  <c r="L1354" i="18"/>
  <c r="L1358" i="18"/>
  <c r="L1362" i="18"/>
  <c r="L1366" i="18"/>
  <c r="L1370" i="18"/>
  <c r="L1374" i="18"/>
  <c r="L1378" i="18"/>
  <c r="L1382" i="18"/>
  <c r="L1386" i="18"/>
  <c r="L1390" i="18"/>
  <c r="L1394" i="18"/>
  <c r="L1398" i="18"/>
  <c r="L1402" i="18"/>
  <c r="L1406" i="18"/>
  <c r="L1410" i="18"/>
  <c r="L1414" i="18"/>
  <c r="L1418" i="18"/>
  <c r="L1422" i="18"/>
  <c r="L1426" i="18"/>
  <c r="L1430" i="18"/>
  <c r="L1434" i="18"/>
  <c r="L1438" i="18"/>
  <c r="L1442" i="18"/>
  <c r="L1446" i="18"/>
  <c r="L1450" i="18"/>
  <c r="L1454" i="18"/>
  <c r="L1458" i="18"/>
  <c r="L1462" i="18"/>
  <c r="L1466" i="18"/>
  <c r="L1470" i="18"/>
  <c r="L1474" i="18"/>
  <c r="L1478" i="18"/>
  <c r="L1482" i="18"/>
  <c r="L1486" i="18"/>
  <c r="L1490" i="18"/>
  <c r="L1494" i="18"/>
  <c r="L1498" i="18"/>
  <c r="L1502" i="18"/>
  <c r="L1506" i="18"/>
  <c r="L1510" i="18"/>
  <c r="L1514" i="18"/>
  <c r="L1518" i="18"/>
  <c r="L1522" i="18"/>
  <c r="L1526" i="18"/>
  <c r="L1530" i="18"/>
  <c r="L1534" i="18"/>
  <c r="L1538" i="18"/>
  <c r="L1542" i="18"/>
  <c r="L1546" i="18"/>
  <c r="L1550" i="18"/>
  <c r="L1554" i="18"/>
  <c r="L1558" i="18"/>
  <c r="L1562" i="18"/>
  <c r="L1566" i="18"/>
  <c r="L1570" i="18"/>
  <c r="L1574" i="18"/>
  <c r="L1578" i="18"/>
  <c r="L1582" i="18"/>
  <c r="L1586" i="18"/>
  <c r="L1590" i="18"/>
  <c r="L1594" i="18"/>
  <c r="L1598" i="18"/>
  <c r="L1602" i="18"/>
  <c r="L1606" i="18"/>
  <c r="L1610" i="18"/>
  <c r="L1614" i="18"/>
  <c r="L1618" i="18"/>
  <c r="L1622" i="18"/>
  <c r="L1626" i="18"/>
  <c r="L1630" i="18"/>
  <c r="L1634" i="18"/>
  <c r="L1638" i="18"/>
  <c r="L1642" i="18"/>
  <c r="L1646" i="18"/>
  <c r="L1650" i="18"/>
  <c r="L1654" i="18"/>
  <c r="L1658" i="18"/>
  <c r="L1662" i="18"/>
  <c r="L1666" i="18"/>
  <c r="L1670" i="18"/>
  <c r="L1674" i="18"/>
  <c r="L1678" i="18"/>
  <c r="L1682" i="18"/>
  <c r="L1686" i="18"/>
  <c r="L1690" i="18"/>
  <c r="L1694" i="18"/>
  <c r="L1698" i="18"/>
  <c r="L1702" i="18"/>
  <c r="L1706" i="18"/>
  <c r="L1710" i="18"/>
  <c r="L1714" i="18"/>
  <c r="L1718" i="18"/>
  <c r="L1722" i="18"/>
  <c r="L1726" i="18"/>
  <c r="L1730" i="18"/>
  <c r="L1734" i="18"/>
  <c r="L1738" i="18"/>
  <c r="L1742" i="18"/>
  <c r="L1746" i="18"/>
  <c r="L1750" i="18"/>
  <c r="L1754" i="18"/>
  <c r="L1758" i="18"/>
  <c r="L1762" i="18"/>
  <c r="L1766" i="18"/>
  <c r="L1770" i="18"/>
  <c r="L1774" i="18"/>
  <c r="L1778" i="18"/>
  <c r="L1782" i="18"/>
  <c r="L1786" i="18"/>
  <c r="L1790" i="18"/>
  <c r="L1794" i="18"/>
  <c r="L1798" i="18"/>
  <c r="L1802" i="18"/>
  <c r="L1806" i="18"/>
  <c r="L1810" i="18"/>
  <c r="L1814" i="18"/>
  <c r="L1818" i="18"/>
  <c r="L1822" i="18"/>
  <c r="L1826" i="18"/>
  <c r="L1830" i="18"/>
  <c r="L1834" i="18"/>
  <c r="L1838" i="18"/>
  <c r="L1842" i="18"/>
  <c r="L1846" i="18"/>
  <c r="L1850" i="18"/>
  <c r="L1854" i="18"/>
  <c r="L1858" i="18"/>
  <c r="L1862" i="18"/>
  <c r="L1866" i="18"/>
  <c r="L1870" i="18"/>
  <c r="L1874" i="18"/>
  <c r="L1878" i="18"/>
  <c r="L1882" i="18"/>
  <c r="L1886" i="18"/>
  <c r="L1890" i="18"/>
  <c r="L1894" i="18"/>
  <c r="L1898" i="18"/>
  <c r="L1902" i="18"/>
  <c r="L1906" i="18"/>
  <c r="L1910" i="18"/>
  <c r="L1914" i="18"/>
  <c r="L1918" i="18"/>
  <c r="L1922" i="18"/>
  <c r="L1926" i="18"/>
  <c r="L1930" i="18"/>
  <c r="L1934" i="18"/>
  <c r="L1938" i="18"/>
  <c r="L1942" i="18"/>
  <c r="L1946" i="18"/>
  <c r="L1950" i="18"/>
  <c r="L1954" i="18"/>
  <c r="L1958" i="18"/>
  <c r="L1962" i="18"/>
  <c r="L1286" i="18"/>
  <c r="L1291" i="18"/>
  <c r="L1295" i="18"/>
  <c r="L1299" i="18"/>
  <c r="L1303" i="18"/>
  <c r="L1307" i="18"/>
  <c r="L1311" i="18"/>
  <c r="L1315" i="18"/>
  <c r="L1319" i="18"/>
  <c r="L1323" i="18"/>
  <c r="L1327" i="18"/>
  <c r="L1331" i="18"/>
  <c r="L1335" i="18"/>
  <c r="L1339" i="18"/>
  <c r="L1343" i="18"/>
  <c r="L1347" i="18"/>
  <c r="L1351" i="18"/>
  <c r="L1355" i="18"/>
  <c r="L1359" i="18"/>
  <c r="L1363" i="18"/>
  <c r="L1367" i="18"/>
  <c r="L1371" i="18"/>
  <c r="L1375" i="18"/>
  <c r="L1379" i="18"/>
  <c r="L1383" i="18"/>
  <c r="L1387" i="18"/>
  <c r="L1391" i="18"/>
  <c r="L1395" i="18"/>
  <c r="L1399" i="18"/>
  <c r="L1403" i="18"/>
  <c r="L1407" i="18"/>
  <c r="L1411" i="18"/>
  <c r="L1415" i="18"/>
  <c r="L1419" i="18"/>
  <c r="L1423" i="18"/>
  <c r="L1427" i="18"/>
  <c r="L1431" i="18"/>
  <c r="L1435" i="18"/>
  <c r="L1439" i="18"/>
  <c r="L1443" i="18"/>
  <c r="L1447" i="18"/>
  <c r="L1451" i="18"/>
  <c r="L1455" i="18"/>
  <c r="L1459" i="18"/>
  <c r="L1463" i="18"/>
  <c r="L1467" i="18"/>
  <c r="L1471" i="18"/>
  <c r="L1475" i="18"/>
  <c r="L1479" i="18"/>
  <c r="L1483" i="18"/>
  <c r="L1487" i="18"/>
  <c r="L1491" i="18"/>
  <c r="L1495" i="18"/>
  <c r="L1499" i="18"/>
  <c r="L1503" i="18"/>
  <c r="L1507" i="18"/>
  <c r="L1511" i="18"/>
  <c r="L1515" i="18"/>
  <c r="L1519" i="18"/>
  <c r="L1523" i="18"/>
  <c r="L1527" i="18"/>
  <c r="L1531" i="18"/>
  <c r="L1535" i="18"/>
  <c r="L1539" i="18"/>
  <c r="L1543" i="18"/>
  <c r="L1547" i="18"/>
  <c r="L1551" i="18"/>
  <c r="L1555" i="18"/>
  <c r="L1559" i="18"/>
  <c r="L1563" i="18"/>
  <c r="L1567" i="18"/>
  <c r="L1571" i="18"/>
  <c r="L1575" i="18"/>
  <c r="L1579" i="18"/>
  <c r="L1583" i="18"/>
  <c r="L1587" i="18"/>
  <c r="L1591" i="18"/>
  <c r="L1595" i="18"/>
  <c r="L1599" i="18"/>
  <c r="L1603" i="18"/>
  <c r="L1607" i="18"/>
  <c r="L1611" i="18"/>
  <c r="L1615" i="18"/>
  <c r="L1619" i="18"/>
  <c r="L1623" i="18"/>
  <c r="L1627" i="18"/>
  <c r="L1631" i="18"/>
  <c r="L1635" i="18"/>
  <c r="L1639" i="18"/>
  <c r="L1643" i="18"/>
  <c r="L1647" i="18"/>
  <c r="L1651" i="18"/>
  <c r="L1655" i="18"/>
  <c r="L1659" i="18"/>
  <c r="L1663" i="18"/>
  <c r="L1667" i="18"/>
  <c r="L1671" i="18"/>
  <c r="L1675" i="18"/>
  <c r="L1679" i="18"/>
  <c r="L1683" i="18"/>
  <c r="L1687" i="18"/>
  <c r="L1691" i="18"/>
  <c r="L1695" i="18"/>
  <c r="L1699" i="18"/>
  <c r="L1703" i="18"/>
  <c r="L1707" i="18"/>
  <c r="L1711" i="18"/>
  <c r="L1715" i="18"/>
  <c r="L1719" i="18"/>
  <c r="L1723" i="18"/>
  <c r="L1727" i="18"/>
  <c r="L1731" i="18"/>
  <c r="L1735" i="18"/>
  <c r="L1739" i="18"/>
  <c r="L1743" i="18"/>
  <c r="L1747" i="18"/>
  <c r="L1751" i="18"/>
  <c r="L1755" i="18"/>
  <c r="L1759" i="18"/>
  <c r="L1763" i="18"/>
  <c r="L1767" i="18"/>
  <c r="L1771" i="18"/>
  <c r="L1775" i="18"/>
  <c r="L1779" i="18"/>
  <c r="L1783" i="18"/>
  <c r="L1787" i="18"/>
  <c r="L1791" i="18"/>
  <c r="L1795" i="18"/>
  <c r="L1799" i="18"/>
  <c r="L1803" i="18"/>
  <c r="L1807" i="18"/>
  <c r="L1811" i="18"/>
  <c r="L1815" i="18"/>
  <c r="L1819" i="18"/>
  <c r="L1823" i="18"/>
  <c r="L1827" i="18"/>
  <c r="L1831" i="18"/>
  <c r="L1835" i="18"/>
  <c r="L1839" i="18"/>
  <c r="L1843" i="18"/>
  <c r="L1847" i="18"/>
  <c r="L1851" i="18"/>
  <c r="L1855" i="18"/>
  <c r="L1859" i="18"/>
  <c r="L1863" i="18"/>
  <c r="L1867" i="18"/>
  <c r="L1871" i="18"/>
  <c r="L1875" i="18"/>
  <c r="L1879" i="18"/>
  <c r="L1883" i="18"/>
  <c r="L1887" i="18"/>
  <c r="L1891" i="18"/>
  <c r="L1895" i="18"/>
  <c r="L1899" i="18"/>
  <c r="L1903" i="18"/>
  <c r="L1907" i="18"/>
  <c r="L1911" i="18"/>
  <c r="L1915" i="18"/>
  <c r="L1919" i="18"/>
  <c r="L1923" i="18"/>
  <c r="L1927" i="18"/>
  <c r="L1931" i="18"/>
  <c r="L1935" i="18"/>
  <c r="L1939" i="18"/>
  <c r="L1943" i="18"/>
  <c r="L1947" i="18"/>
  <c r="L1951" i="18"/>
  <c r="L1955" i="18"/>
  <c r="L1959" i="18"/>
  <c r="L1963" i="18"/>
  <c r="L1287" i="18"/>
  <c r="L1292" i="18"/>
  <c r="L1296" i="18"/>
  <c r="L1300" i="18"/>
  <c r="L1304" i="18"/>
  <c r="L1308" i="18"/>
  <c r="L1312" i="18"/>
  <c r="L1316" i="18"/>
  <c r="L1320" i="18"/>
  <c r="L1324" i="18"/>
  <c r="L1328" i="18"/>
  <c r="L1332" i="18"/>
  <c r="L1336" i="18"/>
  <c r="L1340" i="18"/>
  <c r="L1344" i="18"/>
  <c r="L1348" i="18"/>
  <c r="L1352" i="18"/>
  <c r="L1356" i="18"/>
  <c r="L1360" i="18"/>
  <c r="L1364" i="18"/>
  <c r="L1368" i="18"/>
  <c r="L1372" i="18"/>
  <c r="L1376" i="18"/>
  <c r="L1380" i="18"/>
  <c r="L1384" i="18"/>
  <c r="L1388" i="18"/>
  <c r="L1392" i="18"/>
  <c r="L1396" i="18"/>
  <c r="L1400" i="18"/>
  <c r="L1404" i="18"/>
  <c r="L1408" i="18"/>
  <c r="L1412" i="18"/>
  <c r="L1416" i="18"/>
  <c r="L1420" i="18"/>
  <c r="L1424" i="18"/>
  <c r="L1428" i="18"/>
  <c r="L1432" i="18"/>
  <c r="L1436" i="18"/>
  <c r="L1440" i="18"/>
  <c r="L1444" i="18"/>
  <c r="L1448" i="18"/>
  <c r="L1452" i="18"/>
  <c r="L1456" i="18"/>
  <c r="L1460" i="18"/>
  <c r="L1464" i="18"/>
  <c r="L1468" i="18"/>
  <c r="L1472" i="18"/>
  <c r="L1476" i="18"/>
  <c r="L1480" i="18"/>
  <c r="L1484" i="18"/>
  <c r="L1488" i="18"/>
  <c r="L1492" i="18"/>
  <c r="L1496" i="18"/>
  <c r="L1500" i="18"/>
  <c r="L1504" i="18"/>
  <c r="L1508" i="18"/>
  <c r="L1512" i="18"/>
  <c r="L1516" i="18"/>
  <c r="L1520" i="18"/>
  <c r="L1524" i="18"/>
  <c r="L1528" i="18"/>
  <c r="L1532" i="18"/>
  <c r="L1536" i="18"/>
  <c r="L1540" i="18"/>
  <c r="L1544" i="18"/>
  <c r="L1548" i="18"/>
  <c r="L1552" i="18"/>
  <c r="L1556" i="18"/>
  <c r="L1560" i="18"/>
  <c r="L1564" i="18"/>
  <c r="L1568" i="18"/>
  <c r="L1572" i="18"/>
  <c r="L1576" i="18"/>
  <c r="L1580" i="18"/>
  <c r="L1584" i="18"/>
  <c r="L1588" i="18"/>
  <c r="L1592" i="18"/>
  <c r="L1596" i="18"/>
  <c r="L1600" i="18"/>
  <c r="L1604" i="18"/>
  <c r="L1608" i="18"/>
  <c r="L1612" i="18"/>
  <c r="L1616" i="18"/>
  <c r="L1620" i="18"/>
  <c r="L1624" i="18"/>
  <c r="L1628" i="18"/>
  <c r="L1632" i="18"/>
  <c r="L1636" i="18"/>
  <c r="L1640" i="18"/>
  <c r="L1644" i="18"/>
  <c r="L1648" i="18"/>
  <c r="L1652" i="18"/>
  <c r="L1656" i="18"/>
  <c r="L1660" i="18"/>
  <c r="L1664" i="18"/>
  <c r="L1668" i="18"/>
  <c r="L1672" i="18"/>
  <c r="L1676" i="18"/>
  <c r="L1680" i="18"/>
  <c r="L1684" i="18"/>
  <c r="L1688" i="18"/>
  <c r="L1692" i="18"/>
  <c r="L1696" i="18"/>
  <c r="L1700" i="18"/>
  <c r="L1704" i="18"/>
  <c r="L1708" i="18"/>
  <c r="L1712" i="18"/>
  <c r="L1716" i="18"/>
  <c r="L1720" i="18"/>
  <c r="L1724" i="18"/>
  <c r="L1728" i="18"/>
  <c r="L1732" i="18"/>
  <c r="L1736" i="18"/>
  <c r="L1740" i="18"/>
  <c r="L1744" i="18"/>
  <c r="L1748" i="18"/>
  <c r="L1752" i="18"/>
  <c r="L1756" i="18"/>
  <c r="L1760" i="18"/>
  <c r="L1764" i="18"/>
  <c r="L1768" i="18"/>
  <c r="L1772" i="18"/>
  <c r="L1776" i="18"/>
  <c r="L1780" i="18"/>
  <c r="L1784" i="18"/>
  <c r="L1788" i="18"/>
  <c r="L1792" i="18"/>
  <c r="L1796" i="18"/>
  <c r="L1800" i="18"/>
  <c r="L1804" i="18"/>
  <c r="L1808" i="18"/>
  <c r="L1812" i="18"/>
  <c r="L1816" i="18"/>
  <c r="L1820" i="18"/>
  <c r="L1824" i="18"/>
  <c r="L1828" i="18"/>
  <c r="L1832" i="18"/>
  <c r="L1836" i="18"/>
  <c r="L1840" i="18"/>
  <c r="L1844" i="18"/>
  <c r="L1848" i="18"/>
  <c r="L1852" i="18"/>
  <c r="L1856" i="18"/>
  <c r="L1860" i="18"/>
  <c r="L1864" i="18"/>
  <c r="L1868" i="18"/>
  <c r="L1872" i="18"/>
  <c r="L1876" i="18"/>
  <c r="L1880" i="18"/>
  <c r="L1884" i="18"/>
  <c r="L1888" i="18"/>
  <c r="L1892" i="18"/>
  <c r="L1896" i="18"/>
  <c r="L1900" i="18"/>
  <c r="L1904" i="18"/>
  <c r="L1908" i="18"/>
  <c r="L1912" i="18"/>
  <c r="L1916" i="18"/>
  <c r="L1920" i="18"/>
  <c r="L1924" i="18"/>
  <c r="L1928" i="18"/>
  <c r="L1932" i="18"/>
  <c r="L1936" i="18"/>
  <c r="L1940" i="18"/>
  <c r="L1944" i="18"/>
  <c r="L1948" i="18"/>
  <c r="L1952" i="18"/>
  <c r="L1956" i="18"/>
  <c r="L1960" i="18"/>
  <c r="L1964" i="18"/>
  <c r="L1289" i="18"/>
  <c r="L1293" i="18"/>
  <c r="L1297" i="18"/>
  <c r="L1301" i="18"/>
  <c r="L1305" i="18"/>
  <c r="L1309" i="18"/>
  <c r="L1313" i="18"/>
  <c r="L1317" i="18"/>
  <c r="L1321" i="18"/>
  <c r="L1325" i="18"/>
  <c r="L1329" i="18"/>
  <c r="L1333" i="18"/>
  <c r="L1337" i="18"/>
  <c r="L1341" i="18"/>
  <c r="L1345" i="18"/>
  <c r="L1349" i="18"/>
  <c r="L1353" i="18"/>
  <c r="L1357" i="18"/>
  <c r="L1361" i="18"/>
  <c r="L1365" i="18"/>
  <c r="L1369" i="18"/>
  <c r="L1373" i="18"/>
  <c r="L1377" i="18"/>
  <c r="L1381" i="18"/>
  <c r="L1385" i="18"/>
  <c r="L1389" i="18"/>
  <c r="L1393" i="18"/>
  <c r="L1397" i="18"/>
  <c r="L1401" i="18"/>
  <c r="L1405" i="18"/>
  <c r="L1409" i="18"/>
  <c r="L1413" i="18"/>
  <c r="L1417" i="18"/>
  <c r="L1421" i="18"/>
  <c r="L1425" i="18"/>
  <c r="L1429" i="18"/>
  <c r="L1433" i="18"/>
  <c r="L1437" i="18"/>
  <c r="L1441" i="18"/>
  <c r="L1445" i="18"/>
  <c r="L1449" i="18"/>
  <c r="L1453" i="18"/>
  <c r="L1457" i="18"/>
  <c r="L1461" i="18"/>
  <c r="L1465" i="18"/>
  <c r="L1469" i="18"/>
  <c r="L1473" i="18"/>
  <c r="L1477" i="18"/>
  <c r="L1481" i="18"/>
  <c r="L1485" i="18"/>
  <c r="L1489" i="18"/>
  <c r="L1493" i="18"/>
  <c r="L1497" i="18"/>
  <c r="L1501" i="18"/>
  <c r="L1505" i="18"/>
  <c r="L1509" i="18"/>
  <c r="L1513" i="18"/>
  <c r="L1517" i="18"/>
  <c r="L1521" i="18"/>
  <c r="L1525" i="18"/>
  <c r="L1529" i="18"/>
  <c r="L1533" i="18"/>
  <c r="L1537" i="18"/>
  <c r="L1541" i="18"/>
  <c r="L1545" i="18"/>
  <c r="L1549" i="18"/>
  <c r="L1553" i="18"/>
  <c r="L1557" i="18"/>
  <c r="L1561" i="18"/>
  <c r="L1565" i="18"/>
  <c r="L1569" i="18"/>
  <c r="L1573" i="18"/>
  <c r="L1577" i="18"/>
  <c r="L1581" i="18"/>
  <c r="L1585" i="18"/>
  <c r="L1589" i="18"/>
  <c r="L1593" i="18"/>
  <c r="L1597" i="18"/>
  <c r="L1601" i="18"/>
  <c r="L1605" i="18"/>
  <c r="L1609" i="18"/>
  <c r="L1613" i="18"/>
  <c r="L1617" i="18"/>
  <c r="L1621" i="18"/>
  <c r="L1625" i="18"/>
  <c r="L1629" i="18"/>
  <c r="L1633" i="18"/>
  <c r="L1637" i="18"/>
  <c r="L1641" i="18"/>
  <c r="L1645" i="18"/>
  <c r="L1649" i="18"/>
  <c r="L1653" i="18"/>
  <c r="L1657" i="18"/>
  <c r="L1661" i="18"/>
  <c r="L1665" i="18"/>
  <c r="L1669" i="18"/>
  <c r="L1673" i="18"/>
  <c r="L1677" i="18"/>
  <c r="L1681" i="18"/>
  <c r="L1685" i="18"/>
  <c r="L1689" i="18"/>
  <c r="L1693" i="18"/>
  <c r="L1697" i="18"/>
  <c r="L1701" i="18"/>
  <c r="L1705" i="18"/>
  <c r="L1709" i="18"/>
  <c r="L1713" i="18"/>
  <c r="L1717" i="18"/>
  <c r="L1721" i="18"/>
  <c r="L1725" i="18"/>
  <c r="L1729" i="18"/>
  <c r="L1733" i="18"/>
  <c r="L1737" i="18"/>
  <c r="L1741" i="18"/>
  <c r="L1745" i="18"/>
  <c r="L1749" i="18"/>
  <c r="L1753" i="18"/>
  <c r="L1757" i="18"/>
  <c r="L1761" i="18"/>
  <c r="L1765" i="18"/>
  <c r="L1769" i="18"/>
  <c r="L1773" i="18"/>
  <c r="L1777" i="18"/>
  <c r="L1781" i="18"/>
  <c r="L1785" i="18"/>
  <c r="L1789" i="18"/>
  <c r="L1793" i="18"/>
  <c r="L1797" i="18"/>
  <c r="L1801" i="18"/>
  <c r="L1805" i="18"/>
  <c r="L1809" i="18"/>
  <c r="L1813" i="18"/>
  <c r="L1817" i="18"/>
  <c r="L1821" i="18"/>
  <c r="L1825" i="18"/>
  <c r="L1829" i="18"/>
  <c r="L1833" i="18"/>
  <c r="L1837" i="18"/>
  <c r="L1841" i="18"/>
  <c r="L1845" i="18"/>
  <c r="L1849" i="18"/>
  <c r="L1853" i="18"/>
  <c r="L1857" i="18"/>
  <c r="L1861" i="18"/>
  <c r="L1865" i="18"/>
  <c r="L1869" i="18"/>
  <c r="L1873" i="18"/>
  <c r="L1877" i="18"/>
  <c r="L1881" i="18"/>
  <c r="L1885" i="18"/>
  <c r="L1889" i="18"/>
  <c r="L1893" i="18"/>
  <c r="L1897" i="18"/>
  <c r="L1901" i="18"/>
  <c r="L1905" i="18"/>
  <c r="L1909" i="18"/>
  <c r="L1913" i="18"/>
  <c r="L1917" i="18"/>
  <c r="L1921" i="18"/>
  <c r="L1925" i="18"/>
  <c r="L1929" i="18"/>
  <c r="L1933" i="18"/>
  <c r="L1937" i="18"/>
  <c r="L1941" i="18"/>
  <c r="L1945" i="18"/>
  <c r="L1949" i="18"/>
  <c r="L1953" i="18"/>
  <c r="L1957" i="18"/>
  <c r="L1961" i="18"/>
  <c r="L1965" i="18"/>
  <c r="L1969" i="18"/>
  <c r="L1973" i="18"/>
  <c r="L1977" i="18"/>
  <c r="L1981" i="18"/>
  <c r="L1985" i="18"/>
  <c r="L1989" i="18"/>
  <c r="L1993" i="18"/>
  <c r="L1997" i="18"/>
  <c r="L2001" i="18"/>
  <c r="L2005" i="18"/>
  <c r="L2009" i="18"/>
  <c r="L2013" i="18"/>
  <c r="L2017" i="18"/>
  <c r="L2021" i="18"/>
  <c r="L2025" i="18"/>
  <c r="L2029" i="18"/>
  <c r="L2033" i="18"/>
  <c r="L2037" i="18"/>
  <c r="L2041" i="18"/>
  <c r="L2045" i="18"/>
  <c r="L2049" i="18"/>
  <c r="L2053" i="18"/>
  <c r="L2057" i="18"/>
  <c r="L2061" i="18"/>
  <c r="L2065" i="18"/>
  <c r="L2069" i="18"/>
  <c r="L2073" i="18"/>
  <c r="L2077" i="18"/>
  <c r="L2081" i="18"/>
  <c r="L2085" i="18"/>
  <c r="L2089" i="18"/>
  <c r="L2093" i="18"/>
  <c r="L2097" i="18"/>
  <c r="L2101" i="18"/>
  <c r="L2105" i="18"/>
  <c r="L2109" i="18"/>
  <c r="L2113" i="18"/>
  <c r="L2117" i="18"/>
  <c r="L2121" i="18"/>
  <c r="L2125" i="18"/>
  <c r="L2129" i="18"/>
  <c r="L2133" i="18"/>
  <c r="L2137" i="18"/>
  <c r="L2141" i="18"/>
  <c r="L2145" i="18"/>
  <c r="L2149" i="18"/>
  <c r="L2153" i="18"/>
  <c r="L2157" i="18"/>
  <c r="L2161" i="18"/>
  <c r="L2165" i="18"/>
  <c r="L2169" i="18"/>
  <c r="L2173" i="18"/>
  <c r="L2177" i="18"/>
  <c r="L2181" i="18"/>
  <c r="L2185" i="18"/>
  <c r="L2189" i="18"/>
  <c r="L2193" i="18"/>
  <c r="L2197" i="18"/>
  <c r="L2201" i="18"/>
  <c r="L2205" i="18"/>
  <c r="L2209" i="18"/>
  <c r="L2213" i="18"/>
  <c r="L2217" i="18"/>
  <c r="L2221" i="18"/>
  <c r="L2225" i="18"/>
  <c r="L2229" i="18"/>
  <c r="L2233" i="18"/>
  <c r="L2237" i="18"/>
  <c r="L2241" i="18"/>
  <c r="L2245" i="18"/>
  <c r="L2249" i="18"/>
  <c r="L2253" i="18"/>
  <c r="L2257" i="18"/>
  <c r="L2261" i="18"/>
  <c r="L2265" i="18"/>
  <c r="L2269" i="18"/>
  <c r="L2273" i="18"/>
  <c r="L2277" i="18"/>
  <c r="L2281" i="18"/>
  <c r="L2285" i="18"/>
  <c r="L2289" i="18"/>
  <c r="L2293" i="18"/>
  <c r="L2297" i="18"/>
  <c r="L2301" i="18"/>
  <c r="L2305" i="18"/>
  <c r="L2309" i="18"/>
  <c r="L2313" i="18"/>
  <c r="L2317" i="18"/>
  <c r="L2321" i="18"/>
  <c r="L2325" i="18"/>
  <c r="L2329" i="18"/>
  <c r="L2333" i="18"/>
  <c r="L2337" i="18"/>
  <c r="L2341" i="18"/>
  <c r="L2345" i="18"/>
  <c r="L2349" i="18"/>
  <c r="L2353" i="18"/>
  <c r="L2357" i="18"/>
  <c r="L2361" i="18"/>
  <c r="L2365" i="18"/>
  <c r="L2369" i="18"/>
  <c r="L2373" i="18"/>
  <c r="L2377" i="18"/>
  <c r="L2381" i="18"/>
  <c r="L2385" i="18"/>
  <c r="L2389" i="18"/>
  <c r="L2393" i="18"/>
  <c r="L2397" i="18"/>
  <c r="L2401" i="18"/>
  <c r="L2405" i="18"/>
  <c r="L2409" i="18"/>
  <c r="L2413" i="18"/>
  <c r="L2417" i="18"/>
  <c r="L2421" i="18"/>
  <c r="L2425" i="18"/>
  <c r="L2429" i="18"/>
  <c r="L2433" i="18"/>
  <c r="L2437" i="18"/>
  <c r="L2441" i="18"/>
  <c r="L2445" i="18"/>
  <c r="L2449" i="18"/>
  <c r="L2453" i="18"/>
  <c r="L2457" i="18"/>
  <c r="L2461" i="18"/>
  <c r="L2465" i="18"/>
  <c r="L2469" i="18"/>
  <c r="L2473" i="18"/>
  <c r="L2477" i="18"/>
  <c r="L2481" i="18"/>
  <c r="L2485" i="18"/>
  <c r="L2489" i="18"/>
  <c r="L2493" i="18"/>
  <c r="L2497" i="18"/>
  <c r="L2501" i="18"/>
  <c r="L2505" i="18"/>
  <c r="L2509" i="18"/>
  <c r="L2513" i="18"/>
  <c r="L2517" i="18"/>
  <c r="L2521" i="18"/>
  <c r="L2525" i="18"/>
  <c r="L2529" i="18"/>
  <c r="L2533" i="18"/>
  <c r="L2537" i="18"/>
  <c r="L2541" i="18"/>
  <c r="L2545" i="18"/>
  <c r="L2549" i="18"/>
  <c r="L2553" i="18"/>
  <c r="L2557" i="18"/>
  <c r="L2561" i="18"/>
  <c r="L2565" i="18"/>
  <c r="L2569" i="18"/>
  <c r="L2573" i="18"/>
  <c r="L2577" i="18"/>
  <c r="L2581" i="18"/>
  <c r="L2585" i="18"/>
  <c r="L2589" i="18"/>
  <c r="L2593" i="18"/>
  <c r="L2597" i="18"/>
  <c r="L2601" i="18"/>
  <c r="L2605" i="18"/>
  <c r="L2609" i="18"/>
  <c r="L2613" i="18"/>
  <c r="L2617" i="18"/>
  <c r="L2621" i="18"/>
  <c r="L2625" i="18"/>
  <c r="L2629" i="18"/>
  <c r="L2633" i="18"/>
  <c r="L2637" i="18"/>
  <c r="L2641" i="18"/>
  <c r="L2645" i="18"/>
  <c r="L1966" i="18"/>
  <c r="L1970" i="18"/>
  <c r="L1974" i="18"/>
  <c r="L1978" i="18"/>
  <c r="L1982" i="18"/>
  <c r="L1986" i="18"/>
  <c r="L1990" i="18"/>
  <c r="L1994" i="18"/>
  <c r="L1998" i="18"/>
  <c r="L2002" i="18"/>
  <c r="L2006" i="18"/>
  <c r="L2010" i="18"/>
  <c r="L2014" i="18"/>
  <c r="L2018" i="18"/>
  <c r="L2022" i="18"/>
  <c r="L2026" i="18"/>
  <c r="L2030" i="18"/>
  <c r="L2034" i="18"/>
  <c r="L2038" i="18"/>
  <c r="L2042" i="18"/>
  <c r="L2046" i="18"/>
  <c r="L2050" i="18"/>
  <c r="L2054" i="18"/>
  <c r="L2058" i="18"/>
  <c r="L2062" i="18"/>
  <c r="L2066" i="18"/>
  <c r="L2070" i="18"/>
  <c r="L2074" i="18"/>
  <c r="L2078" i="18"/>
  <c r="L2082" i="18"/>
  <c r="L2086" i="18"/>
  <c r="L2090" i="18"/>
  <c r="L2094" i="18"/>
  <c r="L2098" i="18"/>
  <c r="L2102" i="18"/>
  <c r="L2106" i="18"/>
  <c r="L2110" i="18"/>
  <c r="L2114" i="18"/>
  <c r="L2118" i="18"/>
  <c r="L2122" i="18"/>
  <c r="L2126" i="18"/>
  <c r="L2130" i="18"/>
  <c r="L2134" i="18"/>
  <c r="L2138" i="18"/>
  <c r="L2142" i="18"/>
  <c r="L2146" i="18"/>
  <c r="L2150" i="18"/>
  <c r="L2154" i="18"/>
  <c r="L2158" i="18"/>
  <c r="L2162" i="18"/>
  <c r="L2166" i="18"/>
  <c r="L2170" i="18"/>
  <c r="L2174" i="18"/>
  <c r="L2178" i="18"/>
  <c r="L2182" i="18"/>
  <c r="L2186" i="18"/>
  <c r="L2190" i="18"/>
  <c r="L2194" i="18"/>
  <c r="L2198" i="18"/>
  <c r="L2202" i="18"/>
  <c r="L2206" i="18"/>
  <c r="L2210" i="18"/>
  <c r="L2214" i="18"/>
  <c r="L2218" i="18"/>
  <c r="L2222" i="18"/>
  <c r="L2226" i="18"/>
  <c r="L2230" i="18"/>
  <c r="L2234" i="18"/>
  <c r="L2238" i="18"/>
  <c r="L2242" i="18"/>
  <c r="L2246" i="18"/>
  <c r="L2250" i="18"/>
  <c r="L2254" i="18"/>
  <c r="L2258" i="18"/>
  <c r="L2262" i="18"/>
  <c r="L2266" i="18"/>
  <c r="L2270" i="18"/>
  <c r="L2274" i="18"/>
  <c r="L2278" i="18"/>
  <c r="L2282" i="18"/>
  <c r="L2286" i="18"/>
  <c r="L2290" i="18"/>
  <c r="L2294" i="18"/>
  <c r="L2298" i="18"/>
  <c r="L2302" i="18"/>
  <c r="L2306" i="18"/>
  <c r="L2310" i="18"/>
  <c r="L2314" i="18"/>
  <c r="L2318" i="18"/>
  <c r="L2322" i="18"/>
  <c r="L2326" i="18"/>
  <c r="L2330" i="18"/>
  <c r="L2334" i="18"/>
  <c r="L2338" i="18"/>
  <c r="L2342" i="18"/>
  <c r="L2346" i="18"/>
  <c r="L2350" i="18"/>
  <c r="L2354" i="18"/>
  <c r="L2358" i="18"/>
  <c r="L2362" i="18"/>
  <c r="L2366" i="18"/>
  <c r="L2370" i="18"/>
  <c r="L2374" i="18"/>
  <c r="L2378" i="18"/>
  <c r="L2382" i="18"/>
  <c r="L2386" i="18"/>
  <c r="L2390" i="18"/>
  <c r="L2394" i="18"/>
  <c r="L2398" i="18"/>
  <c r="L2402" i="18"/>
  <c r="L2406" i="18"/>
  <c r="L2410" i="18"/>
  <c r="L2414" i="18"/>
  <c r="L2418" i="18"/>
  <c r="L2422" i="18"/>
  <c r="L2426" i="18"/>
  <c r="L2430" i="18"/>
  <c r="L2434" i="18"/>
  <c r="L2438" i="18"/>
  <c r="L2442" i="18"/>
  <c r="L2446" i="18"/>
  <c r="L2450" i="18"/>
  <c r="L2454" i="18"/>
  <c r="L2458" i="18"/>
  <c r="L2462" i="18"/>
  <c r="L2466" i="18"/>
  <c r="L2470" i="18"/>
  <c r="L2474" i="18"/>
  <c r="L2478" i="18"/>
  <c r="L2482" i="18"/>
  <c r="L2486" i="18"/>
  <c r="L2490" i="18"/>
  <c r="L2494" i="18"/>
  <c r="L2498" i="18"/>
  <c r="L2502" i="18"/>
  <c r="L2506" i="18"/>
  <c r="L2510" i="18"/>
  <c r="L2514" i="18"/>
  <c r="L2518" i="18"/>
  <c r="L2522" i="18"/>
  <c r="L2526" i="18"/>
  <c r="L2530" i="18"/>
  <c r="L2534" i="18"/>
  <c r="L2538" i="18"/>
  <c r="L2542" i="18"/>
  <c r="L2546" i="18"/>
  <c r="L2550" i="18"/>
  <c r="L2554" i="18"/>
  <c r="L2558" i="18"/>
  <c r="L2562" i="18"/>
  <c r="L2566" i="18"/>
  <c r="L2570" i="18"/>
  <c r="L2574" i="18"/>
  <c r="L2578" i="18"/>
  <c r="L2582" i="18"/>
  <c r="L2586" i="18"/>
  <c r="L2590" i="18"/>
  <c r="L2594" i="18"/>
  <c r="L2598" i="18"/>
  <c r="L2602" i="18"/>
  <c r="L2606" i="18"/>
  <c r="L2610" i="18"/>
  <c r="L2614" i="18"/>
  <c r="L2618" i="18"/>
  <c r="L2622" i="18"/>
  <c r="L2626" i="18"/>
  <c r="L2630" i="18"/>
  <c r="L2634" i="18"/>
  <c r="L2638" i="18"/>
  <c r="L2642" i="18"/>
  <c r="L1967" i="18"/>
  <c r="L1971" i="18"/>
  <c r="L1975" i="18"/>
  <c r="L1979" i="18"/>
  <c r="L1983" i="18"/>
  <c r="L1987" i="18"/>
  <c r="L1991" i="18"/>
  <c r="L1995" i="18"/>
  <c r="L1999" i="18"/>
  <c r="L2003" i="18"/>
  <c r="L2007" i="18"/>
  <c r="L2011" i="18"/>
  <c r="L2015" i="18"/>
  <c r="L2019" i="18"/>
  <c r="L2023" i="18"/>
  <c r="L2027" i="18"/>
  <c r="L2031" i="18"/>
  <c r="L2035" i="18"/>
  <c r="L2039" i="18"/>
  <c r="L2043" i="18"/>
  <c r="L2047" i="18"/>
  <c r="L2051" i="18"/>
  <c r="L2055" i="18"/>
  <c r="L2059" i="18"/>
  <c r="L2063" i="18"/>
  <c r="L2067" i="18"/>
  <c r="L2071" i="18"/>
  <c r="L2075" i="18"/>
  <c r="L2079" i="18"/>
  <c r="L2083" i="18"/>
  <c r="L2087" i="18"/>
  <c r="L2091" i="18"/>
  <c r="L2095" i="18"/>
  <c r="L2099" i="18"/>
  <c r="L2103" i="18"/>
  <c r="L2107" i="18"/>
  <c r="L2111" i="18"/>
  <c r="L2115" i="18"/>
  <c r="L2119" i="18"/>
  <c r="L2123" i="18"/>
  <c r="L2127" i="18"/>
  <c r="L2131" i="18"/>
  <c r="L2135" i="18"/>
  <c r="L2139" i="18"/>
  <c r="L2143" i="18"/>
  <c r="L2147" i="18"/>
  <c r="L2151" i="18"/>
  <c r="L2155" i="18"/>
  <c r="L2159" i="18"/>
  <c r="L2163" i="18"/>
  <c r="L2167" i="18"/>
  <c r="L2171" i="18"/>
  <c r="L2175" i="18"/>
  <c r="L2179" i="18"/>
  <c r="L2183" i="18"/>
  <c r="L2187" i="18"/>
  <c r="L2191" i="18"/>
  <c r="L2195" i="18"/>
  <c r="L2199" i="18"/>
  <c r="L2203" i="18"/>
  <c r="L2207" i="18"/>
  <c r="L2211" i="18"/>
  <c r="L2215" i="18"/>
  <c r="L2219" i="18"/>
  <c r="L2223" i="18"/>
  <c r="L2227" i="18"/>
  <c r="L2231" i="18"/>
  <c r="L2235" i="18"/>
  <c r="L2239" i="18"/>
  <c r="L2243" i="18"/>
  <c r="L2247" i="18"/>
  <c r="L2251" i="18"/>
  <c r="L2255" i="18"/>
  <c r="L2259" i="18"/>
  <c r="L2263" i="18"/>
  <c r="L2267" i="18"/>
  <c r="L2271" i="18"/>
  <c r="L2275" i="18"/>
  <c r="L2279" i="18"/>
  <c r="L2283" i="18"/>
  <c r="L2287" i="18"/>
  <c r="L2291" i="18"/>
  <c r="L2295" i="18"/>
  <c r="L2299" i="18"/>
  <c r="L2303" i="18"/>
  <c r="L2307" i="18"/>
  <c r="L2311" i="18"/>
  <c r="L2315" i="18"/>
  <c r="L2319" i="18"/>
  <c r="L2323" i="18"/>
  <c r="L2327" i="18"/>
  <c r="L2331" i="18"/>
  <c r="L2335" i="18"/>
  <c r="L2339" i="18"/>
  <c r="L2343" i="18"/>
  <c r="L2347" i="18"/>
  <c r="L2351" i="18"/>
  <c r="L2355" i="18"/>
  <c r="L2359" i="18"/>
  <c r="L2363" i="18"/>
  <c r="L2367" i="18"/>
  <c r="L2371" i="18"/>
  <c r="L2375" i="18"/>
  <c r="L2379" i="18"/>
  <c r="L2383" i="18"/>
  <c r="L2387" i="18"/>
  <c r="L2391" i="18"/>
  <c r="L2395" i="18"/>
  <c r="L2399" i="18"/>
  <c r="L2403" i="18"/>
  <c r="L2407" i="18"/>
  <c r="L2411" i="18"/>
  <c r="L2415" i="18"/>
  <c r="L2419" i="18"/>
  <c r="L2423" i="18"/>
  <c r="L2427" i="18"/>
  <c r="L2431" i="18"/>
  <c r="L2435" i="18"/>
  <c r="L2439" i="18"/>
  <c r="L2443" i="18"/>
  <c r="L2447" i="18"/>
  <c r="L2451" i="18"/>
  <c r="L2455" i="18"/>
  <c r="L2459" i="18"/>
  <c r="L2463" i="18"/>
  <c r="L2467" i="18"/>
  <c r="L2471" i="18"/>
  <c r="L2475" i="18"/>
  <c r="L2479" i="18"/>
  <c r="L2483" i="18"/>
  <c r="L2487" i="18"/>
  <c r="L2491" i="18"/>
  <c r="L2495" i="18"/>
  <c r="L2499" i="18"/>
  <c r="L2503" i="18"/>
  <c r="L2507" i="18"/>
  <c r="L2511" i="18"/>
  <c r="L2515" i="18"/>
  <c r="L2519" i="18"/>
  <c r="L2523" i="18"/>
  <c r="L2527" i="18"/>
  <c r="L2531" i="18"/>
  <c r="L2535" i="18"/>
  <c r="L2539" i="18"/>
  <c r="L2543" i="18"/>
  <c r="L2547" i="18"/>
  <c r="L2551" i="18"/>
  <c r="L2555" i="18"/>
  <c r="L2559" i="18"/>
  <c r="L2563" i="18"/>
  <c r="L2567" i="18"/>
  <c r="L2571" i="18"/>
  <c r="L2575" i="18"/>
  <c r="L2579" i="18"/>
  <c r="L2583" i="18"/>
  <c r="L2587" i="18"/>
  <c r="L2591" i="18"/>
  <c r="L2595" i="18"/>
  <c r="L2599" i="18"/>
  <c r="L2603" i="18"/>
  <c r="L2607" i="18"/>
  <c r="L2611" i="18"/>
  <c r="L2615" i="18"/>
  <c r="L2619" i="18"/>
  <c r="L2623" i="18"/>
  <c r="L2627" i="18"/>
  <c r="L2631" i="18"/>
  <c r="L2635" i="18"/>
  <c r="L2639" i="18"/>
  <c r="L2643" i="18"/>
  <c r="L1968" i="18"/>
  <c r="L1972" i="18"/>
  <c r="L1976" i="18"/>
  <c r="L1980" i="18"/>
  <c r="L1984" i="18"/>
  <c r="L1988" i="18"/>
  <c r="L1992" i="18"/>
  <c r="L1996" i="18"/>
  <c r="L2000" i="18"/>
  <c r="L2004" i="18"/>
  <c r="L2008" i="18"/>
  <c r="L2012" i="18"/>
  <c r="L2016" i="18"/>
  <c r="L2020" i="18"/>
  <c r="L2024" i="18"/>
  <c r="L2028" i="18"/>
  <c r="L2032" i="18"/>
  <c r="L2036" i="18"/>
  <c r="L2040" i="18"/>
  <c r="L2044" i="18"/>
  <c r="L2048" i="18"/>
  <c r="L2052" i="18"/>
  <c r="L2056" i="18"/>
  <c r="L2060" i="18"/>
  <c r="L2064" i="18"/>
  <c r="L2068" i="18"/>
  <c r="L2072" i="18"/>
  <c r="L2076" i="18"/>
  <c r="L2080" i="18"/>
  <c r="L2084" i="18"/>
  <c r="L2088" i="18"/>
  <c r="L2092" i="18"/>
  <c r="L2096" i="18"/>
  <c r="L2100" i="18"/>
  <c r="L2104" i="18"/>
  <c r="L2108" i="18"/>
  <c r="L2112" i="18"/>
  <c r="L2116" i="18"/>
  <c r="L2120" i="18"/>
  <c r="L2124" i="18"/>
  <c r="L2128" i="18"/>
  <c r="L2132" i="18"/>
  <c r="L2136" i="18"/>
  <c r="L2140" i="18"/>
  <c r="L2144" i="18"/>
  <c r="L2148" i="18"/>
  <c r="L2152" i="18"/>
  <c r="L2156" i="18"/>
  <c r="L2160" i="18"/>
  <c r="L2164" i="18"/>
  <c r="L2168" i="18"/>
  <c r="L2172" i="18"/>
  <c r="L2176" i="18"/>
  <c r="L2180" i="18"/>
  <c r="L2184" i="18"/>
  <c r="L2188" i="18"/>
  <c r="L2192" i="18"/>
  <c r="L2196" i="18"/>
  <c r="L2200" i="18"/>
  <c r="L2204" i="18"/>
  <c r="L2208" i="18"/>
  <c r="L2212" i="18"/>
  <c r="L2216" i="18"/>
  <c r="L2220" i="18"/>
  <c r="L2224" i="18"/>
  <c r="L2228" i="18"/>
  <c r="L2232" i="18"/>
  <c r="L2236" i="18"/>
  <c r="L2240" i="18"/>
  <c r="L2244" i="18"/>
  <c r="L2248" i="18"/>
  <c r="L2252" i="18"/>
  <c r="L2256" i="18"/>
  <c r="L2260" i="18"/>
  <c r="L2264" i="18"/>
  <c r="L2268" i="18"/>
  <c r="L2272" i="18"/>
  <c r="L2276" i="18"/>
  <c r="L2280" i="18"/>
  <c r="L2284" i="18"/>
  <c r="L2288" i="18"/>
  <c r="L2292" i="18"/>
  <c r="L2296" i="18"/>
  <c r="L2300" i="18"/>
  <c r="L2304" i="18"/>
  <c r="L2308" i="18"/>
  <c r="L2312" i="18"/>
  <c r="L2316" i="18"/>
  <c r="L2320" i="18"/>
  <c r="L2324" i="18"/>
  <c r="L2328" i="18"/>
  <c r="L2332" i="18"/>
  <c r="L2336" i="18"/>
  <c r="L2340" i="18"/>
  <c r="L2344" i="18"/>
  <c r="L2348" i="18"/>
  <c r="L2352" i="18"/>
  <c r="L2356" i="18"/>
  <c r="L2360" i="18"/>
  <c r="L2364" i="18"/>
  <c r="L2368" i="18"/>
  <c r="L2372" i="18"/>
  <c r="L2376" i="18"/>
  <c r="L2380" i="18"/>
  <c r="L2384" i="18"/>
  <c r="L2388" i="18"/>
  <c r="L2392" i="18"/>
  <c r="L2396" i="18"/>
  <c r="L2400" i="18"/>
  <c r="L2404" i="18"/>
  <c r="L2408" i="18"/>
  <c r="L2412" i="18"/>
  <c r="L2416" i="18"/>
  <c r="L2420" i="18"/>
  <c r="L2424" i="18"/>
  <c r="L2428" i="18"/>
  <c r="L2432" i="18"/>
  <c r="L2436" i="18"/>
  <c r="L2440" i="18"/>
  <c r="L2444" i="18"/>
  <c r="L2448" i="18"/>
  <c r="L2452" i="18"/>
  <c r="L2456" i="18"/>
  <c r="L2460" i="18"/>
  <c r="L2464" i="18"/>
  <c r="L2468" i="18"/>
  <c r="L2472" i="18"/>
  <c r="L2476" i="18"/>
  <c r="L2480" i="18"/>
  <c r="L2484" i="18"/>
  <c r="L2488" i="18"/>
  <c r="L2492" i="18"/>
  <c r="L2496" i="18"/>
  <c r="L2500" i="18"/>
  <c r="L2504" i="18"/>
  <c r="L2508" i="18"/>
  <c r="L2512" i="18"/>
  <c r="L2516" i="18"/>
  <c r="L2520" i="18"/>
  <c r="L2524" i="18"/>
  <c r="L2528" i="18"/>
  <c r="L2532" i="18"/>
  <c r="L2536" i="18"/>
  <c r="L2540" i="18"/>
  <c r="L2544" i="18"/>
  <c r="L2548" i="18"/>
  <c r="L2552" i="18"/>
  <c r="L2556" i="18"/>
  <c r="L2560" i="18"/>
  <c r="L2564" i="18"/>
  <c r="L2568" i="18"/>
  <c r="L2572" i="18"/>
  <c r="L2576" i="18"/>
  <c r="L2580" i="18"/>
  <c r="L2584" i="18"/>
  <c r="L2588" i="18"/>
  <c r="L2592" i="18"/>
  <c r="L2596" i="18"/>
  <c r="L2600" i="18"/>
  <c r="L2604" i="18"/>
  <c r="L2608" i="18"/>
  <c r="L2612" i="18"/>
  <c r="L2616" i="18"/>
  <c r="L2620" i="18"/>
  <c r="L2624" i="18"/>
  <c r="L2628" i="18"/>
  <c r="L2632" i="18"/>
  <c r="L2636" i="18"/>
  <c r="L2640" i="18"/>
  <c r="L2644" i="18"/>
  <c r="L2646" i="18"/>
  <c r="L2650" i="18"/>
  <c r="L2654" i="18"/>
  <c r="L2658" i="18"/>
  <c r="L2662" i="18"/>
  <c r="L2666" i="18"/>
  <c r="L2670" i="18"/>
  <c r="L2674" i="18"/>
  <c r="L2678" i="18"/>
  <c r="L2682" i="18"/>
  <c r="L2686" i="18"/>
  <c r="L2690" i="18"/>
  <c r="L2694" i="18"/>
  <c r="L2698" i="18"/>
  <c r="L2702" i="18"/>
  <c r="L2706" i="18"/>
  <c r="L2710" i="18"/>
  <c r="L2714" i="18"/>
  <c r="L2718" i="18"/>
  <c r="L2722" i="18"/>
  <c r="L2726" i="18"/>
  <c r="L2730" i="18"/>
  <c r="L2734" i="18"/>
  <c r="L2738" i="18"/>
  <c r="L2742" i="18"/>
  <c r="L2746" i="18"/>
  <c r="L2750" i="18"/>
  <c r="L2754" i="18"/>
  <c r="L2758" i="18"/>
  <c r="L2762" i="18"/>
  <c r="L2766" i="18"/>
  <c r="L2770" i="18"/>
  <c r="L2774" i="18"/>
  <c r="L2778" i="18"/>
  <c r="L2782" i="18"/>
  <c r="L2786" i="18"/>
  <c r="L2790" i="18"/>
  <c r="L2794" i="18"/>
  <c r="L2798" i="18"/>
  <c r="L2802" i="18"/>
  <c r="L2806" i="18"/>
  <c r="L2810" i="18"/>
  <c r="L2814" i="18"/>
  <c r="L2818" i="18"/>
  <c r="L2822" i="18"/>
  <c r="L2826" i="18"/>
  <c r="L2830" i="18"/>
  <c r="L2834" i="18"/>
  <c r="L2838" i="18"/>
  <c r="L2842" i="18"/>
  <c r="L2846" i="18"/>
  <c r="L2850" i="18"/>
  <c r="L2854" i="18"/>
  <c r="L2858" i="18"/>
  <c r="L2862" i="18"/>
  <c r="L2866" i="18"/>
  <c r="L2870" i="18"/>
  <c r="L2874" i="18"/>
  <c r="L2878" i="18"/>
  <c r="L2882" i="18"/>
  <c r="L2886" i="18"/>
  <c r="L2890" i="18"/>
  <c r="L2894" i="18"/>
  <c r="L2898" i="18"/>
  <c r="L2902" i="18"/>
  <c r="L2906" i="18"/>
  <c r="L2910" i="18"/>
  <c r="L2914" i="18"/>
  <c r="L2918" i="18"/>
  <c r="L2922" i="18"/>
  <c r="L2926" i="18"/>
  <c r="L2930" i="18"/>
  <c r="L2934" i="18"/>
  <c r="L2938" i="18"/>
  <c r="L2942" i="18"/>
  <c r="L2946" i="18"/>
  <c r="L2950" i="18"/>
  <c r="L2954" i="18"/>
  <c r="L2958" i="18"/>
  <c r="L2962" i="18"/>
  <c r="L2966" i="18"/>
  <c r="L2970" i="18"/>
  <c r="L2974" i="18"/>
  <c r="L2978" i="18"/>
  <c r="L2982" i="18"/>
  <c r="L2986" i="18"/>
  <c r="L2990" i="18"/>
  <c r="L2994" i="18"/>
  <c r="L2998" i="18"/>
  <c r="L3002" i="18"/>
  <c r="L3006" i="18"/>
  <c r="L3010" i="18"/>
  <c r="L3014" i="18"/>
  <c r="L3018" i="18"/>
  <c r="L3022" i="18"/>
  <c r="L3026" i="18"/>
  <c r="L3030" i="18"/>
  <c r="L3034" i="18"/>
  <c r="L3038" i="18"/>
  <c r="L3042" i="18"/>
  <c r="L3046" i="18"/>
  <c r="L3050" i="18"/>
  <c r="L3054" i="18"/>
  <c r="L3058" i="18"/>
  <c r="L3062" i="18"/>
  <c r="L3066" i="18"/>
  <c r="L3070" i="18"/>
  <c r="L3074" i="18"/>
  <c r="L3078" i="18"/>
  <c r="L3082" i="18"/>
  <c r="L3086" i="18"/>
  <c r="L3090" i="18"/>
  <c r="L3094" i="18"/>
  <c r="L3098" i="18"/>
  <c r="L3102" i="18"/>
  <c r="L3106" i="18"/>
  <c r="L3110" i="18"/>
  <c r="L3114" i="18"/>
  <c r="L3118" i="18"/>
  <c r="L3122" i="18"/>
  <c r="L3126" i="18"/>
  <c r="L3130" i="18"/>
  <c r="L3134" i="18"/>
  <c r="L3138" i="18"/>
  <c r="L3142" i="18"/>
  <c r="L3146" i="18"/>
  <c r="L3150" i="18"/>
  <c r="L3154" i="18"/>
  <c r="L3158" i="18"/>
  <c r="L3162" i="18"/>
  <c r="L3166" i="18"/>
  <c r="L3170" i="18"/>
  <c r="L3174" i="18"/>
  <c r="L3178" i="18"/>
  <c r="L3182" i="18"/>
  <c r="L3186" i="18"/>
  <c r="L3190" i="18"/>
  <c r="L3194" i="18"/>
  <c r="L3198" i="18"/>
  <c r="L3202" i="18"/>
  <c r="L3206" i="18"/>
  <c r="L3210" i="18"/>
  <c r="L3214" i="18"/>
  <c r="L3218" i="18"/>
  <c r="L3222" i="18"/>
  <c r="L3226" i="18"/>
  <c r="L3230" i="18"/>
  <c r="L3234" i="18"/>
  <c r="L3238" i="18"/>
  <c r="L3242" i="18"/>
  <c r="L3246" i="18"/>
  <c r="L3250" i="18"/>
  <c r="L3254" i="18"/>
  <c r="L3258" i="18"/>
  <c r="L3262" i="18"/>
  <c r="L3266" i="18"/>
  <c r="L3270" i="18"/>
  <c r="L3274" i="18"/>
  <c r="L3278" i="18"/>
  <c r="L3282" i="18"/>
  <c r="L3286" i="18"/>
  <c r="L3290" i="18"/>
  <c r="L3294" i="18"/>
  <c r="L3298" i="18"/>
  <c r="L3302" i="18"/>
  <c r="L3306" i="18"/>
  <c r="L3310" i="18"/>
  <c r="L3314" i="18"/>
  <c r="L3318" i="18"/>
  <c r="L3322" i="18"/>
  <c r="L3326" i="18"/>
  <c r="L3330" i="18"/>
  <c r="L2647" i="18"/>
  <c r="L2651" i="18"/>
  <c r="L2655" i="18"/>
  <c r="L2659" i="18"/>
  <c r="L2663" i="18"/>
  <c r="L2667" i="18"/>
  <c r="L2671" i="18"/>
  <c r="L2675" i="18"/>
  <c r="L2679" i="18"/>
  <c r="L2683" i="18"/>
  <c r="L2687" i="18"/>
  <c r="L2691" i="18"/>
  <c r="L2695" i="18"/>
  <c r="L2699" i="18"/>
  <c r="L2703" i="18"/>
  <c r="L2707" i="18"/>
  <c r="L2711" i="18"/>
  <c r="L2715" i="18"/>
  <c r="L2719" i="18"/>
  <c r="L2723" i="18"/>
  <c r="L2727" i="18"/>
  <c r="L2731" i="18"/>
  <c r="L2735" i="18"/>
  <c r="L2739" i="18"/>
  <c r="L2743" i="18"/>
  <c r="L2747" i="18"/>
  <c r="L2751" i="18"/>
  <c r="L2755" i="18"/>
  <c r="L2759" i="18"/>
  <c r="L2763" i="18"/>
  <c r="L2767" i="18"/>
  <c r="L2771" i="18"/>
  <c r="L2775" i="18"/>
  <c r="L2779" i="18"/>
  <c r="L2783" i="18"/>
  <c r="L2787" i="18"/>
  <c r="L2791" i="18"/>
  <c r="L2795" i="18"/>
  <c r="L2799" i="18"/>
  <c r="L2803" i="18"/>
  <c r="L2807" i="18"/>
  <c r="L2811" i="18"/>
  <c r="L2815" i="18"/>
  <c r="L2819" i="18"/>
  <c r="L2823" i="18"/>
  <c r="L2827" i="18"/>
  <c r="L2831" i="18"/>
  <c r="L2835" i="18"/>
  <c r="L2839" i="18"/>
  <c r="L2843" i="18"/>
  <c r="L2847" i="18"/>
  <c r="L2851" i="18"/>
  <c r="L2855" i="18"/>
  <c r="L2859" i="18"/>
  <c r="L2863" i="18"/>
  <c r="L2867" i="18"/>
  <c r="L2871" i="18"/>
  <c r="L2875" i="18"/>
  <c r="L2879" i="18"/>
  <c r="L2883" i="18"/>
  <c r="L2887" i="18"/>
  <c r="L2891" i="18"/>
  <c r="L2895" i="18"/>
  <c r="L2899" i="18"/>
  <c r="L2903" i="18"/>
  <c r="L2907" i="18"/>
  <c r="L2911" i="18"/>
  <c r="L2915" i="18"/>
  <c r="L2919" i="18"/>
  <c r="L2923" i="18"/>
  <c r="L2927" i="18"/>
  <c r="L2931" i="18"/>
  <c r="L2935" i="18"/>
  <c r="L2939" i="18"/>
  <c r="L2943" i="18"/>
  <c r="L2947" i="18"/>
  <c r="L2951" i="18"/>
  <c r="L2955" i="18"/>
  <c r="L2959" i="18"/>
  <c r="L2963" i="18"/>
  <c r="L2967" i="18"/>
  <c r="L2971" i="18"/>
  <c r="L2975" i="18"/>
  <c r="L2979" i="18"/>
  <c r="L2983" i="18"/>
  <c r="L2987" i="18"/>
  <c r="L2991" i="18"/>
  <c r="L2995" i="18"/>
  <c r="L2999" i="18"/>
  <c r="L3003" i="18"/>
  <c r="L3007" i="18"/>
  <c r="L3011" i="18"/>
  <c r="L3015" i="18"/>
  <c r="L3019" i="18"/>
  <c r="L3023" i="18"/>
  <c r="L3027" i="18"/>
  <c r="L3031" i="18"/>
  <c r="L3035" i="18"/>
  <c r="L3039" i="18"/>
  <c r="L3043" i="18"/>
  <c r="L3047" i="18"/>
  <c r="L3051" i="18"/>
  <c r="L3055" i="18"/>
  <c r="L3059" i="18"/>
  <c r="L3063" i="18"/>
  <c r="L3067" i="18"/>
  <c r="L3071" i="18"/>
  <c r="L3075" i="18"/>
  <c r="L3079" i="18"/>
  <c r="L3083" i="18"/>
  <c r="L3087" i="18"/>
  <c r="L3091" i="18"/>
  <c r="L3095" i="18"/>
  <c r="L3099" i="18"/>
  <c r="L3103" i="18"/>
  <c r="L3107" i="18"/>
  <c r="L3111" i="18"/>
  <c r="L3115" i="18"/>
  <c r="L3119" i="18"/>
  <c r="L3123" i="18"/>
  <c r="L3127" i="18"/>
  <c r="L3131" i="18"/>
  <c r="L3135" i="18"/>
  <c r="L3139" i="18"/>
  <c r="L3143" i="18"/>
  <c r="L3147" i="18"/>
  <c r="L3151" i="18"/>
  <c r="L3155" i="18"/>
  <c r="L3159" i="18"/>
  <c r="L3163" i="18"/>
  <c r="L3167" i="18"/>
  <c r="L3171" i="18"/>
  <c r="L3175" i="18"/>
  <c r="L3179" i="18"/>
  <c r="L3183" i="18"/>
  <c r="L3187" i="18"/>
  <c r="L3191" i="18"/>
  <c r="L3195" i="18"/>
  <c r="L3199" i="18"/>
  <c r="L3203" i="18"/>
  <c r="L3207" i="18"/>
  <c r="L3211" i="18"/>
  <c r="L3215" i="18"/>
  <c r="L3219" i="18"/>
  <c r="L3223" i="18"/>
  <c r="L3227" i="18"/>
  <c r="L3231" i="18"/>
  <c r="L3235" i="18"/>
  <c r="L3239" i="18"/>
  <c r="L3243" i="18"/>
  <c r="L3247" i="18"/>
  <c r="L3251" i="18"/>
  <c r="L3255" i="18"/>
  <c r="L3259" i="18"/>
  <c r="L3263" i="18"/>
  <c r="L3267" i="18"/>
  <c r="L3271" i="18"/>
  <c r="L3275" i="18"/>
  <c r="L3279" i="18"/>
  <c r="L3283" i="18"/>
  <c r="L3287" i="18"/>
  <c r="L3291" i="18"/>
  <c r="L3295" i="18"/>
  <c r="L3299" i="18"/>
  <c r="L3303" i="18"/>
  <c r="L3307" i="18"/>
  <c r="L3311" i="18"/>
  <c r="L3315" i="18"/>
  <c r="L3319" i="18"/>
  <c r="L3323" i="18"/>
  <c r="L2648" i="18"/>
  <c r="L2652" i="18"/>
  <c r="L2656" i="18"/>
  <c r="L2660" i="18"/>
  <c r="L2664" i="18"/>
  <c r="L2668" i="18"/>
  <c r="L2672" i="18"/>
  <c r="L2676" i="18"/>
  <c r="L2680" i="18"/>
  <c r="L2684" i="18"/>
  <c r="L2688" i="18"/>
  <c r="L2692" i="18"/>
  <c r="L2696" i="18"/>
  <c r="L2700" i="18"/>
  <c r="L2704" i="18"/>
  <c r="L2708" i="18"/>
  <c r="L2712" i="18"/>
  <c r="L2716" i="18"/>
  <c r="L2720" i="18"/>
  <c r="L2724" i="18"/>
  <c r="L2728" i="18"/>
  <c r="L2732" i="18"/>
  <c r="L2736" i="18"/>
  <c r="L2740" i="18"/>
  <c r="L2744" i="18"/>
  <c r="L2748" i="18"/>
  <c r="L2752" i="18"/>
  <c r="L2756" i="18"/>
  <c r="L2760" i="18"/>
  <c r="L2764" i="18"/>
  <c r="L2768" i="18"/>
  <c r="L2772" i="18"/>
  <c r="L2776" i="18"/>
  <c r="L2780" i="18"/>
  <c r="L2784" i="18"/>
  <c r="L2788" i="18"/>
  <c r="L2792" i="18"/>
  <c r="L2796" i="18"/>
  <c r="L2800" i="18"/>
  <c r="L2804" i="18"/>
  <c r="L2808" i="18"/>
  <c r="L2812" i="18"/>
  <c r="L2816" i="18"/>
  <c r="L2820" i="18"/>
  <c r="L2824" i="18"/>
  <c r="L2828" i="18"/>
  <c r="L2832" i="18"/>
  <c r="L2836" i="18"/>
  <c r="L2840" i="18"/>
  <c r="L2844" i="18"/>
  <c r="L2848" i="18"/>
  <c r="L2852" i="18"/>
  <c r="L2856" i="18"/>
  <c r="L2860" i="18"/>
  <c r="L2864" i="18"/>
  <c r="L2868" i="18"/>
  <c r="L2872" i="18"/>
  <c r="L2876" i="18"/>
  <c r="L2880" i="18"/>
  <c r="L2884" i="18"/>
  <c r="L2888" i="18"/>
  <c r="L2892" i="18"/>
  <c r="L2896" i="18"/>
  <c r="L2900" i="18"/>
  <c r="L2904" i="18"/>
  <c r="L2908" i="18"/>
  <c r="L2912" i="18"/>
  <c r="L2916" i="18"/>
  <c r="L2920" i="18"/>
  <c r="L2924" i="18"/>
  <c r="L2928" i="18"/>
  <c r="L2932" i="18"/>
  <c r="L2936" i="18"/>
  <c r="L2940" i="18"/>
  <c r="L2944" i="18"/>
  <c r="L2948" i="18"/>
  <c r="L2952" i="18"/>
  <c r="L2956" i="18"/>
  <c r="L2960" i="18"/>
  <c r="L2964" i="18"/>
  <c r="L2968" i="18"/>
  <c r="L2972" i="18"/>
  <c r="L2976" i="18"/>
  <c r="L2980" i="18"/>
  <c r="L2984" i="18"/>
  <c r="L2988" i="18"/>
  <c r="L2992" i="18"/>
  <c r="L2996" i="18"/>
  <c r="L3000" i="18"/>
  <c r="L3004" i="18"/>
  <c r="L3008" i="18"/>
  <c r="L3012" i="18"/>
  <c r="L3016" i="18"/>
  <c r="L3020" i="18"/>
  <c r="L3024" i="18"/>
  <c r="L3028" i="18"/>
  <c r="L3032" i="18"/>
  <c r="L3036" i="18"/>
  <c r="L3040" i="18"/>
  <c r="L3044" i="18"/>
  <c r="L3048" i="18"/>
  <c r="L3052" i="18"/>
  <c r="L3056" i="18"/>
  <c r="L3060" i="18"/>
  <c r="L3064" i="18"/>
  <c r="L3068" i="18"/>
  <c r="L3072" i="18"/>
  <c r="L3076" i="18"/>
  <c r="L3080" i="18"/>
  <c r="L3084" i="18"/>
  <c r="L3088" i="18"/>
  <c r="L3092" i="18"/>
  <c r="L3096" i="18"/>
  <c r="L3100" i="18"/>
  <c r="L3104" i="18"/>
  <c r="L3108" i="18"/>
  <c r="L3112" i="18"/>
  <c r="L3116" i="18"/>
  <c r="L3120" i="18"/>
  <c r="L3124" i="18"/>
  <c r="L3128" i="18"/>
  <c r="L3132" i="18"/>
  <c r="L3136" i="18"/>
  <c r="L3140" i="18"/>
  <c r="L3144" i="18"/>
  <c r="L3148" i="18"/>
  <c r="L3152" i="18"/>
  <c r="L3156" i="18"/>
  <c r="L3160" i="18"/>
  <c r="L3164" i="18"/>
  <c r="L3168" i="18"/>
  <c r="L3172" i="18"/>
  <c r="L3176" i="18"/>
  <c r="L3180" i="18"/>
  <c r="L3184" i="18"/>
  <c r="L3188" i="18"/>
  <c r="L3192" i="18"/>
  <c r="L3196" i="18"/>
  <c r="L3200" i="18"/>
  <c r="L3204" i="18"/>
  <c r="L3208" i="18"/>
  <c r="L3212" i="18"/>
  <c r="L3216" i="18"/>
  <c r="L3220" i="18"/>
  <c r="L3224" i="18"/>
  <c r="L3228" i="18"/>
  <c r="L3232" i="18"/>
  <c r="L3236" i="18"/>
  <c r="L3240" i="18"/>
  <c r="L3244" i="18"/>
  <c r="L3248" i="18"/>
  <c r="L3252" i="18"/>
  <c r="L3256" i="18"/>
  <c r="L3260" i="18"/>
  <c r="L3264" i="18"/>
  <c r="L3268" i="18"/>
  <c r="L3272" i="18"/>
  <c r="L3276" i="18"/>
  <c r="L3280" i="18"/>
  <c r="L3284" i="18"/>
  <c r="L3288" i="18"/>
  <c r="L3292" i="18"/>
  <c r="L3296" i="18"/>
  <c r="L3300" i="18"/>
  <c r="L3304" i="18"/>
  <c r="L3308" i="18"/>
  <c r="L3312" i="18"/>
  <c r="L3316" i="18"/>
  <c r="L3320" i="18"/>
  <c r="L3324" i="18"/>
  <c r="L3328" i="18"/>
  <c r="L3332" i="18"/>
  <c r="L2649" i="18"/>
  <c r="L2653" i="18"/>
  <c r="L2657" i="18"/>
  <c r="L2661" i="18"/>
  <c r="L2665" i="18"/>
  <c r="L2669" i="18"/>
  <c r="L2673" i="18"/>
  <c r="L2677" i="18"/>
  <c r="L2681" i="18"/>
  <c r="L2685" i="18"/>
  <c r="L2689" i="18"/>
  <c r="L2693" i="18"/>
  <c r="L2697" i="18"/>
  <c r="L2701" i="18"/>
  <c r="L2705" i="18"/>
  <c r="L2709" i="18"/>
  <c r="L2713" i="18"/>
  <c r="L2717" i="18"/>
  <c r="L2721" i="18"/>
  <c r="L2725" i="18"/>
  <c r="L2729" i="18"/>
  <c r="L2733" i="18"/>
  <c r="L2737" i="18"/>
  <c r="L2741" i="18"/>
  <c r="L2745" i="18"/>
  <c r="L2749" i="18"/>
  <c r="L2753" i="18"/>
  <c r="L2757" i="18"/>
  <c r="L2761" i="18"/>
  <c r="L2765" i="18"/>
  <c r="L2769" i="18"/>
  <c r="L2773" i="18"/>
  <c r="L2777" i="18"/>
  <c r="L2781" i="18"/>
  <c r="L2785" i="18"/>
  <c r="L2789" i="18"/>
  <c r="L2793" i="18"/>
  <c r="L2797" i="18"/>
  <c r="L2801" i="18"/>
  <c r="L2805" i="18"/>
  <c r="L2809" i="18"/>
  <c r="L2813" i="18"/>
  <c r="L2817" i="18"/>
  <c r="L2821" i="18"/>
  <c r="L2825" i="18"/>
  <c r="L2829" i="18"/>
  <c r="L2833" i="18"/>
  <c r="L2837" i="18"/>
  <c r="L2841" i="18"/>
  <c r="L2845" i="18"/>
  <c r="L2849" i="18"/>
  <c r="L2853" i="18"/>
  <c r="L2857" i="18"/>
  <c r="L2861" i="18"/>
  <c r="L2865" i="18"/>
  <c r="L2869" i="18"/>
  <c r="L2873" i="18"/>
  <c r="L2877" i="18"/>
  <c r="L2881" i="18"/>
  <c r="L2885" i="18"/>
  <c r="L2889" i="18"/>
  <c r="L2893" i="18"/>
  <c r="L2897" i="18"/>
  <c r="L2901" i="18"/>
  <c r="L2905" i="18"/>
  <c r="L2909" i="18"/>
  <c r="L2913" i="18"/>
  <c r="L2917" i="18"/>
  <c r="L2921" i="18"/>
  <c r="L2925" i="18"/>
  <c r="L2929" i="18"/>
  <c r="L2933" i="18"/>
  <c r="L2937" i="18"/>
  <c r="L2941" i="18"/>
  <c r="L2945" i="18"/>
  <c r="L2949" i="18"/>
  <c r="L2953" i="18"/>
  <c r="L2957" i="18"/>
  <c r="L2961" i="18"/>
  <c r="L2965" i="18"/>
  <c r="L2969" i="18"/>
  <c r="L2973" i="18"/>
  <c r="L2977" i="18"/>
  <c r="L2981" i="18"/>
  <c r="L2985" i="18"/>
  <c r="L2989" i="18"/>
  <c r="L2993" i="18"/>
  <c r="L2997" i="18"/>
  <c r="L3001" i="18"/>
  <c r="L3005" i="18"/>
  <c r="L3009" i="18"/>
  <c r="L3013" i="18"/>
  <c r="L3017" i="18"/>
  <c r="L3021" i="18"/>
  <c r="L3025" i="18"/>
  <c r="L3029" i="18"/>
  <c r="L3033" i="18"/>
  <c r="L3037" i="18"/>
  <c r="L3041" i="18"/>
  <c r="L3045" i="18"/>
  <c r="L3049" i="18"/>
  <c r="L3053" i="18"/>
  <c r="L3057" i="18"/>
  <c r="L3061" i="18"/>
  <c r="L3065" i="18"/>
  <c r="L3069" i="18"/>
  <c r="L3073" i="18"/>
  <c r="L3077" i="18"/>
  <c r="L3081" i="18"/>
  <c r="L3085" i="18"/>
  <c r="L3089" i="18"/>
  <c r="L3093" i="18"/>
  <c r="L3097" i="18"/>
  <c r="L3101" i="18"/>
  <c r="L3105" i="18"/>
  <c r="L3109" i="18"/>
  <c r="L3113" i="18"/>
  <c r="L3117" i="18"/>
  <c r="L3121" i="18"/>
  <c r="L3125" i="18"/>
  <c r="L3129" i="18"/>
  <c r="L3133" i="18"/>
  <c r="L3137" i="18"/>
  <c r="L3141" i="18"/>
  <c r="L3145" i="18"/>
  <c r="L3149" i="18"/>
  <c r="L3153" i="18"/>
  <c r="L3157" i="18"/>
  <c r="L3161" i="18"/>
  <c r="L3165" i="18"/>
  <c r="L3169" i="18"/>
  <c r="L3173" i="18"/>
  <c r="L3177" i="18"/>
  <c r="L3181" i="18"/>
  <c r="L3185" i="18"/>
  <c r="L3189" i="18"/>
  <c r="L3193" i="18"/>
  <c r="L3197" i="18"/>
  <c r="L3201" i="18"/>
  <c r="L3205" i="18"/>
  <c r="L3209" i="18"/>
  <c r="L3213" i="18"/>
  <c r="L3217" i="18"/>
  <c r="L3221" i="18"/>
  <c r="L3225" i="18"/>
  <c r="L3229" i="18"/>
  <c r="L3233" i="18"/>
  <c r="L3237" i="18"/>
  <c r="L3241" i="18"/>
  <c r="L3245" i="18"/>
  <c r="L3249" i="18"/>
  <c r="L3253" i="18"/>
  <c r="L3257" i="18"/>
  <c r="L3261" i="18"/>
  <c r="L3265" i="18"/>
  <c r="L3269" i="18"/>
  <c r="L3273" i="18"/>
  <c r="L3277" i="18"/>
  <c r="L3281" i="18"/>
  <c r="L3285" i="18"/>
  <c r="L3289" i="18"/>
  <c r="L3293" i="18"/>
  <c r="L3297" i="18"/>
  <c r="L3301" i="18"/>
  <c r="L3305" i="18"/>
  <c r="L3309" i="18"/>
  <c r="L3313" i="18"/>
  <c r="L3317" i="18"/>
  <c r="L3321" i="18"/>
  <c r="L3325" i="18"/>
  <c r="L3327" i="18"/>
  <c r="L3334" i="18"/>
  <c r="L3338" i="18"/>
  <c r="L3342" i="18"/>
  <c r="L3346" i="18"/>
  <c r="L3350" i="18"/>
  <c r="L3354" i="18"/>
  <c r="L3358" i="18"/>
  <c r="L3362" i="18"/>
  <c r="L3366" i="18"/>
  <c r="L3370" i="18"/>
  <c r="L3374" i="18"/>
  <c r="L3378" i="18"/>
  <c r="L3382" i="18"/>
  <c r="L3386" i="18"/>
  <c r="L3390" i="18"/>
  <c r="L3394" i="18"/>
  <c r="L3398" i="18"/>
  <c r="L3402" i="18"/>
  <c r="L3406" i="18"/>
  <c r="L3410" i="18"/>
  <c r="L3414" i="18"/>
  <c r="L3418" i="18"/>
  <c r="L3422" i="18"/>
  <c r="L3426" i="18"/>
  <c r="L3430" i="18"/>
  <c r="L3434" i="18"/>
  <c r="L3438" i="18"/>
  <c r="L3442" i="18"/>
  <c r="L3446" i="18"/>
  <c r="L3450" i="18"/>
  <c r="L3454" i="18"/>
  <c r="L3458" i="18"/>
  <c r="L3462" i="18"/>
  <c r="L3466" i="18"/>
  <c r="L3470" i="18"/>
  <c r="L3474" i="18"/>
  <c r="L3478" i="18"/>
  <c r="L3482" i="18"/>
  <c r="L3486" i="18"/>
  <c r="L3490" i="18"/>
  <c r="L3494" i="18"/>
  <c r="L3498" i="18"/>
  <c r="L3502" i="18"/>
  <c r="L3506" i="18"/>
  <c r="L3510" i="18"/>
  <c r="L3514" i="18"/>
  <c r="L3518" i="18"/>
  <c r="L3522" i="18"/>
  <c r="L3526" i="18"/>
  <c r="L3530" i="18"/>
  <c r="L3534" i="18"/>
  <c r="L3538" i="18"/>
  <c r="L3542" i="18"/>
  <c r="L3546" i="18"/>
  <c r="L3550" i="18"/>
  <c r="L3554" i="18"/>
  <c r="L3558" i="18"/>
  <c r="L3562" i="18"/>
  <c r="L3566" i="18"/>
  <c r="L3570" i="18"/>
  <c r="L3574" i="18"/>
  <c r="L3578" i="18"/>
  <c r="L3582" i="18"/>
  <c r="L3586" i="18"/>
  <c r="L3590" i="18"/>
  <c r="L3594" i="18"/>
  <c r="L3598" i="18"/>
  <c r="L3602" i="18"/>
  <c r="L3606" i="18"/>
  <c r="L3610" i="18"/>
  <c r="L3614" i="18"/>
  <c r="L3618" i="18"/>
  <c r="L3622" i="18"/>
  <c r="L3626" i="18"/>
  <c r="L3630" i="18"/>
  <c r="L3634" i="18"/>
  <c r="L3638" i="18"/>
  <c r="L3642" i="18"/>
  <c r="L3646" i="18"/>
  <c r="L3650" i="18"/>
  <c r="L3654" i="18"/>
  <c r="L3658" i="18"/>
  <c r="L3662" i="18"/>
  <c r="L3666" i="18"/>
  <c r="L3670" i="18"/>
  <c r="L3674" i="18"/>
  <c r="L3678" i="18"/>
  <c r="L3682" i="18"/>
  <c r="L3686" i="18"/>
  <c r="L3690" i="18"/>
  <c r="L3694" i="18"/>
  <c r="L3698" i="18"/>
  <c r="L3702" i="18"/>
  <c r="L3706" i="18"/>
  <c r="L3710" i="18"/>
  <c r="L3714" i="18"/>
  <c r="L3718" i="18"/>
  <c r="L3722" i="18"/>
  <c r="L3726" i="18"/>
  <c r="L3730" i="18"/>
  <c r="L3734" i="18"/>
  <c r="L3738" i="18"/>
  <c r="L3742" i="18"/>
  <c r="L3746" i="18"/>
  <c r="L3750" i="18"/>
  <c r="L3754" i="18"/>
  <c r="L3758" i="18"/>
  <c r="L3762" i="18"/>
  <c r="L3766" i="18"/>
  <c r="L3770" i="18"/>
  <c r="L3774" i="18"/>
  <c r="L3778" i="18"/>
  <c r="L3782" i="18"/>
  <c r="L3786" i="18"/>
  <c r="L3790" i="18"/>
  <c r="L3794" i="18"/>
  <c r="L3798" i="18"/>
  <c r="L3802" i="18"/>
  <c r="L3806" i="18"/>
  <c r="L3810" i="18"/>
  <c r="L3814" i="18"/>
  <c r="L3818" i="18"/>
  <c r="L3822" i="18"/>
  <c r="L3826" i="18"/>
  <c r="L3830" i="18"/>
  <c r="L3834" i="18"/>
  <c r="L3838" i="18"/>
  <c r="L3842" i="18"/>
  <c r="L3846" i="18"/>
  <c r="L3850" i="18"/>
  <c r="L3854" i="18"/>
  <c r="L3858" i="18"/>
  <c r="L3862" i="18"/>
  <c r="L3866" i="18"/>
  <c r="L3870" i="18"/>
  <c r="L3874" i="18"/>
  <c r="L3878" i="18"/>
  <c r="L3882" i="18"/>
  <c r="L3886" i="18"/>
  <c r="L3890" i="18"/>
  <c r="L3894" i="18"/>
  <c r="L3898" i="18"/>
  <c r="L3902" i="18"/>
  <c r="L3906" i="18"/>
  <c r="L3910" i="18"/>
  <c r="L3914" i="18"/>
  <c r="L3918" i="18"/>
  <c r="L3922" i="18"/>
  <c r="L3926" i="18"/>
  <c r="L3930" i="18"/>
  <c r="L3934" i="18"/>
  <c r="L3938" i="18"/>
  <c r="L3942" i="18"/>
  <c r="L3946" i="18"/>
  <c r="L3950" i="18"/>
  <c r="L3954" i="18"/>
  <c r="L3958" i="18"/>
  <c r="L3962" i="18"/>
  <c r="L3966" i="18"/>
  <c r="L3970" i="18"/>
  <c r="L3974" i="18"/>
  <c r="L3978" i="18"/>
  <c r="L3982" i="18"/>
  <c r="L3986" i="18"/>
  <c r="L3990" i="18"/>
  <c r="L3994" i="18"/>
  <c r="L3998" i="18"/>
  <c r="L3329" i="18"/>
  <c r="L3335" i="18"/>
  <c r="L3339" i="18"/>
  <c r="L3343" i="18"/>
  <c r="L3347" i="18"/>
  <c r="L3351" i="18"/>
  <c r="L3355" i="18"/>
  <c r="L3359" i="18"/>
  <c r="L3363" i="18"/>
  <c r="L3367" i="18"/>
  <c r="L3371" i="18"/>
  <c r="L3375" i="18"/>
  <c r="L3379" i="18"/>
  <c r="L3383" i="18"/>
  <c r="L3387" i="18"/>
  <c r="L3391" i="18"/>
  <c r="L3395" i="18"/>
  <c r="L3399" i="18"/>
  <c r="L3403" i="18"/>
  <c r="L3407" i="18"/>
  <c r="L3411" i="18"/>
  <c r="L3415" i="18"/>
  <c r="L3419" i="18"/>
  <c r="L3423" i="18"/>
  <c r="L3427" i="18"/>
  <c r="L3431" i="18"/>
  <c r="L3435" i="18"/>
  <c r="L3439" i="18"/>
  <c r="L3443" i="18"/>
  <c r="L3447" i="18"/>
  <c r="L3451" i="18"/>
  <c r="L3455" i="18"/>
  <c r="L3459" i="18"/>
  <c r="L3463" i="18"/>
  <c r="L3467" i="18"/>
  <c r="L3471" i="18"/>
  <c r="L3475" i="18"/>
  <c r="L3479" i="18"/>
  <c r="L3483" i="18"/>
  <c r="L3487" i="18"/>
  <c r="L3491" i="18"/>
  <c r="L3495" i="18"/>
  <c r="L3499" i="18"/>
  <c r="L3503" i="18"/>
  <c r="L3507" i="18"/>
  <c r="L3511" i="18"/>
  <c r="L3515" i="18"/>
  <c r="L3519" i="18"/>
  <c r="L3523" i="18"/>
  <c r="L3527" i="18"/>
  <c r="L3531" i="18"/>
  <c r="L3535" i="18"/>
  <c r="L3539" i="18"/>
  <c r="L3543" i="18"/>
  <c r="L3547" i="18"/>
  <c r="L3551" i="18"/>
  <c r="L3555" i="18"/>
  <c r="L3559" i="18"/>
  <c r="L3563" i="18"/>
  <c r="L3567" i="18"/>
  <c r="L3571" i="18"/>
  <c r="L3575" i="18"/>
  <c r="L3579" i="18"/>
  <c r="L3583" i="18"/>
  <c r="L3587" i="18"/>
  <c r="L3591" i="18"/>
  <c r="L3595" i="18"/>
  <c r="L3599" i="18"/>
  <c r="L3603" i="18"/>
  <c r="L3607" i="18"/>
  <c r="L3611" i="18"/>
  <c r="L3615" i="18"/>
  <c r="L3619" i="18"/>
  <c r="L3623" i="18"/>
  <c r="L3627" i="18"/>
  <c r="L3631" i="18"/>
  <c r="L3635" i="18"/>
  <c r="L3639" i="18"/>
  <c r="L3643" i="18"/>
  <c r="L3647" i="18"/>
  <c r="L3651" i="18"/>
  <c r="L3655" i="18"/>
  <c r="L3659" i="18"/>
  <c r="L3663" i="18"/>
  <c r="L3667" i="18"/>
  <c r="L3671" i="18"/>
  <c r="L3675" i="18"/>
  <c r="L3679" i="18"/>
  <c r="L3683" i="18"/>
  <c r="L3687" i="18"/>
  <c r="L3691" i="18"/>
  <c r="L3695" i="18"/>
  <c r="L3699" i="18"/>
  <c r="L3703" i="18"/>
  <c r="L3707" i="18"/>
  <c r="L3711" i="18"/>
  <c r="L3715" i="18"/>
  <c r="L3719" i="18"/>
  <c r="L3723" i="18"/>
  <c r="L3727" i="18"/>
  <c r="L3731" i="18"/>
  <c r="L3735" i="18"/>
  <c r="L3739" i="18"/>
  <c r="L3743" i="18"/>
  <c r="L3747" i="18"/>
  <c r="L3751" i="18"/>
  <c r="L3755" i="18"/>
  <c r="L3759" i="18"/>
  <c r="L3763" i="18"/>
  <c r="L3767" i="18"/>
  <c r="L3771" i="18"/>
  <c r="L3775" i="18"/>
  <c r="L3779" i="18"/>
  <c r="L3783" i="18"/>
  <c r="L3787" i="18"/>
  <c r="L3791" i="18"/>
  <c r="L3795" i="18"/>
  <c r="L3799" i="18"/>
  <c r="L3803" i="18"/>
  <c r="L3807" i="18"/>
  <c r="L3811" i="18"/>
  <c r="L3815" i="18"/>
  <c r="L3819" i="18"/>
  <c r="L3823" i="18"/>
  <c r="L3827" i="18"/>
  <c r="L3831" i="18"/>
  <c r="L3835" i="18"/>
  <c r="L3839" i="18"/>
  <c r="L3843" i="18"/>
  <c r="L3847" i="18"/>
  <c r="L3851" i="18"/>
  <c r="L3855" i="18"/>
  <c r="L3859" i="18"/>
  <c r="L3863" i="18"/>
  <c r="L3867" i="18"/>
  <c r="L3871" i="18"/>
  <c r="L3875" i="18"/>
  <c r="L3879" i="18"/>
  <c r="L3883" i="18"/>
  <c r="L3887" i="18"/>
  <c r="L3891" i="18"/>
  <c r="L3895" i="18"/>
  <c r="L3899" i="18"/>
  <c r="L3903" i="18"/>
  <c r="L3907" i="18"/>
  <c r="L3911" i="18"/>
  <c r="L3915" i="18"/>
  <c r="L3919" i="18"/>
  <c r="L3923" i="18"/>
  <c r="L3927" i="18"/>
  <c r="L3931" i="18"/>
  <c r="L3935" i="18"/>
  <c r="L3939" i="18"/>
  <c r="L3943" i="18"/>
  <c r="L3947" i="18"/>
  <c r="L3951" i="18"/>
  <c r="L3955" i="18"/>
  <c r="L3959" i="18"/>
  <c r="L3963" i="18"/>
  <c r="L3967" i="18"/>
  <c r="L3971" i="18"/>
  <c r="L3975" i="18"/>
  <c r="L3979" i="18"/>
  <c r="L3983" i="18"/>
  <c r="L3987" i="18"/>
  <c r="L3991" i="18"/>
  <c r="L3995" i="18"/>
  <c r="L3999" i="18"/>
  <c r="L4003" i="18"/>
  <c r="L4007" i="18"/>
  <c r="L3331" i="18"/>
  <c r="L3336" i="18"/>
  <c r="L3340" i="18"/>
  <c r="L3344" i="18"/>
  <c r="L3348" i="18"/>
  <c r="L3352" i="18"/>
  <c r="L3356" i="18"/>
  <c r="L3360" i="18"/>
  <c r="L3364" i="18"/>
  <c r="L3368" i="18"/>
  <c r="L3372" i="18"/>
  <c r="L3376" i="18"/>
  <c r="L3380" i="18"/>
  <c r="L3384" i="18"/>
  <c r="L3388" i="18"/>
  <c r="L3392" i="18"/>
  <c r="L3396" i="18"/>
  <c r="L3400" i="18"/>
  <c r="L3404" i="18"/>
  <c r="L3408" i="18"/>
  <c r="L3412" i="18"/>
  <c r="L3416" i="18"/>
  <c r="L3420" i="18"/>
  <c r="L3424" i="18"/>
  <c r="L3428" i="18"/>
  <c r="L3432" i="18"/>
  <c r="L3436" i="18"/>
  <c r="L3440" i="18"/>
  <c r="L3444" i="18"/>
  <c r="L3448" i="18"/>
  <c r="L3452" i="18"/>
  <c r="L3456" i="18"/>
  <c r="L3460" i="18"/>
  <c r="L3464" i="18"/>
  <c r="L3468" i="18"/>
  <c r="L3472" i="18"/>
  <c r="L3476" i="18"/>
  <c r="L3480" i="18"/>
  <c r="L3484" i="18"/>
  <c r="L3488" i="18"/>
  <c r="L3492" i="18"/>
  <c r="L3496" i="18"/>
  <c r="L3500" i="18"/>
  <c r="L3504" i="18"/>
  <c r="L3508" i="18"/>
  <c r="L3512" i="18"/>
  <c r="L3516" i="18"/>
  <c r="L3520" i="18"/>
  <c r="L3524" i="18"/>
  <c r="L3528" i="18"/>
  <c r="L3532" i="18"/>
  <c r="L3536" i="18"/>
  <c r="L3540" i="18"/>
  <c r="L3544" i="18"/>
  <c r="L3548" i="18"/>
  <c r="L3552" i="18"/>
  <c r="L3556" i="18"/>
  <c r="L3560" i="18"/>
  <c r="L3564" i="18"/>
  <c r="L3568" i="18"/>
  <c r="L3572" i="18"/>
  <c r="L3576" i="18"/>
  <c r="L3580" i="18"/>
  <c r="L3584" i="18"/>
  <c r="L3588" i="18"/>
  <c r="L3592" i="18"/>
  <c r="L3596" i="18"/>
  <c r="L3600" i="18"/>
  <c r="L3604" i="18"/>
  <c r="L3608" i="18"/>
  <c r="L3612" i="18"/>
  <c r="L3616" i="18"/>
  <c r="L3620" i="18"/>
  <c r="L3624" i="18"/>
  <c r="L3628" i="18"/>
  <c r="L3632" i="18"/>
  <c r="L3636" i="18"/>
  <c r="L3640" i="18"/>
  <c r="L3644" i="18"/>
  <c r="L3648" i="18"/>
  <c r="L3652" i="18"/>
  <c r="L3656" i="18"/>
  <c r="L3660" i="18"/>
  <c r="L3664" i="18"/>
  <c r="L3668" i="18"/>
  <c r="L3672" i="18"/>
  <c r="L3676" i="18"/>
  <c r="L3680" i="18"/>
  <c r="L3684" i="18"/>
  <c r="L3688" i="18"/>
  <c r="L3692" i="18"/>
  <c r="L3696" i="18"/>
  <c r="L3700" i="18"/>
  <c r="L3704" i="18"/>
  <c r="L3708" i="18"/>
  <c r="L3712" i="18"/>
  <c r="L3716" i="18"/>
  <c r="L3720" i="18"/>
  <c r="L3724" i="18"/>
  <c r="L3728" i="18"/>
  <c r="L3732" i="18"/>
  <c r="L3736" i="18"/>
  <c r="L3740" i="18"/>
  <c r="L3744" i="18"/>
  <c r="L3748" i="18"/>
  <c r="L3752" i="18"/>
  <c r="L3756" i="18"/>
  <c r="L3760" i="18"/>
  <c r="L3764" i="18"/>
  <c r="L3768" i="18"/>
  <c r="L3772" i="18"/>
  <c r="L3776" i="18"/>
  <c r="L3780" i="18"/>
  <c r="L3784" i="18"/>
  <c r="L3788" i="18"/>
  <c r="L3792" i="18"/>
  <c r="L3796" i="18"/>
  <c r="L3800" i="18"/>
  <c r="L3804" i="18"/>
  <c r="L3808" i="18"/>
  <c r="L3812" i="18"/>
  <c r="L3816" i="18"/>
  <c r="L3820" i="18"/>
  <c r="L3824" i="18"/>
  <c r="L3828" i="18"/>
  <c r="L3832" i="18"/>
  <c r="L3836" i="18"/>
  <c r="L3840" i="18"/>
  <c r="L3844" i="18"/>
  <c r="L3848" i="18"/>
  <c r="L3852" i="18"/>
  <c r="L3856" i="18"/>
  <c r="L3860" i="18"/>
  <c r="L3864" i="18"/>
  <c r="L3868" i="18"/>
  <c r="L3872" i="18"/>
  <c r="L3876" i="18"/>
  <c r="L3880" i="18"/>
  <c r="L3884" i="18"/>
  <c r="L3888" i="18"/>
  <c r="L3892" i="18"/>
  <c r="L3896" i="18"/>
  <c r="L3900" i="18"/>
  <c r="L3904" i="18"/>
  <c r="L3908" i="18"/>
  <c r="L3912" i="18"/>
  <c r="L3916" i="18"/>
  <c r="L3920" i="18"/>
  <c r="L3924" i="18"/>
  <c r="L3928" i="18"/>
  <c r="L3932" i="18"/>
  <c r="L3936" i="18"/>
  <c r="L3940" i="18"/>
  <c r="L3944" i="18"/>
  <c r="L3948" i="18"/>
  <c r="L3952" i="18"/>
  <c r="L3956" i="18"/>
  <c r="L3960" i="18"/>
  <c r="L3964" i="18"/>
  <c r="L3968" i="18"/>
  <c r="L3972" i="18"/>
  <c r="L3976" i="18"/>
  <c r="L3980" i="18"/>
  <c r="L3984" i="18"/>
  <c r="L3988" i="18"/>
  <c r="L3992" i="18"/>
  <c r="L3996" i="18"/>
  <c r="L4000" i="18"/>
  <c r="L4004" i="18"/>
  <c r="L4008" i="18"/>
  <c r="L3333" i="18"/>
  <c r="L3337" i="18"/>
  <c r="L3341" i="18"/>
  <c r="L3345" i="18"/>
  <c r="L3349" i="18"/>
  <c r="L3353" i="18"/>
  <c r="L3357" i="18"/>
  <c r="L3361" i="18"/>
  <c r="L3365" i="18"/>
  <c r="L3369" i="18"/>
  <c r="L3373" i="18"/>
  <c r="L3377" i="18"/>
  <c r="L3381" i="18"/>
  <c r="L3385" i="18"/>
  <c r="L3389" i="18"/>
  <c r="L3393" i="18"/>
  <c r="L3397" i="18"/>
  <c r="L3401" i="18"/>
  <c r="L3405" i="18"/>
  <c r="L3409" i="18"/>
  <c r="L3413" i="18"/>
  <c r="L3417" i="18"/>
  <c r="L3421" i="18"/>
  <c r="L3425" i="18"/>
  <c r="L3429" i="18"/>
  <c r="L3433" i="18"/>
  <c r="L3437" i="18"/>
  <c r="L3441" i="18"/>
  <c r="L3445" i="18"/>
  <c r="L3449" i="18"/>
  <c r="L3453" i="18"/>
  <c r="L3457" i="18"/>
  <c r="L3461" i="18"/>
  <c r="L3465" i="18"/>
  <c r="L3469" i="18"/>
  <c r="L3473" i="18"/>
  <c r="L3477" i="18"/>
  <c r="L3481" i="18"/>
  <c r="L3485" i="18"/>
  <c r="L3489" i="18"/>
  <c r="L3493" i="18"/>
  <c r="L3497" i="18"/>
  <c r="L3501" i="18"/>
  <c r="L3505" i="18"/>
  <c r="L3509" i="18"/>
  <c r="L3513" i="18"/>
  <c r="L3517" i="18"/>
  <c r="L3521" i="18"/>
  <c r="L3525" i="18"/>
  <c r="L3529" i="18"/>
  <c r="L3533" i="18"/>
  <c r="L3537" i="18"/>
  <c r="L3541" i="18"/>
  <c r="L3545" i="18"/>
  <c r="L3549" i="18"/>
  <c r="L3553" i="18"/>
  <c r="L3557" i="18"/>
  <c r="L3561" i="18"/>
  <c r="L3565" i="18"/>
  <c r="L3569" i="18"/>
  <c r="L3573" i="18"/>
  <c r="L3577" i="18"/>
  <c r="L3581" i="18"/>
  <c r="L3585" i="18"/>
  <c r="L3589" i="18"/>
  <c r="L3593" i="18"/>
  <c r="L3597" i="18"/>
  <c r="L3601" i="18"/>
  <c r="L3605" i="18"/>
  <c r="L3609" i="18"/>
  <c r="L3613" i="18"/>
  <c r="L3617" i="18"/>
  <c r="L3621" i="18"/>
  <c r="L3625" i="18"/>
  <c r="L3629" i="18"/>
  <c r="L3633" i="18"/>
  <c r="L3637" i="18"/>
  <c r="L3641" i="18"/>
  <c r="L3645" i="18"/>
  <c r="L3649" i="18"/>
  <c r="L3653" i="18"/>
  <c r="L3657" i="18"/>
  <c r="L3661" i="18"/>
  <c r="L3665" i="18"/>
  <c r="L3669" i="18"/>
  <c r="L3673" i="18"/>
  <c r="L3677" i="18"/>
  <c r="L3681" i="18"/>
  <c r="L3685" i="18"/>
  <c r="L3689" i="18"/>
  <c r="L3693" i="18"/>
  <c r="L3697" i="18"/>
  <c r="L3701" i="18"/>
  <c r="L3705" i="18"/>
  <c r="L3709" i="18"/>
  <c r="L3713" i="18"/>
  <c r="L3717" i="18"/>
  <c r="L3721" i="18"/>
  <c r="L3725" i="18"/>
  <c r="L3729" i="18"/>
  <c r="L3733" i="18"/>
  <c r="L3737" i="18"/>
  <c r="L3741" i="18"/>
  <c r="L3745" i="18"/>
  <c r="L3749" i="18"/>
  <c r="L3753" i="18"/>
  <c r="L3757" i="18"/>
  <c r="L3761" i="18"/>
  <c r="L3765" i="18"/>
  <c r="L3769" i="18"/>
  <c r="L3773" i="18"/>
  <c r="L3777" i="18"/>
  <c r="L3781" i="18"/>
  <c r="L3785" i="18"/>
  <c r="L3789" i="18"/>
  <c r="L3793" i="18"/>
  <c r="L3797" i="18"/>
  <c r="L3801" i="18"/>
  <c r="L3805" i="18"/>
  <c r="L3809" i="18"/>
  <c r="L3813" i="18"/>
  <c r="L3817" i="18"/>
  <c r="L3821" i="18"/>
  <c r="L3825" i="18"/>
  <c r="L3829" i="18"/>
  <c r="L3833" i="18"/>
  <c r="L3837" i="18"/>
  <c r="L3841" i="18"/>
  <c r="L3845" i="18"/>
  <c r="L3849" i="18"/>
  <c r="L3853" i="18"/>
  <c r="L3857" i="18"/>
  <c r="L3861" i="18"/>
  <c r="L3865" i="18"/>
  <c r="L3869" i="18"/>
  <c r="L3873" i="18"/>
  <c r="L3877" i="18"/>
  <c r="L3881" i="18"/>
  <c r="L3885" i="18"/>
  <c r="L3889" i="18"/>
  <c r="L3893" i="18"/>
  <c r="L3897" i="18"/>
  <c r="L3901" i="18"/>
  <c r="L3905" i="18"/>
  <c r="L3909" i="18"/>
  <c r="L3913" i="18"/>
  <c r="L3917" i="18"/>
  <c r="L3921" i="18"/>
  <c r="L3925" i="18"/>
  <c r="L3929" i="18"/>
  <c r="L3933" i="18"/>
  <c r="L3937" i="18"/>
  <c r="L3941" i="18"/>
  <c r="L3945" i="18"/>
  <c r="L3949" i="18"/>
  <c r="L3953" i="18"/>
  <c r="L3957" i="18"/>
  <c r="L3961" i="18"/>
  <c r="L3965" i="18"/>
  <c r="L3969" i="18"/>
  <c r="L3973" i="18"/>
  <c r="L3977" i="18"/>
  <c r="L3981" i="18"/>
  <c r="L3985" i="18"/>
  <c r="L3989" i="18"/>
  <c r="L3993" i="18"/>
  <c r="L3997" i="18"/>
  <c r="L4001" i="18"/>
  <c r="L4005" i="18"/>
  <c r="L4002" i="18"/>
  <c r="L4011" i="18"/>
  <c r="L4015" i="18"/>
  <c r="L4019" i="18"/>
  <c r="L4023" i="18"/>
  <c r="L4027" i="18"/>
  <c r="L4031" i="18"/>
  <c r="L4035" i="18"/>
  <c r="L4039" i="18"/>
  <c r="L4043" i="18"/>
  <c r="L4047" i="18"/>
  <c r="L4051" i="18"/>
  <c r="L4055" i="18"/>
  <c r="L4059" i="18"/>
  <c r="L4063" i="18"/>
  <c r="L4067" i="18"/>
  <c r="L4071" i="18"/>
  <c r="L4075" i="18"/>
  <c r="L4079" i="18"/>
  <c r="L4083" i="18"/>
  <c r="L4087" i="18"/>
  <c r="L4091" i="18"/>
  <c r="L4095" i="18"/>
  <c r="L4099" i="18"/>
  <c r="L4103" i="18"/>
  <c r="L4107" i="18"/>
  <c r="L4111" i="18"/>
  <c r="L4115" i="18"/>
  <c r="L4119" i="18"/>
  <c r="L4123" i="18"/>
  <c r="L4127" i="18"/>
  <c r="L4131" i="18"/>
  <c r="L4135" i="18"/>
  <c r="L4139" i="18"/>
  <c r="L4143" i="18"/>
  <c r="L4147" i="18"/>
  <c r="L4151" i="18"/>
  <c r="L4155" i="18"/>
  <c r="L4159" i="18"/>
  <c r="L4163" i="18"/>
  <c r="L4167" i="18"/>
  <c r="L4171" i="18"/>
  <c r="L4175" i="18"/>
  <c r="L4179" i="18"/>
  <c r="L4183" i="18"/>
  <c r="L4187" i="18"/>
  <c r="L4191" i="18"/>
  <c r="L4195" i="18"/>
  <c r="L4199" i="18"/>
  <c r="L4203" i="18"/>
  <c r="L4207" i="18"/>
  <c r="L4211" i="18"/>
  <c r="L4215" i="18"/>
  <c r="L4219" i="18"/>
  <c r="L4223" i="18"/>
  <c r="L4227" i="18"/>
  <c r="L4231" i="18"/>
  <c r="L4235" i="18"/>
  <c r="L4239" i="18"/>
  <c r="L4243" i="18"/>
  <c r="L4247" i="18"/>
  <c r="L4251" i="18"/>
  <c r="L4255" i="18"/>
  <c r="L4259" i="18"/>
  <c r="L4263" i="18"/>
  <c r="L4267" i="18"/>
  <c r="L4271" i="18"/>
  <c r="L4275" i="18"/>
  <c r="L4279" i="18"/>
  <c r="L4283" i="18"/>
  <c r="L4287" i="18"/>
  <c r="L4291" i="18"/>
  <c r="L4295" i="18"/>
  <c r="L4299" i="18"/>
  <c r="L4303" i="18"/>
  <c r="L4307" i="18"/>
  <c r="L4311" i="18"/>
  <c r="L4315" i="18"/>
  <c r="L4319" i="18"/>
  <c r="L4323" i="18"/>
  <c r="L4327" i="18"/>
  <c r="L4331" i="18"/>
  <c r="L4335" i="18"/>
  <c r="L4339" i="18"/>
  <c r="L4343" i="18"/>
  <c r="L4347" i="18"/>
  <c r="L4351" i="18"/>
  <c r="L4355" i="18"/>
  <c r="L4359" i="18"/>
  <c r="L4363" i="18"/>
  <c r="L4367" i="18"/>
  <c r="L4371" i="18"/>
  <c r="L4375" i="18"/>
  <c r="L4379" i="18"/>
  <c r="L4383" i="18"/>
  <c r="L4387" i="18"/>
  <c r="L4391" i="18"/>
  <c r="L4395" i="18"/>
  <c r="L4399" i="18"/>
  <c r="L4403" i="18"/>
  <c r="L4407" i="18"/>
  <c r="L4411" i="18"/>
  <c r="L4415" i="18"/>
  <c r="L4419" i="18"/>
  <c r="L4423" i="18"/>
  <c r="L4427" i="18"/>
  <c r="L4431" i="18"/>
  <c r="L4435" i="18"/>
  <c r="L4439" i="18"/>
  <c r="L4443" i="18"/>
  <c r="L4447" i="18"/>
  <c r="L4451" i="18"/>
  <c r="L4455" i="18"/>
  <c r="L4459" i="18"/>
  <c r="L4463" i="18"/>
  <c r="L4467" i="18"/>
  <c r="L4471" i="18"/>
  <c r="L4475" i="18"/>
  <c r="L4479" i="18"/>
  <c r="L4483" i="18"/>
  <c r="L4487" i="18"/>
  <c r="L4491" i="18"/>
  <c r="L4495" i="18"/>
  <c r="L4499" i="18"/>
  <c r="L4503" i="18"/>
  <c r="L4507" i="18"/>
  <c r="L4511" i="18"/>
  <c r="L4515" i="18"/>
  <c r="L4519" i="18"/>
  <c r="L4523" i="18"/>
  <c r="L4527" i="18"/>
  <c r="L4531" i="18"/>
  <c r="L4535" i="18"/>
  <c r="L4539" i="18"/>
  <c r="L4543" i="18"/>
  <c r="L4547" i="18"/>
  <c r="L4551" i="18"/>
  <c r="L4555" i="18"/>
  <c r="L4559" i="18"/>
  <c r="L4563" i="18"/>
  <c r="L4567" i="18"/>
  <c r="L4571" i="18"/>
  <c r="L4575" i="18"/>
  <c r="L4579" i="18"/>
  <c r="L4583" i="18"/>
  <c r="L4587" i="18"/>
  <c r="L4591" i="18"/>
  <c r="L4595" i="18"/>
  <c r="L4599" i="18"/>
  <c r="L4603" i="18"/>
  <c r="L4607" i="18"/>
  <c r="L4611" i="18"/>
  <c r="L4615" i="18"/>
  <c r="L4619" i="18"/>
  <c r="L4623" i="18"/>
  <c r="L4627" i="18"/>
  <c r="L4631" i="18"/>
  <c r="L4635" i="18"/>
  <c r="L4639" i="18"/>
  <c r="L4643" i="18"/>
  <c r="L4647" i="18"/>
  <c r="L4651" i="18"/>
  <c r="L4655" i="18"/>
  <c r="L4659" i="18"/>
  <c r="L4663" i="18"/>
  <c r="L4667" i="18"/>
  <c r="L4671" i="18"/>
  <c r="L4675" i="18"/>
  <c r="L4679" i="18"/>
  <c r="L4683" i="18"/>
  <c r="L4687" i="18"/>
  <c r="L4691" i="18"/>
  <c r="L4695" i="18"/>
  <c r="L4699" i="18"/>
  <c r="L4703" i="18"/>
  <c r="L4707" i="18"/>
  <c r="L4711" i="18"/>
  <c r="L4715" i="18"/>
  <c r="L4719" i="18"/>
  <c r="L4723" i="18"/>
  <c r="L4727" i="18"/>
  <c r="L4731" i="18"/>
  <c r="L4735" i="18"/>
  <c r="L4739" i="18"/>
  <c r="L4743" i="18"/>
  <c r="L4747" i="18"/>
  <c r="L4751" i="18"/>
  <c r="L4755" i="18"/>
  <c r="L4759" i="18"/>
  <c r="L4763" i="18"/>
  <c r="L4767" i="18"/>
  <c r="L4771" i="18"/>
  <c r="L4775" i="18"/>
  <c r="L4779" i="18"/>
  <c r="L4783" i="18"/>
  <c r="L4787" i="18"/>
  <c r="L4791" i="18"/>
  <c r="L4795" i="18"/>
  <c r="L4799" i="18"/>
  <c r="L4803" i="18"/>
  <c r="L4807" i="18"/>
  <c r="L4811" i="18"/>
  <c r="L4815" i="18"/>
  <c r="L4819" i="18"/>
  <c r="L4823" i="18"/>
  <c r="L4827" i="18"/>
  <c r="L4831" i="18"/>
  <c r="L4835" i="18"/>
  <c r="L4839" i="18"/>
  <c r="L4843" i="18"/>
  <c r="L4847" i="18"/>
  <c r="L4851" i="18"/>
  <c r="L4855" i="18"/>
  <c r="L4859" i="18"/>
  <c r="L4863" i="18"/>
  <c r="L4867" i="18"/>
  <c r="L4871" i="18"/>
  <c r="L4875" i="18"/>
  <c r="L4879" i="18"/>
  <c r="L4883" i="18"/>
  <c r="L4887" i="18"/>
  <c r="L4891" i="18"/>
  <c r="L4895" i="18"/>
  <c r="L4899" i="18"/>
  <c r="L4903" i="18"/>
  <c r="L4907" i="18"/>
  <c r="L4911" i="18"/>
  <c r="L4915" i="18"/>
  <c r="L4919" i="18"/>
  <c r="L4923" i="18"/>
  <c r="L4927" i="18"/>
  <c r="L4931" i="18"/>
  <c r="L4935" i="18"/>
  <c r="L4939" i="18"/>
  <c r="L4943" i="18"/>
  <c r="L4947" i="18"/>
  <c r="L4951" i="18"/>
  <c r="L4955" i="18"/>
  <c r="L4959" i="18"/>
  <c r="L4963" i="18"/>
  <c r="L4967" i="18"/>
  <c r="L4971" i="18"/>
  <c r="L4975" i="18"/>
  <c r="L4979" i="18"/>
  <c r="L4983" i="18"/>
  <c r="L4987" i="18"/>
  <c r="L4991" i="18"/>
  <c r="L4995" i="18"/>
  <c r="L4999" i="18"/>
  <c r="L5003" i="18"/>
  <c r="L5007" i="18"/>
  <c r="L5011" i="18"/>
  <c r="L5015" i="18"/>
  <c r="L5019" i="18"/>
  <c r="L5023" i="18"/>
  <c r="L5027" i="18"/>
  <c r="L5031" i="18"/>
  <c r="L5035" i="18"/>
  <c r="L5039" i="18"/>
  <c r="L5043" i="18"/>
  <c r="L5047" i="18"/>
  <c r="L5051" i="18"/>
  <c r="L5055" i="18"/>
  <c r="L5059" i="18"/>
  <c r="L5063" i="18"/>
  <c r="L5067" i="18"/>
  <c r="L5071" i="18"/>
  <c r="L5075" i="18"/>
  <c r="L5079" i="18"/>
  <c r="L5083" i="18"/>
  <c r="L5087" i="18"/>
  <c r="L5091" i="18"/>
  <c r="L5095" i="18"/>
  <c r="L5099" i="18"/>
  <c r="L5103" i="18"/>
  <c r="L5107" i="18"/>
  <c r="L5111" i="18"/>
  <c r="L5115" i="18"/>
  <c r="L5119" i="18"/>
  <c r="L5123" i="18"/>
  <c r="L5127" i="18"/>
  <c r="L5131" i="18"/>
  <c r="L5135" i="18"/>
  <c r="L5139" i="18"/>
  <c r="L5143" i="18"/>
  <c r="L5147" i="18"/>
  <c r="L5151" i="18"/>
  <c r="L5155" i="18"/>
  <c r="L5159" i="18"/>
  <c r="L5163" i="18"/>
  <c r="L5167" i="18"/>
  <c r="L5171" i="18"/>
  <c r="L5175" i="18"/>
  <c r="L5179" i="18"/>
  <c r="L5183" i="18"/>
  <c r="L5187" i="18"/>
  <c r="L5191" i="18"/>
  <c r="L5195" i="18"/>
  <c r="L5199" i="18"/>
  <c r="L5203" i="18"/>
  <c r="L5207" i="18"/>
  <c r="L5211" i="18"/>
  <c r="L5215" i="18"/>
  <c r="L5219" i="18"/>
  <c r="L5223" i="18"/>
  <c r="L5227" i="18"/>
  <c r="L5231" i="18"/>
  <c r="L5235" i="18"/>
  <c r="L5239" i="18"/>
  <c r="L5243" i="18"/>
  <c r="L5247" i="18"/>
  <c r="L5251" i="18"/>
  <c r="L5255" i="18"/>
  <c r="L5259" i="18"/>
  <c r="L5263" i="18"/>
  <c r="L5267" i="18"/>
  <c r="L5271" i="18"/>
  <c r="L5275" i="18"/>
  <c r="L5279" i="18"/>
  <c r="L5283" i="18"/>
  <c r="L5287" i="18"/>
  <c r="L5291" i="18"/>
  <c r="L5295" i="18"/>
  <c r="L5299" i="18"/>
  <c r="L5303" i="18"/>
  <c r="L5307" i="18"/>
  <c r="L5311" i="18"/>
  <c r="L5315" i="18"/>
  <c r="L5319" i="18"/>
  <c r="L5323" i="18"/>
  <c r="L5327" i="18"/>
  <c r="L5331" i="18"/>
  <c r="L5335" i="18"/>
  <c r="L5339" i="18"/>
  <c r="L5343" i="18"/>
  <c r="L5347" i="18"/>
  <c r="L5351" i="18"/>
  <c r="L5355" i="18"/>
  <c r="L5359" i="18"/>
  <c r="L5363" i="18"/>
  <c r="L5367" i="18"/>
  <c r="L4006" i="18"/>
  <c r="L4012" i="18"/>
  <c r="L4016" i="18"/>
  <c r="L4020" i="18"/>
  <c r="L4024" i="18"/>
  <c r="L4028" i="18"/>
  <c r="L4032" i="18"/>
  <c r="L4036" i="18"/>
  <c r="L4040" i="18"/>
  <c r="L4044" i="18"/>
  <c r="L4048" i="18"/>
  <c r="L4052" i="18"/>
  <c r="L4056" i="18"/>
  <c r="L4060" i="18"/>
  <c r="L4064" i="18"/>
  <c r="L4068" i="18"/>
  <c r="L4072" i="18"/>
  <c r="L4076" i="18"/>
  <c r="L4080" i="18"/>
  <c r="L4084" i="18"/>
  <c r="L4088" i="18"/>
  <c r="L4092" i="18"/>
  <c r="L4096" i="18"/>
  <c r="L4100" i="18"/>
  <c r="L4104" i="18"/>
  <c r="L4108" i="18"/>
  <c r="L4112" i="18"/>
  <c r="L4116" i="18"/>
  <c r="L4120" i="18"/>
  <c r="L4124" i="18"/>
  <c r="L4128" i="18"/>
  <c r="L4132" i="18"/>
  <c r="L4136" i="18"/>
  <c r="L4140" i="18"/>
  <c r="L4144" i="18"/>
  <c r="L4148" i="18"/>
  <c r="L4152" i="18"/>
  <c r="L4156" i="18"/>
  <c r="L4160" i="18"/>
  <c r="L4164" i="18"/>
  <c r="L4168" i="18"/>
  <c r="L4172" i="18"/>
  <c r="L4176" i="18"/>
  <c r="L4180" i="18"/>
  <c r="L4184" i="18"/>
  <c r="L4188" i="18"/>
  <c r="L4192" i="18"/>
  <c r="L4196" i="18"/>
  <c r="L4200" i="18"/>
  <c r="L4204" i="18"/>
  <c r="L4208" i="18"/>
  <c r="L4212" i="18"/>
  <c r="L4216" i="18"/>
  <c r="L4220" i="18"/>
  <c r="L4224" i="18"/>
  <c r="L4228" i="18"/>
  <c r="L4232" i="18"/>
  <c r="L4236" i="18"/>
  <c r="L4240" i="18"/>
  <c r="L4244" i="18"/>
  <c r="L4248" i="18"/>
  <c r="L4252" i="18"/>
  <c r="L4256" i="18"/>
  <c r="L4260" i="18"/>
  <c r="L4264" i="18"/>
  <c r="L4268" i="18"/>
  <c r="L4272" i="18"/>
  <c r="L4276" i="18"/>
  <c r="L4280" i="18"/>
  <c r="L4284" i="18"/>
  <c r="L4288" i="18"/>
  <c r="L4292" i="18"/>
  <c r="L4296" i="18"/>
  <c r="L4300" i="18"/>
  <c r="L4304" i="18"/>
  <c r="L4308" i="18"/>
  <c r="L4312" i="18"/>
  <c r="L4316" i="18"/>
  <c r="L4320" i="18"/>
  <c r="L4324" i="18"/>
  <c r="L4328" i="18"/>
  <c r="L4332" i="18"/>
  <c r="L4336" i="18"/>
  <c r="L4340" i="18"/>
  <c r="L4344" i="18"/>
  <c r="L4348" i="18"/>
  <c r="L4352" i="18"/>
  <c r="L4356" i="18"/>
  <c r="L4360" i="18"/>
  <c r="L4364" i="18"/>
  <c r="L4368" i="18"/>
  <c r="L4372" i="18"/>
  <c r="L4376" i="18"/>
  <c r="L4380" i="18"/>
  <c r="L4384" i="18"/>
  <c r="L4388" i="18"/>
  <c r="L4392" i="18"/>
  <c r="L4396" i="18"/>
  <c r="L4400" i="18"/>
  <c r="L4404" i="18"/>
  <c r="L4408" i="18"/>
  <c r="L4412" i="18"/>
  <c r="L4416" i="18"/>
  <c r="L4420" i="18"/>
  <c r="L4424" i="18"/>
  <c r="L4428" i="18"/>
  <c r="L4432" i="18"/>
  <c r="L4436" i="18"/>
  <c r="L4440" i="18"/>
  <c r="L4444" i="18"/>
  <c r="L4448" i="18"/>
  <c r="L4452" i="18"/>
  <c r="L4456" i="18"/>
  <c r="L4460" i="18"/>
  <c r="L4464" i="18"/>
  <c r="L4468" i="18"/>
  <c r="L4472" i="18"/>
  <c r="L4476" i="18"/>
  <c r="L4480" i="18"/>
  <c r="L4484" i="18"/>
  <c r="L4488" i="18"/>
  <c r="L4492" i="18"/>
  <c r="L4496" i="18"/>
  <c r="L4500" i="18"/>
  <c r="L4504" i="18"/>
  <c r="L4508" i="18"/>
  <c r="L4512" i="18"/>
  <c r="L4516" i="18"/>
  <c r="L4520" i="18"/>
  <c r="L4524" i="18"/>
  <c r="L4528" i="18"/>
  <c r="L4532" i="18"/>
  <c r="L4536" i="18"/>
  <c r="L4540" i="18"/>
  <c r="L4544" i="18"/>
  <c r="L4548" i="18"/>
  <c r="L4552" i="18"/>
  <c r="L4556" i="18"/>
  <c r="L4560" i="18"/>
  <c r="L4564" i="18"/>
  <c r="L4568" i="18"/>
  <c r="L4572" i="18"/>
  <c r="L4576" i="18"/>
  <c r="L4580" i="18"/>
  <c r="L4584" i="18"/>
  <c r="L4588" i="18"/>
  <c r="L4592" i="18"/>
  <c r="L4596" i="18"/>
  <c r="L4600" i="18"/>
  <c r="L4604" i="18"/>
  <c r="L4608" i="18"/>
  <c r="L4612" i="18"/>
  <c r="L4616" i="18"/>
  <c r="L4620" i="18"/>
  <c r="L4624" i="18"/>
  <c r="L4628" i="18"/>
  <c r="L4632" i="18"/>
  <c r="L4636" i="18"/>
  <c r="L4640" i="18"/>
  <c r="L4644" i="18"/>
  <c r="L4648" i="18"/>
  <c r="L4652" i="18"/>
  <c r="L4656" i="18"/>
  <c r="L4660" i="18"/>
  <c r="L4664" i="18"/>
  <c r="L4668" i="18"/>
  <c r="L4672" i="18"/>
  <c r="L4676" i="18"/>
  <c r="L4680" i="18"/>
  <c r="L4684" i="18"/>
  <c r="L4688" i="18"/>
  <c r="L4692" i="18"/>
  <c r="L4696" i="18"/>
  <c r="L4700" i="18"/>
  <c r="L4704" i="18"/>
  <c r="L4708" i="18"/>
  <c r="L4712" i="18"/>
  <c r="L4716" i="18"/>
  <c r="L4720" i="18"/>
  <c r="L4724" i="18"/>
  <c r="L4728" i="18"/>
  <c r="L4732" i="18"/>
  <c r="L4736" i="18"/>
  <c r="L4740" i="18"/>
  <c r="L4744" i="18"/>
  <c r="L4748" i="18"/>
  <c r="L4752" i="18"/>
  <c r="L4756" i="18"/>
  <c r="L4760" i="18"/>
  <c r="L4764" i="18"/>
  <c r="L4768" i="18"/>
  <c r="L4772" i="18"/>
  <c r="L4776" i="18"/>
  <c r="L4780" i="18"/>
  <c r="L4784" i="18"/>
  <c r="L4788" i="18"/>
  <c r="L4792" i="18"/>
  <c r="L4796" i="18"/>
  <c r="L4800" i="18"/>
  <c r="L4804" i="18"/>
  <c r="L4808" i="18"/>
  <c r="L4812" i="18"/>
  <c r="L4816" i="18"/>
  <c r="L4820" i="18"/>
  <c r="L4824" i="18"/>
  <c r="L4828" i="18"/>
  <c r="L4832" i="18"/>
  <c r="L4836" i="18"/>
  <c r="L4840" i="18"/>
  <c r="L4844" i="18"/>
  <c r="L4848" i="18"/>
  <c r="L4852" i="18"/>
  <c r="L4856" i="18"/>
  <c r="L4860" i="18"/>
  <c r="L4864" i="18"/>
  <c r="L4868" i="18"/>
  <c r="L4872" i="18"/>
  <c r="L4876" i="18"/>
  <c r="L4880" i="18"/>
  <c r="L4884" i="18"/>
  <c r="L4888" i="18"/>
  <c r="L4892" i="18"/>
  <c r="L4896" i="18"/>
  <c r="L4900" i="18"/>
  <c r="L4904" i="18"/>
  <c r="L4908" i="18"/>
  <c r="L4912" i="18"/>
  <c r="L4916" i="18"/>
  <c r="L4920" i="18"/>
  <c r="L4924" i="18"/>
  <c r="L4928" i="18"/>
  <c r="L4932" i="18"/>
  <c r="L4936" i="18"/>
  <c r="L4940" i="18"/>
  <c r="L4944" i="18"/>
  <c r="L4948" i="18"/>
  <c r="L4952" i="18"/>
  <c r="L4956" i="18"/>
  <c r="L4960" i="18"/>
  <c r="L4964" i="18"/>
  <c r="L4968" i="18"/>
  <c r="L4972" i="18"/>
  <c r="L4976" i="18"/>
  <c r="L4980" i="18"/>
  <c r="L4984" i="18"/>
  <c r="L4988" i="18"/>
  <c r="L4992" i="18"/>
  <c r="L4996" i="18"/>
  <c r="L5000" i="18"/>
  <c r="L5004" i="18"/>
  <c r="L5008" i="18"/>
  <c r="L5012" i="18"/>
  <c r="L5016" i="18"/>
  <c r="L5020" i="18"/>
  <c r="L5024" i="18"/>
  <c r="L5028" i="18"/>
  <c r="L5032" i="18"/>
  <c r="L5036" i="18"/>
  <c r="L5040" i="18"/>
  <c r="L5044" i="18"/>
  <c r="L5048" i="18"/>
  <c r="L5052" i="18"/>
  <c r="L5056" i="18"/>
  <c r="L5060" i="18"/>
  <c r="L5064" i="18"/>
  <c r="L5068" i="18"/>
  <c r="L5072" i="18"/>
  <c r="L5076" i="18"/>
  <c r="L5080" i="18"/>
  <c r="L5084" i="18"/>
  <c r="L5088" i="18"/>
  <c r="L5092" i="18"/>
  <c r="L5096" i="18"/>
  <c r="L5100" i="18"/>
  <c r="L5104" i="18"/>
  <c r="L5108" i="18"/>
  <c r="L5112" i="18"/>
  <c r="L5116" i="18"/>
  <c r="L5120" i="18"/>
  <c r="L5124" i="18"/>
  <c r="L5128" i="18"/>
  <c r="L5132" i="18"/>
  <c r="L5136" i="18"/>
  <c r="L5140" i="18"/>
  <c r="L5144" i="18"/>
  <c r="L5148" i="18"/>
  <c r="L5152" i="18"/>
  <c r="L5156" i="18"/>
  <c r="L5160" i="18"/>
  <c r="L5164" i="18"/>
  <c r="L5168" i="18"/>
  <c r="L5172" i="18"/>
  <c r="L5176" i="18"/>
  <c r="L5180" i="18"/>
  <c r="L5184" i="18"/>
  <c r="L5188" i="18"/>
  <c r="L5192" i="18"/>
  <c r="L5196" i="18"/>
  <c r="L5200" i="18"/>
  <c r="L5204" i="18"/>
  <c r="L5208" i="18"/>
  <c r="L5212" i="18"/>
  <c r="L5216" i="18"/>
  <c r="L5220" i="18"/>
  <c r="L5224" i="18"/>
  <c r="L5228" i="18"/>
  <c r="L5232" i="18"/>
  <c r="L5236" i="18"/>
  <c r="L5240" i="18"/>
  <c r="L5244" i="18"/>
  <c r="L5248" i="18"/>
  <c r="L5252" i="18"/>
  <c r="L5256" i="18"/>
  <c r="L5260" i="18"/>
  <c r="L5264" i="18"/>
  <c r="L5268" i="18"/>
  <c r="L5272" i="18"/>
  <c r="L5276" i="18"/>
  <c r="L5280" i="18"/>
  <c r="L5284" i="18"/>
  <c r="L5288" i="18"/>
  <c r="L5292" i="18"/>
  <c r="L5296" i="18"/>
  <c r="L5300" i="18"/>
  <c r="L5304" i="18"/>
  <c r="L5308" i="18"/>
  <c r="L5312" i="18"/>
  <c r="L5316" i="18"/>
  <c r="L5320" i="18"/>
  <c r="L5324" i="18"/>
  <c r="L5328" i="18"/>
  <c r="L5332" i="18"/>
  <c r="L5336" i="18"/>
  <c r="L5340" i="18"/>
  <c r="L5344" i="18"/>
  <c r="L5348" i="18"/>
  <c r="L5352" i="18"/>
  <c r="L5356" i="18"/>
  <c r="L5360" i="18"/>
  <c r="L5364" i="18"/>
  <c r="L5368" i="18"/>
  <c r="L4009" i="18"/>
  <c r="L4013" i="18"/>
  <c r="L4017" i="18"/>
  <c r="L4021" i="18"/>
  <c r="L4025" i="18"/>
  <c r="L4029" i="18"/>
  <c r="L4033" i="18"/>
  <c r="L4037" i="18"/>
  <c r="L4041" i="18"/>
  <c r="L4045" i="18"/>
  <c r="L4049" i="18"/>
  <c r="L4053" i="18"/>
  <c r="L4057" i="18"/>
  <c r="L4061" i="18"/>
  <c r="L4065" i="18"/>
  <c r="L4069" i="18"/>
  <c r="L4073" i="18"/>
  <c r="L4077" i="18"/>
  <c r="L4081" i="18"/>
  <c r="L4085" i="18"/>
  <c r="L4089" i="18"/>
  <c r="L4093" i="18"/>
  <c r="L4097" i="18"/>
  <c r="L4101" i="18"/>
  <c r="L4105" i="18"/>
  <c r="L4109" i="18"/>
  <c r="L4113" i="18"/>
  <c r="L4117" i="18"/>
  <c r="L4121" i="18"/>
  <c r="L4125" i="18"/>
  <c r="L4129" i="18"/>
  <c r="L4133" i="18"/>
  <c r="L4137" i="18"/>
  <c r="L4141" i="18"/>
  <c r="L4145" i="18"/>
  <c r="L4149" i="18"/>
  <c r="L4153" i="18"/>
  <c r="L4157" i="18"/>
  <c r="L4161" i="18"/>
  <c r="L4165" i="18"/>
  <c r="L4169" i="18"/>
  <c r="L4173" i="18"/>
  <c r="L4177" i="18"/>
  <c r="L4181" i="18"/>
  <c r="L4185" i="18"/>
  <c r="L4189" i="18"/>
  <c r="L4193" i="18"/>
  <c r="L4197" i="18"/>
  <c r="L4201" i="18"/>
  <c r="L4205" i="18"/>
  <c r="L4209" i="18"/>
  <c r="L4213" i="18"/>
  <c r="L4217" i="18"/>
  <c r="L4221" i="18"/>
  <c r="L4225" i="18"/>
  <c r="L4229" i="18"/>
  <c r="L4233" i="18"/>
  <c r="L4237" i="18"/>
  <c r="L4241" i="18"/>
  <c r="L4245" i="18"/>
  <c r="L4249" i="18"/>
  <c r="L4253" i="18"/>
  <c r="L4257" i="18"/>
  <c r="L4261" i="18"/>
  <c r="L4265" i="18"/>
  <c r="L4269" i="18"/>
  <c r="L4273" i="18"/>
  <c r="L4277" i="18"/>
  <c r="L4281" i="18"/>
  <c r="L4285" i="18"/>
  <c r="L4289" i="18"/>
  <c r="L4293" i="18"/>
  <c r="L4297" i="18"/>
  <c r="L4301" i="18"/>
  <c r="L4305" i="18"/>
  <c r="L4309" i="18"/>
  <c r="L4313" i="18"/>
  <c r="L4317" i="18"/>
  <c r="L4321" i="18"/>
  <c r="L4325" i="18"/>
  <c r="L4329" i="18"/>
  <c r="L4333" i="18"/>
  <c r="L4337" i="18"/>
  <c r="L4341" i="18"/>
  <c r="L4345" i="18"/>
  <c r="L4349" i="18"/>
  <c r="L4353" i="18"/>
  <c r="L4357" i="18"/>
  <c r="L4361" i="18"/>
  <c r="L4365" i="18"/>
  <c r="L4369" i="18"/>
  <c r="L4373" i="18"/>
  <c r="L4377" i="18"/>
  <c r="L4381" i="18"/>
  <c r="L4385" i="18"/>
  <c r="L4389" i="18"/>
  <c r="L4393" i="18"/>
  <c r="L4397" i="18"/>
  <c r="L4401" i="18"/>
  <c r="L4405" i="18"/>
  <c r="L4409" i="18"/>
  <c r="L4413" i="18"/>
  <c r="L4417" i="18"/>
  <c r="L4421" i="18"/>
  <c r="L4425" i="18"/>
  <c r="L4429" i="18"/>
  <c r="L4433" i="18"/>
  <c r="L4437" i="18"/>
  <c r="L4441" i="18"/>
  <c r="L4445" i="18"/>
  <c r="L4449" i="18"/>
  <c r="L4453" i="18"/>
  <c r="L4457" i="18"/>
  <c r="L4461" i="18"/>
  <c r="L4465" i="18"/>
  <c r="L4469" i="18"/>
  <c r="L4473" i="18"/>
  <c r="L4477" i="18"/>
  <c r="L4481" i="18"/>
  <c r="L4485" i="18"/>
  <c r="L4489" i="18"/>
  <c r="L4493" i="18"/>
  <c r="L4497" i="18"/>
  <c r="L4501" i="18"/>
  <c r="L4505" i="18"/>
  <c r="L4509" i="18"/>
  <c r="L4513" i="18"/>
  <c r="L4517" i="18"/>
  <c r="L4521" i="18"/>
  <c r="L4525" i="18"/>
  <c r="L4529" i="18"/>
  <c r="L4533" i="18"/>
  <c r="L4537" i="18"/>
  <c r="L4541" i="18"/>
  <c r="L4545" i="18"/>
  <c r="L4549" i="18"/>
  <c r="L4553" i="18"/>
  <c r="L4557" i="18"/>
  <c r="L4561" i="18"/>
  <c r="L4565" i="18"/>
  <c r="L4569" i="18"/>
  <c r="L4573" i="18"/>
  <c r="L4577" i="18"/>
  <c r="L4581" i="18"/>
  <c r="L4585" i="18"/>
  <c r="L4589" i="18"/>
  <c r="L4593" i="18"/>
  <c r="L4597" i="18"/>
  <c r="L4601" i="18"/>
  <c r="L4605" i="18"/>
  <c r="L4609" i="18"/>
  <c r="L4613" i="18"/>
  <c r="L4617" i="18"/>
  <c r="L4621" i="18"/>
  <c r="L4625" i="18"/>
  <c r="L4629" i="18"/>
  <c r="L4633" i="18"/>
  <c r="L4637" i="18"/>
  <c r="L4641" i="18"/>
  <c r="L4645" i="18"/>
  <c r="L4649" i="18"/>
  <c r="L4653" i="18"/>
  <c r="L4657" i="18"/>
  <c r="L4661" i="18"/>
  <c r="L4665" i="18"/>
  <c r="L4669" i="18"/>
  <c r="L4673" i="18"/>
  <c r="L4677" i="18"/>
  <c r="L4681" i="18"/>
  <c r="L4685" i="18"/>
  <c r="L4689" i="18"/>
  <c r="L4693" i="18"/>
  <c r="L4697" i="18"/>
  <c r="L4701" i="18"/>
  <c r="L4705" i="18"/>
  <c r="L4709" i="18"/>
  <c r="L4713" i="18"/>
  <c r="L4717" i="18"/>
  <c r="L4721" i="18"/>
  <c r="L4725" i="18"/>
  <c r="L4729" i="18"/>
  <c r="L4733" i="18"/>
  <c r="L4737" i="18"/>
  <c r="L4741" i="18"/>
  <c r="L4745" i="18"/>
  <c r="L4749" i="18"/>
  <c r="L4753" i="18"/>
  <c r="L4757" i="18"/>
  <c r="L4761" i="18"/>
  <c r="L4765" i="18"/>
  <c r="L4769" i="18"/>
  <c r="L4773" i="18"/>
  <c r="L4777" i="18"/>
  <c r="L4781" i="18"/>
  <c r="L4785" i="18"/>
  <c r="L4789" i="18"/>
  <c r="L4793" i="18"/>
  <c r="L4797" i="18"/>
  <c r="L4801" i="18"/>
  <c r="L4805" i="18"/>
  <c r="L4809" i="18"/>
  <c r="L4813" i="18"/>
  <c r="L4817" i="18"/>
  <c r="L4821" i="18"/>
  <c r="L4825" i="18"/>
  <c r="L4829" i="18"/>
  <c r="L4833" i="18"/>
  <c r="L4837" i="18"/>
  <c r="L4841" i="18"/>
  <c r="L4845" i="18"/>
  <c r="L4849" i="18"/>
  <c r="L4853" i="18"/>
  <c r="L4857" i="18"/>
  <c r="L4861" i="18"/>
  <c r="L4865" i="18"/>
  <c r="L4869" i="18"/>
  <c r="L4873" i="18"/>
  <c r="L4877" i="18"/>
  <c r="L4881" i="18"/>
  <c r="L4885" i="18"/>
  <c r="L4889" i="18"/>
  <c r="L4893" i="18"/>
  <c r="L4897" i="18"/>
  <c r="L4901" i="18"/>
  <c r="L4905" i="18"/>
  <c r="L4909" i="18"/>
  <c r="L4913" i="18"/>
  <c r="L4917" i="18"/>
  <c r="L4921" i="18"/>
  <c r="L4925" i="18"/>
  <c r="L4929" i="18"/>
  <c r="L4933" i="18"/>
  <c r="L4937" i="18"/>
  <c r="L4941" i="18"/>
  <c r="L4945" i="18"/>
  <c r="L4949" i="18"/>
  <c r="L4953" i="18"/>
  <c r="L4957" i="18"/>
  <c r="L4961" i="18"/>
  <c r="L4965" i="18"/>
  <c r="L4969" i="18"/>
  <c r="L4973" i="18"/>
  <c r="L4977" i="18"/>
  <c r="L4981" i="18"/>
  <c r="L4985" i="18"/>
  <c r="L4989" i="18"/>
  <c r="L4993" i="18"/>
  <c r="L4997" i="18"/>
  <c r="L5001" i="18"/>
  <c r="L5005" i="18"/>
  <c r="L5009" i="18"/>
  <c r="L5013" i="18"/>
  <c r="L5017" i="18"/>
  <c r="L5021" i="18"/>
  <c r="L5025" i="18"/>
  <c r="L5029" i="18"/>
  <c r="L5033" i="18"/>
  <c r="L5037" i="18"/>
  <c r="L5041" i="18"/>
  <c r="L5045" i="18"/>
  <c r="L5049" i="18"/>
  <c r="L5053" i="18"/>
  <c r="L5057" i="18"/>
  <c r="L5061" i="18"/>
  <c r="L5065" i="18"/>
  <c r="L5069" i="18"/>
  <c r="L5073" i="18"/>
  <c r="L5077" i="18"/>
  <c r="L5081" i="18"/>
  <c r="L5085" i="18"/>
  <c r="L5089" i="18"/>
  <c r="L5093" i="18"/>
  <c r="L5097" i="18"/>
  <c r="L5101" i="18"/>
  <c r="L5105" i="18"/>
  <c r="L5109" i="18"/>
  <c r="L5113" i="18"/>
  <c r="L5117" i="18"/>
  <c r="L5121" i="18"/>
  <c r="L5125" i="18"/>
  <c r="L5129" i="18"/>
  <c r="L5133" i="18"/>
  <c r="L5137" i="18"/>
  <c r="L5141" i="18"/>
  <c r="L5145" i="18"/>
  <c r="L5149" i="18"/>
  <c r="L5153" i="18"/>
  <c r="L5157" i="18"/>
  <c r="L5161" i="18"/>
  <c r="L5165" i="18"/>
  <c r="L5169" i="18"/>
  <c r="L5173" i="18"/>
  <c r="L5177" i="18"/>
  <c r="L5181" i="18"/>
  <c r="L5185" i="18"/>
  <c r="L5189" i="18"/>
  <c r="L5193" i="18"/>
  <c r="L5197" i="18"/>
  <c r="L5201" i="18"/>
  <c r="L5205" i="18"/>
  <c r="L5209" i="18"/>
  <c r="L5213" i="18"/>
  <c r="L5217" i="18"/>
  <c r="L5221" i="18"/>
  <c r="L5225" i="18"/>
  <c r="L5229" i="18"/>
  <c r="L5233" i="18"/>
  <c r="L5237" i="18"/>
  <c r="L5241" i="18"/>
  <c r="L5245" i="18"/>
  <c r="L5249" i="18"/>
  <c r="L5253" i="18"/>
  <c r="L5257" i="18"/>
  <c r="L5261" i="18"/>
  <c r="L5265" i="18"/>
  <c r="L5269" i="18"/>
  <c r="L5273" i="18"/>
  <c r="L5277" i="18"/>
  <c r="L5281" i="18"/>
  <c r="L5285" i="18"/>
  <c r="L5289" i="18"/>
  <c r="L5293" i="18"/>
  <c r="L5297" i="18"/>
  <c r="L5301" i="18"/>
  <c r="L5305" i="18"/>
  <c r="L5309" i="18"/>
  <c r="L5313" i="18"/>
  <c r="L5317" i="18"/>
  <c r="L5321" i="18"/>
  <c r="L5325" i="18"/>
  <c r="L5329" i="18"/>
  <c r="L5333" i="18"/>
  <c r="L5337" i="18"/>
  <c r="L5341" i="18"/>
  <c r="L5345" i="18"/>
  <c r="L5349" i="18"/>
  <c r="L5353" i="18"/>
  <c r="L5357" i="18"/>
  <c r="L5361" i="18"/>
  <c r="L5365" i="18"/>
  <c r="L4010" i="18"/>
  <c r="L4014" i="18"/>
  <c r="L4018" i="18"/>
  <c r="L4022" i="18"/>
  <c r="L4026" i="18"/>
  <c r="L4030" i="18"/>
  <c r="L4034" i="18"/>
  <c r="L4038" i="18"/>
  <c r="L4042" i="18"/>
  <c r="L4046" i="18"/>
  <c r="L4050" i="18"/>
  <c r="L4054" i="18"/>
  <c r="L4058" i="18"/>
  <c r="L4062" i="18"/>
  <c r="L4066" i="18"/>
  <c r="L4070" i="18"/>
  <c r="L4074" i="18"/>
  <c r="L4078" i="18"/>
  <c r="L4082" i="18"/>
  <c r="L4086" i="18"/>
  <c r="L4090" i="18"/>
  <c r="L4094" i="18"/>
  <c r="L4098" i="18"/>
  <c r="L4102" i="18"/>
  <c r="L4106" i="18"/>
  <c r="L4110" i="18"/>
  <c r="L4114" i="18"/>
  <c r="L4118" i="18"/>
  <c r="L4122" i="18"/>
  <c r="L4126" i="18"/>
  <c r="L4130" i="18"/>
  <c r="L4134" i="18"/>
  <c r="L4138" i="18"/>
  <c r="L4142" i="18"/>
  <c r="L4146" i="18"/>
  <c r="L4150" i="18"/>
  <c r="L4154" i="18"/>
  <c r="L4158" i="18"/>
  <c r="L4162" i="18"/>
  <c r="L4166" i="18"/>
  <c r="L4170" i="18"/>
  <c r="L4174" i="18"/>
  <c r="L4178" i="18"/>
  <c r="L4182" i="18"/>
  <c r="L4186" i="18"/>
  <c r="L4190" i="18"/>
  <c r="L4194" i="18"/>
  <c r="L4198" i="18"/>
  <c r="L4202" i="18"/>
  <c r="L4206" i="18"/>
  <c r="L4210" i="18"/>
  <c r="L4214" i="18"/>
  <c r="L4218" i="18"/>
  <c r="L4222" i="18"/>
  <c r="L4226" i="18"/>
  <c r="L4230" i="18"/>
  <c r="L4234" i="18"/>
  <c r="L4238" i="18"/>
  <c r="L4242" i="18"/>
  <c r="L4246" i="18"/>
  <c r="L4250" i="18"/>
  <c r="L4254" i="18"/>
  <c r="L4258" i="18"/>
  <c r="L4262" i="18"/>
  <c r="L4266" i="18"/>
  <c r="L4270" i="18"/>
  <c r="L4274" i="18"/>
  <c r="L4278" i="18"/>
  <c r="L4282" i="18"/>
  <c r="L4286" i="18"/>
  <c r="L4290" i="18"/>
  <c r="L4294" i="18"/>
  <c r="L4298" i="18"/>
  <c r="L4302" i="18"/>
  <c r="L4306" i="18"/>
  <c r="L4310" i="18"/>
  <c r="L4314" i="18"/>
  <c r="L4318" i="18"/>
  <c r="L4322" i="18"/>
  <c r="L4326" i="18"/>
  <c r="L4330" i="18"/>
  <c r="L4334" i="18"/>
  <c r="L4338" i="18"/>
  <c r="L4342" i="18"/>
  <c r="L4346" i="18"/>
  <c r="L4350" i="18"/>
  <c r="L4354" i="18"/>
  <c r="L4358" i="18"/>
  <c r="L4362" i="18"/>
  <c r="L4366" i="18"/>
  <c r="L4370" i="18"/>
  <c r="L4374" i="18"/>
  <c r="L4378" i="18"/>
  <c r="L4382" i="18"/>
  <c r="L4386" i="18"/>
  <c r="L4390" i="18"/>
  <c r="L4394" i="18"/>
  <c r="L4398" i="18"/>
  <c r="L4402" i="18"/>
  <c r="L4406" i="18"/>
  <c r="L4410" i="18"/>
  <c r="L4414" i="18"/>
  <c r="L4418" i="18"/>
  <c r="L4422" i="18"/>
  <c r="L4426" i="18"/>
  <c r="L4430" i="18"/>
  <c r="L4434" i="18"/>
  <c r="L4438" i="18"/>
  <c r="L4442" i="18"/>
  <c r="L4446" i="18"/>
  <c r="L4450" i="18"/>
  <c r="L4454" i="18"/>
  <c r="L4458" i="18"/>
  <c r="L4462" i="18"/>
  <c r="L4466" i="18"/>
  <c r="L4470" i="18"/>
  <c r="L4474" i="18"/>
  <c r="L4478" i="18"/>
  <c r="L4482" i="18"/>
  <c r="L4486" i="18"/>
  <c r="L4490" i="18"/>
  <c r="L4494" i="18"/>
  <c r="L4498" i="18"/>
  <c r="L4502" i="18"/>
  <c r="L4506" i="18"/>
  <c r="L4510" i="18"/>
  <c r="L4514" i="18"/>
  <c r="L4518" i="18"/>
  <c r="L4522" i="18"/>
  <c r="L4526" i="18"/>
  <c r="L4530" i="18"/>
  <c r="L4534" i="18"/>
  <c r="L4538" i="18"/>
  <c r="L4542" i="18"/>
  <c r="L4546" i="18"/>
  <c r="L4550" i="18"/>
  <c r="L4554" i="18"/>
  <c r="L4558" i="18"/>
  <c r="L4562" i="18"/>
  <c r="L4566" i="18"/>
  <c r="L4570" i="18"/>
  <c r="L4574" i="18"/>
  <c r="L4578" i="18"/>
  <c r="L4582" i="18"/>
  <c r="L4586" i="18"/>
  <c r="L4590" i="18"/>
  <c r="L4594" i="18"/>
  <c r="L4598" i="18"/>
  <c r="L4602" i="18"/>
  <c r="L4606" i="18"/>
  <c r="L4610" i="18"/>
  <c r="L4614" i="18"/>
  <c r="L4618" i="18"/>
  <c r="L4622" i="18"/>
  <c r="L4626" i="18"/>
  <c r="L4630" i="18"/>
  <c r="L4634" i="18"/>
  <c r="L4638" i="18"/>
  <c r="L4642" i="18"/>
  <c r="L4646" i="18"/>
  <c r="L4650" i="18"/>
  <c r="L4654" i="18"/>
  <c r="L4658" i="18"/>
  <c r="L4662" i="18"/>
  <c r="L4666" i="18"/>
  <c r="L4670" i="18"/>
  <c r="L4674" i="18"/>
  <c r="L4678" i="18"/>
  <c r="L4682" i="18"/>
  <c r="L4686" i="18"/>
  <c r="L4690" i="18"/>
  <c r="L4694" i="18"/>
  <c r="L4698" i="18"/>
  <c r="L4702" i="18"/>
  <c r="L4706" i="18"/>
  <c r="L4710" i="18"/>
  <c r="L4714" i="18"/>
  <c r="L4718" i="18"/>
  <c r="L4722" i="18"/>
  <c r="L4726" i="18"/>
  <c r="L4730" i="18"/>
  <c r="L4734" i="18"/>
  <c r="L4738" i="18"/>
  <c r="L4742" i="18"/>
  <c r="L4746" i="18"/>
  <c r="L4750" i="18"/>
  <c r="L4754" i="18"/>
  <c r="L4758" i="18"/>
  <c r="L4762" i="18"/>
  <c r="L4766" i="18"/>
  <c r="L4770" i="18"/>
  <c r="L4774" i="18"/>
  <c r="L4778" i="18"/>
  <c r="L4782" i="18"/>
  <c r="L4786" i="18"/>
  <c r="L4790" i="18"/>
  <c r="L4794" i="18"/>
  <c r="L4798" i="18"/>
  <c r="L4802" i="18"/>
  <c r="L4806" i="18"/>
  <c r="L4810" i="18"/>
  <c r="L4814" i="18"/>
  <c r="L4818" i="18"/>
  <c r="L4822" i="18"/>
  <c r="L4826" i="18"/>
  <c r="L4830" i="18"/>
  <c r="L4834" i="18"/>
  <c r="L4838" i="18"/>
  <c r="L4842" i="18"/>
  <c r="L4846" i="18"/>
  <c r="L4850" i="18"/>
  <c r="L4854" i="18"/>
  <c r="L4858" i="18"/>
  <c r="L4862" i="18"/>
  <c r="L4866" i="18"/>
  <c r="L4870" i="18"/>
  <c r="L4874" i="18"/>
  <c r="L4878" i="18"/>
  <c r="L4882" i="18"/>
  <c r="L4886" i="18"/>
  <c r="L4890" i="18"/>
  <c r="L4894" i="18"/>
  <c r="L4898" i="18"/>
  <c r="L4902" i="18"/>
  <c r="L4906" i="18"/>
  <c r="L4910" i="18"/>
  <c r="L4914" i="18"/>
  <c r="L4918" i="18"/>
  <c r="L4922" i="18"/>
  <c r="L4926" i="18"/>
  <c r="L4930" i="18"/>
  <c r="L4934" i="18"/>
  <c r="L4938" i="18"/>
  <c r="L4942" i="18"/>
  <c r="L4946" i="18"/>
  <c r="L4950" i="18"/>
  <c r="L4954" i="18"/>
  <c r="L4958" i="18"/>
  <c r="L4962" i="18"/>
  <c r="L4966" i="18"/>
  <c r="L4970" i="18"/>
  <c r="L4974" i="18"/>
  <c r="L4978" i="18"/>
  <c r="L4982" i="18"/>
  <c r="L4986" i="18"/>
  <c r="L4990" i="18"/>
  <c r="L4994" i="18"/>
  <c r="L4998" i="18"/>
  <c r="L5002" i="18"/>
  <c r="L5006" i="18"/>
  <c r="L5010" i="18"/>
  <c r="L5014" i="18"/>
  <c r="L5018" i="18"/>
  <c r="L5022" i="18"/>
  <c r="L5026" i="18"/>
  <c r="L5030" i="18"/>
  <c r="L5034" i="18"/>
  <c r="L5038" i="18"/>
  <c r="L5042" i="18"/>
  <c r="L5046" i="18"/>
  <c r="L5050" i="18"/>
  <c r="L5054" i="18"/>
  <c r="L5058" i="18"/>
  <c r="L5062" i="18"/>
  <c r="L5066" i="18"/>
  <c r="L5070" i="18"/>
  <c r="L5074" i="18"/>
  <c r="L5078" i="18"/>
  <c r="L5082" i="18"/>
  <c r="L5086" i="18"/>
  <c r="L5090" i="18"/>
  <c r="L5094" i="18"/>
  <c r="L5098" i="18"/>
  <c r="L5102" i="18"/>
  <c r="L5106" i="18"/>
  <c r="L5110" i="18"/>
  <c r="L5114" i="18"/>
  <c r="L5118" i="18"/>
  <c r="L5122" i="18"/>
  <c r="L5126" i="18"/>
  <c r="L5130" i="18"/>
  <c r="L5134" i="18"/>
  <c r="L5138" i="18"/>
  <c r="L5142" i="18"/>
  <c r="L5146" i="18"/>
  <c r="L5150" i="18"/>
  <c r="L5154" i="18"/>
  <c r="L5158" i="18"/>
  <c r="L5162" i="18"/>
  <c r="L5166" i="18"/>
  <c r="L5170" i="18"/>
  <c r="L5174" i="18"/>
  <c r="L5178" i="18"/>
  <c r="L5182" i="18"/>
  <c r="L5186" i="18"/>
  <c r="L5190" i="18"/>
  <c r="L5194" i="18"/>
  <c r="L5198" i="18"/>
  <c r="L5202" i="18"/>
  <c r="L5206" i="18"/>
  <c r="L5210" i="18"/>
  <c r="L5214" i="18"/>
  <c r="L5218" i="18"/>
  <c r="L5222" i="18"/>
  <c r="L5226" i="18"/>
  <c r="L5230" i="18"/>
  <c r="L5234" i="18"/>
  <c r="L5238" i="18"/>
  <c r="L5242" i="18"/>
  <c r="L5246" i="18"/>
  <c r="L5250" i="18"/>
  <c r="L5254" i="18"/>
  <c r="L5258" i="18"/>
  <c r="L5262" i="18"/>
  <c r="L5266" i="18"/>
  <c r="L5270" i="18"/>
  <c r="L5274" i="18"/>
  <c r="L5278" i="18"/>
  <c r="L5282" i="18"/>
  <c r="L5286" i="18"/>
  <c r="L5290" i="18"/>
  <c r="L5294" i="18"/>
  <c r="L5298" i="18"/>
  <c r="L5302" i="18"/>
  <c r="L5306" i="18"/>
  <c r="L5310" i="18"/>
  <c r="L5314" i="18"/>
  <c r="L5318" i="18"/>
  <c r="L5322" i="18"/>
  <c r="L5326" i="18"/>
  <c r="L5330" i="18"/>
  <c r="L5334" i="18"/>
  <c r="L5338" i="18"/>
  <c r="L5342" i="18"/>
  <c r="L5346" i="18"/>
  <c r="L5350" i="18"/>
  <c r="L5354" i="18"/>
  <c r="L5358" i="18"/>
  <c r="L5362" i="18"/>
  <c r="L5366" i="18"/>
  <c r="L10" i="18"/>
  <c r="L6" i="18"/>
  <c r="L6670" i="18"/>
  <c r="L6666" i="18"/>
  <c r="L6662" i="18"/>
  <c r="L6658" i="18"/>
  <c r="L6654" i="18"/>
  <c r="L6650" i="18"/>
  <c r="L6646" i="18"/>
  <c r="L6642" i="18"/>
  <c r="L6638" i="18"/>
  <c r="L6634" i="18"/>
  <c r="L6630" i="18"/>
  <c r="L6626" i="18"/>
  <c r="L6622" i="18"/>
  <c r="L6618" i="18"/>
  <c r="L6614" i="18"/>
  <c r="L6610" i="18"/>
  <c r="L6606" i="18"/>
  <c r="L6602" i="18"/>
  <c r="L6598" i="18"/>
  <c r="L6594" i="18"/>
  <c r="L6590" i="18"/>
  <c r="L6586" i="18"/>
  <c r="L6582" i="18"/>
  <c r="L6578" i="18"/>
  <c r="L6574" i="18"/>
  <c r="L6570" i="18"/>
  <c r="L6566" i="18"/>
  <c r="L6562" i="18"/>
  <c r="L6558" i="18"/>
  <c r="L6554" i="18"/>
  <c r="L6550" i="18"/>
  <c r="L6546" i="18"/>
  <c r="L6542" i="18"/>
  <c r="L6538" i="18"/>
  <c r="L6534" i="18"/>
  <c r="L6530" i="18"/>
  <c r="L6526" i="18"/>
  <c r="L6522" i="18"/>
  <c r="L6518" i="18"/>
  <c r="L6514" i="18"/>
  <c r="L6510" i="18"/>
  <c r="L6506" i="18"/>
  <c r="L6502" i="18"/>
  <c r="L6498" i="18"/>
  <c r="L6494" i="18"/>
  <c r="L6490" i="18"/>
  <c r="L6486" i="18"/>
  <c r="L6482" i="18"/>
  <c r="L6478" i="18"/>
  <c r="L6474" i="18"/>
  <c r="L6470" i="18"/>
  <c r="L6466" i="18"/>
  <c r="L6462" i="18"/>
  <c r="L6458" i="18"/>
  <c r="L6454" i="18"/>
  <c r="L6450" i="18"/>
  <c r="L6446" i="18"/>
  <c r="L6442" i="18"/>
  <c r="L6438" i="18"/>
  <c r="L6434" i="18"/>
  <c r="L6430" i="18"/>
  <c r="L6426" i="18"/>
  <c r="L6422" i="18"/>
  <c r="L6418" i="18"/>
  <c r="L6414" i="18"/>
  <c r="L6410" i="18"/>
  <c r="L6406" i="18"/>
  <c r="L6402" i="18"/>
  <c r="L6398" i="18"/>
  <c r="L6394" i="18"/>
  <c r="L6390" i="18"/>
  <c r="L6386" i="18"/>
  <c r="L6382" i="18"/>
  <c r="L6378" i="18"/>
  <c r="L6374" i="18"/>
  <c r="L6370" i="18"/>
  <c r="L6366" i="18"/>
  <c r="L6362" i="18"/>
  <c r="L6358" i="18"/>
  <c r="L6354" i="18"/>
  <c r="L6350" i="18"/>
  <c r="L6346" i="18"/>
  <c r="L6342" i="18"/>
  <c r="L6338" i="18"/>
  <c r="L6334" i="18"/>
  <c r="L6330" i="18"/>
  <c r="L6326" i="18"/>
  <c r="L6322" i="18"/>
  <c r="L6318" i="18"/>
  <c r="L6314" i="18"/>
  <c r="L6310" i="18"/>
  <c r="L6306" i="18"/>
  <c r="L6302" i="18"/>
  <c r="L6298" i="18"/>
  <c r="L6294" i="18"/>
  <c r="L6290" i="18"/>
  <c r="L6286" i="18"/>
  <c r="L6282" i="18"/>
  <c r="L6278" i="18"/>
  <c r="L6274" i="18"/>
  <c r="L6270" i="18"/>
  <c r="L6266" i="18"/>
  <c r="L6262" i="18"/>
  <c r="L6258" i="18"/>
  <c r="L6254" i="18"/>
  <c r="L6250" i="18"/>
  <c r="L6246" i="18"/>
  <c r="L6242" i="18"/>
  <c r="L6238" i="18"/>
  <c r="L6234" i="18"/>
  <c r="L6230" i="18"/>
  <c r="L6226" i="18"/>
  <c r="L6222" i="18"/>
  <c r="L6218" i="18"/>
  <c r="L6214" i="18"/>
  <c r="L6210" i="18"/>
  <c r="L6206" i="18"/>
  <c r="L6202" i="18"/>
  <c r="L6198" i="18"/>
  <c r="L6194" i="18"/>
  <c r="L6190" i="18"/>
  <c r="L6186" i="18"/>
  <c r="L6182" i="18"/>
  <c r="L6178" i="18"/>
  <c r="L6174" i="18"/>
  <c r="L6170" i="18"/>
  <c r="L6166" i="18"/>
  <c r="L6162" i="18"/>
  <c r="L6158" i="18"/>
  <c r="L6154" i="18"/>
  <c r="L6150" i="18"/>
  <c r="L6146" i="18"/>
  <c r="L6142" i="18"/>
  <c r="L6138" i="18"/>
  <c r="L6134" i="18"/>
  <c r="L6130" i="18"/>
  <c r="L6126" i="18"/>
  <c r="L6122" i="18"/>
  <c r="L6118" i="18"/>
  <c r="L6114" i="18"/>
  <c r="L6110" i="18"/>
  <c r="L6106" i="18"/>
  <c r="L6102" i="18"/>
  <c r="L6098" i="18"/>
  <c r="L6094" i="18"/>
  <c r="L6090" i="18"/>
  <c r="L6086" i="18"/>
  <c r="L6082" i="18"/>
  <c r="L6078" i="18"/>
  <c r="L6074" i="18"/>
  <c r="L6070" i="18"/>
  <c r="L6066" i="18"/>
  <c r="L6062" i="18"/>
  <c r="L6058" i="18"/>
  <c r="L6054" i="18"/>
  <c r="L6050" i="18"/>
  <c r="L6046" i="18"/>
  <c r="L6042" i="18"/>
  <c r="L6038" i="18"/>
  <c r="L6034" i="18"/>
  <c r="L6030" i="18"/>
  <c r="L6026" i="18"/>
  <c r="L6022" i="18"/>
  <c r="L6018" i="18"/>
  <c r="L6014" i="18"/>
  <c r="L6010" i="18"/>
  <c r="L6006" i="18"/>
  <c r="L6002" i="18"/>
  <c r="L5998" i="18"/>
  <c r="L5994" i="18"/>
  <c r="L5990" i="18"/>
  <c r="L5986" i="18"/>
  <c r="L5982" i="18"/>
  <c r="L5978" i="18"/>
  <c r="L5974" i="18"/>
  <c r="L5970" i="18"/>
  <c r="L5966" i="18"/>
  <c r="L5962" i="18"/>
  <c r="L5958" i="18"/>
  <c r="L5954" i="18"/>
  <c r="L5950" i="18"/>
  <c r="L5946" i="18"/>
  <c r="L5942" i="18"/>
  <c r="L5938" i="18"/>
  <c r="L5934" i="18"/>
  <c r="L5930" i="18"/>
  <c r="L5926" i="18"/>
  <c r="L5922" i="18"/>
  <c r="L5918" i="18"/>
  <c r="L5914" i="18"/>
  <c r="L5910" i="18"/>
  <c r="L5906" i="18"/>
  <c r="L5902" i="18"/>
  <c r="L5898" i="18"/>
  <c r="L5894" i="18"/>
  <c r="L5890" i="18"/>
  <c r="L5886" i="18"/>
  <c r="L5882" i="18"/>
  <c r="L5878" i="18"/>
  <c r="L5874" i="18"/>
  <c r="L5870" i="18"/>
  <c r="L5866" i="18"/>
  <c r="L5862" i="18"/>
  <c r="L5858" i="18"/>
  <c r="L5854" i="18"/>
  <c r="L5850" i="18"/>
  <c r="L5846" i="18"/>
  <c r="L5842" i="18"/>
  <c r="L5838" i="18"/>
  <c r="L5834" i="18"/>
  <c r="L5830" i="18"/>
  <c r="L5826" i="18"/>
  <c r="L5822" i="18"/>
  <c r="L5818" i="18"/>
  <c r="L5814" i="18"/>
  <c r="L5810" i="18"/>
  <c r="L5806" i="18"/>
  <c r="L5802" i="18"/>
  <c r="L5798" i="18"/>
  <c r="L5794" i="18"/>
  <c r="L5790" i="18"/>
  <c r="L5786" i="18"/>
  <c r="L5782" i="18"/>
  <c r="L5778" i="18"/>
  <c r="L5774" i="18"/>
  <c r="L5770" i="18"/>
  <c r="L5766" i="18"/>
  <c r="L5762" i="18"/>
  <c r="L5758" i="18"/>
  <c r="L5754" i="18"/>
  <c r="L5750" i="18"/>
  <c r="L5746" i="18"/>
  <c r="L5742" i="18"/>
  <c r="L5738" i="18"/>
  <c r="L5734" i="18"/>
  <c r="L5730" i="18"/>
  <c r="L5726" i="18"/>
  <c r="L5722" i="18"/>
  <c r="L5718" i="18"/>
  <c r="L5714" i="18"/>
  <c r="L5710" i="18"/>
  <c r="L5706" i="18"/>
  <c r="L5702" i="18"/>
  <c r="L5698" i="18"/>
  <c r="L5694" i="18"/>
  <c r="L5690" i="18"/>
  <c r="L5686" i="18"/>
  <c r="L5682" i="18"/>
  <c r="L5678" i="18"/>
  <c r="L5674" i="18"/>
  <c r="L5670" i="18"/>
  <c r="L5666" i="18"/>
  <c r="L5662" i="18"/>
  <c r="L5658" i="18"/>
  <c r="L5654" i="18"/>
  <c r="L5650" i="18"/>
  <c r="L5646" i="18"/>
  <c r="L5642" i="18"/>
  <c r="L5638" i="18"/>
  <c r="L5634" i="18"/>
  <c r="L5630" i="18"/>
  <c r="L5626" i="18"/>
  <c r="L5622" i="18"/>
  <c r="L5618" i="18"/>
  <c r="L5614" i="18"/>
  <c r="L5610" i="18"/>
  <c r="L5606" i="18"/>
  <c r="L5602" i="18"/>
  <c r="L5598" i="18"/>
  <c r="L5594" i="18"/>
  <c r="L5590" i="18"/>
  <c r="L5586" i="18"/>
  <c r="L5582" i="18"/>
  <c r="L5578" i="18"/>
  <c r="L5574" i="18"/>
  <c r="L5570" i="18"/>
  <c r="L5566" i="18"/>
  <c r="L5562" i="18"/>
  <c r="L5558" i="18"/>
  <c r="L5554" i="18"/>
  <c r="L5550" i="18"/>
  <c r="L5546" i="18"/>
  <c r="L5542" i="18"/>
  <c r="L5538" i="18"/>
  <c r="L5534" i="18"/>
  <c r="L5530" i="18"/>
  <c r="L5526" i="18"/>
  <c r="L5522" i="18"/>
  <c r="L5518" i="18"/>
  <c r="L5514" i="18"/>
  <c r="L5510" i="18"/>
  <c r="L5506" i="18"/>
  <c r="L5502" i="18"/>
  <c r="L5498" i="18"/>
  <c r="L5494" i="18"/>
  <c r="L5490" i="18"/>
  <c r="L5486" i="18"/>
  <c r="L5482" i="18"/>
  <c r="L5478" i="18"/>
  <c r="L5474" i="18"/>
  <c r="L5470" i="18"/>
  <c r="L5466" i="18"/>
  <c r="L5462" i="18"/>
  <c r="L5458" i="18"/>
  <c r="L5454" i="18"/>
  <c r="L5450" i="18"/>
  <c r="L5446" i="18"/>
  <c r="L5442" i="18"/>
  <c r="L5438" i="18"/>
  <c r="L5434" i="18"/>
  <c r="L5430" i="18"/>
  <c r="L5426" i="18"/>
  <c r="L5422" i="18"/>
  <c r="L5418" i="18"/>
  <c r="L5414" i="18"/>
  <c r="L5410" i="18"/>
  <c r="L5406" i="18"/>
  <c r="L5402" i="18"/>
  <c r="L5398" i="18"/>
  <c r="L5394" i="18"/>
  <c r="L5390" i="18"/>
  <c r="L5386" i="18"/>
  <c r="L5382" i="18"/>
  <c r="L5378" i="18"/>
  <c r="L5374" i="18"/>
  <c r="L5370" i="18"/>
  <c r="L9" i="18"/>
  <c r="L5" i="18"/>
  <c r="L6669" i="18"/>
  <c r="L6665" i="18"/>
  <c r="L6661" i="18"/>
  <c r="L6657" i="18"/>
  <c r="L6653" i="18"/>
  <c r="L6649" i="18"/>
  <c r="L6645" i="18"/>
  <c r="L6641" i="18"/>
  <c r="L6637" i="18"/>
  <c r="L6633" i="18"/>
  <c r="L6629" i="18"/>
  <c r="L6625" i="18"/>
  <c r="L6621" i="18"/>
  <c r="L6617" i="18"/>
  <c r="L6613" i="18"/>
  <c r="L6609" i="18"/>
  <c r="L6605" i="18"/>
  <c r="L6601" i="18"/>
  <c r="L6597" i="18"/>
  <c r="L6593" i="18"/>
  <c r="L6589" i="18"/>
  <c r="L6585" i="18"/>
  <c r="L6581" i="18"/>
  <c r="L6577" i="18"/>
  <c r="L6573" i="18"/>
  <c r="L6569" i="18"/>
  <c r="L6565" i="18"/>
  <c r="L6561" i="18"/>
  <c r="L6557" i="18"/>
  <c r="L6553" i="18"/>
  <c r="L6549" i="18"/>
  <c r="L6545" i="18"/>
  <c r="L6541" i="18"/>
  <c r="L6537" i="18"/>
  <c r="L6533" i="18"/>
  <c r="L6529" i="18"/>
  <c r="L6525" i="18"/>
  <c r="L6521" i="18"/>
  <c r="L6517" i="18"/>
  <c r="L6513" i="18"/>
  <c r="L6509" i="18"/>
  <c r="L6505" i="18"/>
  <c r="L6501" i="18"/>
  <c r="L6497" i="18"/>
  <c r="L6493" i="18"/>
  <c r="L6489" i="18"/>
  <c r="L6485" i="18"/>
  <c r="L6481" i="18"/>
  <c r="L6477" i="18"/>
  <c r="L6473" i="18"/>
  <c r="L6469" i="18"/>
  <c r="L6465" i="18"/>
  <c r="L6461" i="18"/>
  <c r="L6457" i="18"/>
  <c r="L6453" i="18"/>
  <c r="L6449" i="18"/>
  <c r="L6445" i="18"/>
  <c r="L6441" i="18"/>
  <c r="L6437" i="18"/>
  <c r="L6433" i="18"/>
  <c r="L6429" i="18"/>
  <c r="L6425" i="18"/>
  <c r="L6421" i="18"/>
  <c r="L6417" i="18"/>
  <c r="L6413" i="18"/>
  <c r="L6409" i="18"/>
  <c r="L6405" i="18"/>
  <c r="L6401" i="18"/>
  <c r="L6397" i="18"/>
  <c r="L6393" i="18"/>
  <c r="L6389" i="18"/>
  <c r="L6385" i="18"/>
  <c r="L6381" i="18"/>
  <c r="L6377" i="18"/>
  <c r="L6373" i="18"/>
  <c r="L6369" i="18"/>
  <c r="L6365" i="18"/>
  <c r="L6361" i="18"/>
  <c r="L6357" i="18"/>
  <c r="L6353" i="18"/>
  <c r="L6349" i="18"/>
  <c r="L6345" i="18"/>
  <c r="L6341" i="18"/>
  <c r="L6337" i="18"/>
  <c r="L6333" i="18"/>
  <c r="L6329" i="18"/>
  <c r="L6325" i="18"/>
  <c r="L6321" i="18"/>
  <c r="L6317" i="18"/>
  <c r="L6313" i="18"/>
  <c r="L6309" i="18"/>
  <c r="L6305" i="18"/>
  <c r="L6301" i="18"/>
  <c r="L6297" i="18"/>
  <c r="L6293" i="18"/>
  <c r="L6289" i="18"/>
  <c r="L6285" i="18"/>
  <c r="L6281" i="18"/>
  <c r="L6277" i="18"/>
  <c r="L6273" i="18"/>
  <c r="L6269" i="18"/>
  <c r="L6265" i="18"/>
  <c r="L6261" i="18"/>
  <c r="L6257" i="18"/>
  <c r="L6253" i="18"/>
  <c r="L6249" i="18"/>
  <c r="L6245" i="18"/>
  <c r="L6241" i="18"/>
  <c r="L6237" i="18"/>
  <c r="L6233" i="18"/>
  <c r="L6229" i="18"/>
  <c r="L6225" i="18"/>
  <c r="L6221" i="18"/>
  <c r="L6217" i="18"/>
  <c r="L6213" i="18"/>
  <c r="L6209" i="18"/>
  <c r="L6205" i="18"/>
  <c r="L6201" i="18"/>
  <c r="L6197" i="18"/>
  <c r="L6193" i="18"/>
  <c r="L6189" i="18"/>
  <c r="L6185" i="18"/>
  <c r="L6181" i="18"/>
  <c r="L6177" i="18"/>
  <c r="L6173" i="18"/>
  <c r="L6169" i="18"/>
  <c r="L6165" i="18"/>
  <c r="L6161" i="18"/>
  <c r="L6157" i="18"/>
  <c r="L6153" i="18"/>
  <c r="L6149" i="18"/>
  <c r="L6145" i="18"/>
  <c r="L6141" i="18"/>
  <c r="L6137" i="18"/>
  <c r="L6133" i="18"/>
  <c r="L6129" i="18"/>
  <c r="L6125" i="18"/>
  <c r="L6121" i="18"/>
  <c r="L6117" i="18"/>
  <c r="L6113" i="18"/>
  <c r="L6109" i="18"/>
  <c r="L6105" i="18"/>
  <c r="L6101" i="18"/>
  <c r="L6097" i="18"/>
  <c r="L6093" i="18"/>
  <c r="L6089" i="18"/>
  <c r="L6085" i="18"/>
  <c r="L6081" i="18"/>
  <c r="L6077" i="18"/>
  <c r="L6073" i="18"/>
  <c r="L6069" i="18"/>
  <c r="L6065" i="18"/>
  <c r="L6061" i="18"/>
  <c r="L6057" i="18"/>
  <c r="L6053" i="18"/>
  <c r="L6049" i="18"/>
  <c r="L6045" i="18"/>
  <c r="L6041" i="18"/>
  <c r="L6037" i="18"/>
  <c r="L6033" i="18"/>
  <c r="L6029" i="18"/>
  <c r="L6025" i="18"/>
  <c r="L6021" i="18"/>
  <c r="L6017" i="18"/>
  <c r="L6013" i="18"/>
  <c r="L6009" i="18"/>
  <c r="L6005" i="18"/>
  <c r="L6001" i="18"/>
  <c r="L5997" i="18"/>
  <c r="L5993" i="18"/>
  <c r="L5989" i="18"/>
  <c r="L5985" i="18"/>
  <c r="L5981" i="18"/>
  <c r="L5977" i="18"/>
  <c r="L5973" i="18"/>
  <c r="L5969" i="18"/>
  <c r="L5965" i="18"/>
  <c r="L5961" i="18"/>
  <c r="L5957" i="18"/>
  <c r="L5953" i="18"/>
  <c r="L5949" i="18"/>
  <c r="L5945" i="18"/>
  <c r="L5941" i="18"/>
  <c r="L5937" i="18"/>
  <c r="L5933" i="18"/>
  <c r="L5929" i="18"/>
  <c r="L5925" i="18"/>
  <c r="L5921" i="18"/>
  <c r="L5917" i="18"/>
  <c r="L5913" i="18"/>
  <c r="L5909" i="18"/>
  <c r="L5905" i="18"/>
  <c r="L5901" i="18"/>
  <c r="L5897" i="18"/>
  <c r="L5893" i="18"/>
  <c r="L5889" i="18"/>
  <c r="L5885" i="18"/>
  <c r="L5881" i="18"/>
  <c r="L5877" i="18"/>
  <c r="L5873" i="18"/>
  <c r="L5869" i="18"/>
  <c r="L5865" i="18"/>
  <c r="L5861" i="18"/>
  <c r="L5857" i="18"/>
  <c r="L5853" i="18"/>
  <c r="L5849" i="18"/>
  <c r="L5845" i="18"/>
  <c r="L5841" i="18"/>
  <c r="L5837" i="18"/>
  <c r="L5833" i="18"/>
  <c r="L5829" i="18"/>
  <c r="L5825" i="18"/>
  <c r="L5821" i="18"/>
  <c r="L5817" i="18"/>
  <c r="L5813" i="18"/>
  <c r="L5809" i="18"/>
  <c r="L5805" i="18"/>
  <c r="L5801" i="18"/>
  <c r="L5797" i="18"/>
  <c r="L5793" i="18"/>
  <c r="L5789" i="18"/>
  <c r="L5785" i="18"/>
  <c r="L5781" i="18"/>
  <c r="L5777" i="18"/>
  <c r="L5773" i="18"/>
  <c r="L5769" i="18"/>
  <c r="L5765" i="18"/>
  <c r="L5761" i="18"/>
  <c r="L5757" i="18"/>
  <c r="L5753" i="18"/>
  <c r="L5749" i="18"/>
  <c r="L5745" i="18"/>
  <c r="L5741" i="18"/>
  <c r="L5737" i="18"/>
  <c r="L5733" i="18"/>
  <c r="L5729" i="18"/>
  <c r="L5725" i="18"/>
  <c r="L5721" i="18"/>
  <c r="L5717" i="18"/>
  <c r="L5713" i="18"/>
  <c r="L5709" i="18"/>
  <c r="L5705" i="18"/>
  <c r="L5701" i="18"/>
  <c r="L5697" i="18"/>
  <c r="L5693" i="18"/>
  <c r="L5689" i="18"/>
  <c r="L5685" i="18"/>
  <c r="L5681" i="18"/>
  <c r="L5677" i="18"/>
  <c r="L5673" i="18"/>
  <c r="L5669" i="18"/>
  <c r="L5665" i="18"/>
  <c r="L5661" i="18"/>
  <c r="L5657" i="18"/>
  <c r="L5653" i="18"/>
  <c r="L5649" i="18"/>
  <c r="L5645" i="18"/>
  <c r="L5641" i="18"/>
  <c r="L5637" i="18"/>
  <c r="L5633" i="18"/>
  <c r="L5629" i="18"/>
  <c r="L5625" i="18"/>
  <c r="L5621" i="18"/>
  <c r="L5617" i="18"/>
  <c r="L5613" i="18"/>
  <c r="L5609" i="18"/>
  <c r="L5605" i="18"/>
  <c r="L5601" i="18"/>
  <c r="L5597" i="18"/>
  <c r="L5593" i="18"/>
  <c r="L5589" i="18"/>
  <c r="L5585" i="18"/>
  <c r="L5581" i="18"/>
  <c r="L5577" i="18"/>
  <c r="L5573" i="18"/>
  <c r="L5569" i="18"/>
  <c r="L5565" i="18"/>
  <c r="L5561" i="18"/>
  <c r="L5557" i="18"/>
  <c r="L5553" i="18"/>
  <c r="L5549" i="18"/>
  <c r="L5545" i="18"/>
  <c r="L5541" i="18"/>
  <c r="L5537" i="18"/>
  <c r="L5533" i="18"/>
  <c r="L5529" i="18"/>
  <c r="L5525" i="18"/>
  <c r="L5521" i="18"/>
  <c r="L5517" i="18"/>
  <c r="L5513" i="18"/>
  <c r="L5509" i="18"/>
  <c r="L5505" i="18"/>
  <c r="L5501" i="18"/>
  <c r="L5497" i="18"/>
  <c r="L5493" i="18"/>
  <c r="L5489" i="18"/>
  <c r="L5485" i="18"/>
  <c r="L5481" i="18"/>
  <c r="L5477" i="18"/>
  <c r="L5473" i="18"/>
  <c r="L5469" i="18"/>
  <c r="L5465" i="18"/>
  <c r="L5461" i="18"/>
  <c r="L5457" i="18"/>
  <c r="L5453" i="18"/>
  <c r="L5449" i="18"/>
  <c r="L5445" i="18"/>
  <c r="L5441" i="18"/>
  <c r="L5437" i="18"/>
  <c r="L5433" i="18"/>
  <c r="L5429" i="18"/>
  <c r="L5425" i="18"/>
  <c r="L5421" i="18"/>
  <c r="L5417" i="18"/>
  <c r="L5413" i="18"/>
  <c r="L5409" i="18"/>
  <c r="L5405" i="18"/>
  <c r="L5401" i="18"/>
  <c r="L5397" i="18"/>
  <c r="L5393" i="18"/>
  <c r="L5389" i="18"/>
  <c r="L5385" i="18"/>
  <c r="L5381" i="18"/>
  <c r="L5377" i="18"/>
  <c r="L5373" i="18"/>
  <c r="L5369" i="18"/>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1" i="3"/>
</calcChain>
</file>

<file path=xl/sharedStrings.xml><?xml version="1.0" encoding="utf-8"?>
<sst xmlns="http://schemas.openxmlformats.org/spreadsheetml/2006/main" count="7637" uniqueCount="2536">
  <si>
    <t>MEMBCODE</t>
  </si>
  <si>
    <t>SALUTATION</t>
  </si>
  <si>
    <t>SURNAME</t>
  </si>
  <si>
    <t>TITLE</t>
  </si>
  <si>
    <t>STATUS</t>
  </si>
  <si>
    <t>WORK_EMAIL</t>
  </si>
  <si>
    <t>HOME_EMAIL</t>
  </si>
  <si>
    <t>PREF_EMAIL</t>
  </si>
  <si>
    <t>WORK_TEL</t>
  </si>
  <si>
    <t>HOME_TEL</t>
  </si>
  <si>
    <t>PROPOSER</t>
  </si>
  <si>
    <t>ADDRESS1</t>
  </si>
  <si>
    <t>ADDRESS2</t>
  </si>
  <si>
    <t>ADDRESS3</t>
  </si>
  <si>
    <t>ADDRESS4</t>
  </si>
  <si>
    <t>POST_CODE</t>
  </si>
  <si>
    <t>MOBILE_TEL</t>
  </si>
  <si>
    <t>WORK_FAX</t>
  </si>
  <si>
    <t>HOME_FAX</t>
  </si>
  <si>
    <t>INTERNET_HOME</t>
  </si>
  <si>
    <t>INTERNET_WORK</t>
  </si>
  <si>
    <t>ACCEPTED</t>
  </si>
  <si>
    <t>RESIGNED</t>
  </si>
  <si>
    <t>FIRST_NAME</t>
  </si>
  <si>
    <t>INITIALS</t>
  </si>
  <si>
    <t>WEBSITE</t>
  </si>
  <si>
    <t>WAG000</t>
  </si>
  <si>
    <t>Guest</t>
  </si>
  <si>
    <t>Mr</t>
  </si>
  <si>
    <t>guest@wags.org</t>
  </si>
  <si>
    <t>home</t>
  </si>
  <si>
    <t>no</t>
  </si>
  <si>
    <t>G</t>
  </si>
  <si>
    <t>WAG001</t>
  </si>
  <si>
    <t>Peter</t>
  </si>
  <si>
    <t>Berring</t>
  </si>
  <si>
    <t>peter.berring@pbrisk.co.uk</t>
  </si>
  <si>
    <t>peter@berring.eu</t>
  </si>
  <si>
    <t>07071 226 745</t>
  </si>
  <si>
    <t>020 8395 6807</t>
  </si>
  <si>
    <t>Fred Berring</t>
  </si>
  <si>
    <t>57 Garfield Road</t>
  </si>
  <si>
    <t>Wimbledon</t>
  </si>
  <si>
    <t>London</t>
  </si>
  <si>
    <t>SW19 8RZ</t>
  </si>
  <si>
    <t>07802 949396</t>
  </si>
  <si>
    <t>yes</t>
  </si>
  <si>
    <t>P</t>
  </si>
  <si>
    <t>WAG002</t>
  </si>
  <si>
    <t>Fred</t>
  </si>
  <si>
    <t>fred@getsomeonein.net</t>
  </si>
  <si>
    <t>fred.berring@blueyonder.co.uk</t>
  </si>
  <si>
    <t>020 8540 6602</t>
  </si>
  <si>
    <t>020 8543 4650</t>
  </si>
  <si>
    <t>Rob Holgate</t>
  </si>
  <si>
    <t>41 Oakwood Road</t>
  </si>
  <si>
    <t>SW20 0PL</t>
  </si>
  <si>
    <t>07921 674532</t>
  </si>
  <si>
    <t>Frederik</t>
  </si>
  <si>
    <t>F</t>
  </si>
  <si>
    <t>WAG003</t>
  </si>
  <si>
    <t>Rob</t>
  </si>
  <si>
    <t>Holgate</t>
  </si>
  <si>
    <t>rob@wsi-plc.co.uk</t>
  </si>
  <si>
    <t>work</t>
  </si>
  <si>
    <t>01403 219000</t>
  </si>
  <si>
    <t>0142 865 8090</t>
  </si>
  <si>
    <t>Newcourt</t>
  </si>
  <si>
    <t>Courts Hill Road</t>
  </si>
  <si>
    <t>Haslemere</t>
  </si>
  <si>
    <t>Surrey</t>
  </si>
  <si>
    <t>GU27 2NG</t>
  </si>
  <si>
    <t>07718 658090</t>
  </si>
  <si>
    <t>0140 327 0080</t>
  </si>
  <si>
    <t>0142 865 8091</t>
  </si>
  <si>
    <t>Robert John</t>
  </si>
  <si>
    <t>R J</t>
  </si>
  <si>
    <t>WAG005</t>
  </si>
  <si>
    <t>Rory</t>
  </si>
  <si>
    <t>Maguire</t>
  </si>
  <si>
    <t>020 8942 2324</t>
  </si>
  <si>
    <t>01932 857912</t>
  </si>
  <si>
    <t>Francis Maguire</t>
  </si>
  <si>
    <t>36 Elmgrove Road</t>
  </si>
  <si>
    <t>Weybridge</t>
  </si>
  <si>
    <t>KT13 8PD</t>
  </si>
  <si>
    <t>R</t>
  </si>
  <si>
    <t>WAG006</t>
  </si>
  <si>
    <t>Alan</t>
  </si>
  <si>
    <t>McCormick</t>
  </si>
  <si>
    <t>alan@mccormickfs.com</t>
  </si>
  <si>
    <t>Po Box 23</t>
  </si>
  <si>
    <t>The Oaks</t>
  </si>
  <si>
    <t>NSW</t>
  </si>
  <si>
    <t>Australia</t>
  </si>
  <si>
    <t>Alan J</t>
  </si>
  <si>
    <t>A J</t>
  </si>
  <si>
    <t>WAG008</t>
  </si>
  <si>
    <t>Talbot</t>
  </si>
  <si>
    <t>peter@wdthorpe.demon.co.uk</t>
  </si>
  <si>
    <t>01252 715215</t>
  </si>
  <si>
    <t>01932 852476</t>
  </si>
  <si>
    <t>2 Aldenholme</t>
  </si>
  <si>
    <t>Ellesmere Road</t>
  </si>
  <si>
    <t>KT13 0JF</t>
  </si>
  <si>
    <t>07956 554077</t>
  </si>
  <si>
    <t>020 8332 0650</t>
  </si>
  <si>
    <t>Peter Frederick</t>
  </si>
  <si>
    <t>P F</t>
  </si>
  <si>
    <t>WAG010</t>
  </si>
  <si>
    <t>Gerry</t>
  </si>
  <si>
    <t>Robinson</t>
  </si>
  <si>
    <t>gharobinson@gmail.com</t>
  </si>
  <si>
    <t>020 8542 1869</t>
  </si>
  <si>
    <t>159 Faraday Road</t>
  </si>
  <si>
    <t>SW19 8PA</t>
  </si>
  <si>
    <t>07778 516 688</t>
  </si>
  <si>
    <t>WAG011</t>
  </si>
  <si>
    <t>Phil</t>
  </si>
  <si>
    <t>Clatworthy</t>
  </si>
  <si>
    <t>01306 885500</t>
  </si>
  <si>
    <t>01737 814262</t>
  </si>
  <si>
    <t>3 Heath End Cottage</t>
  </si>
  <si>
    <t>Deans Lane</t>
  </si>
  <si>
    <t>Walton on the Hill</t>
  </si>
  <si>
    <t>KT20 7UD</t>
  </si>
  <si>
    <t>01306 884040</t>
  </si>
  <si>
    <t>Philip</t>
  </si>
  <si>
    <t>WAG012</t>
  </si>
  <si>
    <t>Mike</t>
  </si>
  <si>
    <t>Wells</t>
  </si>
  <si>
    <t>mike@mikewells.co.uk</t>
  </si>
  <si>
    <t>01932 252121</t>
  </si>
  <si>
    <t>30 River Mount</t>
  </si>
  <si>
    <t>Walton on Thames</t>
  </si>
  <si>
    <t>KT12 2PR</t>
  </si>
  <si>
    <t>07710 464190</t>
  </si>
  <si>
    <t>Michael</t>
  </si>
  <si>
    <t>M</t>
  </si>
  <si>
    <t>WAG014</t>
  </si>
  <si>
    <t>Richard</t>
  </si>
  <si>
    <t>Latham</t>
  </si>
  <si>
    <t>richard@zetatours.com</t>
  </si>
  <si>
    <t>richard.latham@gmail.com</t>
  </si>
  <si>
    <t>07739 167149</t>
  </si>
  <si>
    <t>Flat 2</t>
  </si>
  <si>
    <t>18 Richmond Hill</t>
  </si>
  <si>
    <t>Richmond</t>
  </si>
  <si>
    <t>TW10 6QX</t>
  </si>
  <si>
    <t>WAG015</t>
  </si>
  <si>
    <t>John</t>
  </si>
  <si>
    <t>Stembridge</t>
  </si>
  <si>
    <t>john.stembridge@gmail.com</t>
  </si>
  <si>
    <t>020 8542 5682</t>
  </si>
  <si>
    <t>3 Sunlight Close</t>
  </si>
  <si>
    <t>SW19 8TG</t>
  </si>
  <si>
    <t>07948 213164</t>
  </si>
  <si>
    <t>J P</t>
  </si>
  <si>
    <t>WAG016</t>
  </si>
  <si>
    <t>Andy</t>
  </si>
  <si>
    <t>Phillips</t>
  </si>
  <si>
    <t>020 7491 4840</t>
  </si>
  <si>
    <t>020 8542 2459</t>
  </si>
  <si>
    <t>Peter Berring</t>
  </si>
  <si>
    <t>124 South Park Road</t>
  </si>
  <si>
    <t>SW19 8TA</t>
  </si>
  <si>
    <t>020 7493 0547</t>
  </si>
  <si>
    <t>Andrew</t>
  </si>
  <si>
    <t>A</t>
  </si>
  <si>
    <t>WAG017</t>
  </si>
  <si>
    <t>Garick</t>
  </si>
  <si>
    <t>Zillgitt</t>
  </si>
  <si>
    <t>garick.zillgitt</t>
  </si>
  <si>
    <t>garickz@comcast.net</t>
  </si>
  <si>
    <t>415-984-2839</t>
  </si>
  <si>
    <t>925-299-9212</t>
  </si>
  <si>
    <t>853 Las Trampas Rd</t>
  </si>
  <si>
    <t>Lafayette  Ca</t>
  </si>
  <si>
    <t>USA</t>
  </si>
  <si>
    <t>415-690-5598</t>
  </si>
  <si>
    <t>WAG018</t>
  </si>
  <si>
    <t>Steve</t>
  </si>
  <si>
    <t>Thomson</t>
  </si>
  <si>
    <t>01323 490911</t>
  </si>
  <si>
    <t>2 Avondale Court</t>
  </si>
  <si>
    <t>Avondale Road</t>
  </si>
  <si>
    <t>Seaford</t>
  </si>
  <si>
    <t>E.Sussex</t>
  </si>
  <si>
    <t>BN25 1RL</t>
  </si>
  <si>
    <t>07791 353429</t>
  </si>
  <si>
    <t>Stephen</t>
  </si>
  <si>
    <t>S</t>
  </si>
  <si>
    <t>WAG019</t>
  </si>
  <si>
    <t>Ian</t>
  </si>
  <si>
    <t>Jones</t>
  </si>
  <si>
    <t>020 7836 8383</t>
  </si>
  <si>
    <t>020 8874 3196</t>
  </si>
  <si>
    <t>33 Acris Street</t>
  </si>
  <si>
    <t>Wandsworth</t>
  </si>
  <si>
    <t>SW18</t>
  </si>
  <si>
    <t>I</t>
  </si>
  <si>
    <t>WAG020</t>
  </si>
  <si>
    <t>Harlock</t>
  </si>
  <si>
    <t>harlockhouse@msn.com</t>
  </si>
  <si>
    <t>020 7963 3939</t>
  </si>
  <si>
    <t>020 8947 1094</t>
  </si>
  <si>
    <t>21 Woodside</t>
  </si>
  <si>
    <t>SW19</t>
  </si>
  <si>
    <t>WAG021</t>
  </si>
  <si>
    <t>Dearden</t>
  </si>
  <si>
    <t>as above</t>
  </si>
  <si>
    <t>mike.dearden@arnoldwills.net</t>
  </si>
  <si>
    <t>020 8542 7417</t>
  </si>
  <si>
    <t>John Stembridge</t>
  </si>
  <si>
    <t>31 Craven Gardens</t>
  </si>
  <si>
    <t>SW19 8LU</t>
  </si>
  <si>
    <t>07900 214308</t>
  </si>
  <si>
    <t>WAG024</t>
  </si>
  <si>
    <t>Beament</t>
  </si>
  <si>
    <t>Mikebeament@me.com</t>
  </si>
  <si>
    <t xml:space="preserve">020 3566 0646  </t>
  </si>
  <si>
    <t>Richard Latham</t>
  </si>
  <si>
    <t>37 Marina Place</t>
  </si>
  <si>
    <t>Old Bridge St</t>
  </si>
  <si>
    <t xml:space="preserve">Hampton Wick </t>
  </si>
  <si>
    <t xml:space="preserve">KT14BH </t>
  </si>
  <si>
    <t>07968 910778</t>
  </si>
  <si>
    <t>WAG025</t>
  </si>
  <si>
    <t>Shaw</t>
  </si>
  <si>
    <t>s.shaw806@btinternet.com</t>
  </si>
  <si>
    <t>01273 309882</t>
  </si>
  <si>
    <t>82 Longhill Road</t>
  </si>
  <si>
    <t>Ovingdean</t>
  </si>
  <si>
    <t>Brighton</t>
  </si>
  <si>
    <t>East Sussex</t>
  </si>
  <si>
    <t>BN2 7BE</t>
  </si>
  <si>
    <t>07825 688826</t>
  </si>
  <si>
    <t>WAG029</t>
  </si>
  <si>
    <t>Tim</t>
  </si>
  <si>
    <t>Harlow</t>
  </si>
  <si>
    <t>020 7248 5022</t>
  </si>
  <si>
    <t>020 8876 7867</t>
  </si>
  <si>
    <t>6 Kings Road</t>
  </si>
  <si>
    <t>East Sheen</t>
  </si>
  <si>
    <t>SW14 8PF</t>
  </si>
  <si>
    <t>Timothy</t>
  </si>
  <si>
    <t>T</t>
  </si>
  <si>
    <t>WAG030</t>
  </si>
  <si>
    <t>Paul</t>
  </si>
  <si>
    <t>Beddow</t>
  </si>
  <si>
    <t>WAG032</t>
  </si>
  <si>
    <t>Archie</t>
  </si>
  <si>
    <t>Angus</t>
  </si>
  <si>
    <t>archieangus@hotmail.com</t>
  </si>
  <si>
    <t>020 8669 4555</t>
  </si>
  <si>
    <t>Andrew Phillips</t>
  </si>
  <si>
    <t>11 Park Hill</t>
  </si>
  <si>
    <t>Carlshalton</t>
  </si>
  <si>
    <t>SM5 3RS</t>
  </si>
  <si>
    <t>07947 322101</t>
  </si>
  <si>
    <t>Brian</t>
  </si>
  <si>
    <t>B</t>
  </si>
  <si>
    <t>WAG033</t>
  </si>
  <si>
    <t>Humphries</t>
  </si>
  <si>
    <t>mike.humphries@ubs.com</t>
  </si>
  <si>
    <t>mikejenny@compuserve.com</t>
  </si>
  <si>
    <t>020 7901 6340</t>
  </si>
  <si>
    <t>020 8947 9636</t>
  </si>
  <si>
    <t>5 Homefield Road</t>
  </si>
  <si>
    <t>SW19 4QE</t>
  </si>
  <si>
    <t>WAG034</t>
  </si>
  <si>
    <t>Henry</t>
  </si>
  <si>
    <t>Koszarek</t>
  </si>
  <si>
    <t>henrykoszarek@ntlworld.com</t>
  </si>
  <si>
    <t>01737 370701</t>
  </si>
  <si>
    <t>28 Longcroft Avenue</t>
  </si>
  <si>
    <t>Banstead</t>
  </si>
  <si>
    <t>SM7 3AE</t>
  </si>
  <si>
    <t>07885 626926</t>
  </si>
  <si>
    <t>H</t>
  </si>
  <si>
    <t>WAG035</t>
  </si>
  <si>
    <t>Kevin</t>
  </si>
  <si>
    <t>Rye</t>
  </si>
  <si>
    <t>01481 711755</t>
  </si>
  <si>
    <t>01481 65364</t>
  </si>
  <si>
    <t>4 Lemon Grove</t>
  </si>
  <si>
    <t>Les Jenemies</t>
  </si>
  <si>
    <t>St Saviours</t>
  </si>
  <si>
    <t>Guernsey</t>
  </si>
  <si>
    <t>CI</t>
  </si>
  <si>
    <t>01481 7726 707</t>
  </si>
  <si>
    <t>K</t>
  </si>
  <si>
    <t>WAG037</t>
  </si>
  <si>
    <t>Roger</t>
  </si>
  <si>
    <t>Tarling</t>
  </si>
  <si>
    <t>roger.tarling@btinternet.com</t>
  </si>
  <si>
    <t>020 8540 0874</t>
  </si>
  <si>
    <t>Steve Thomson</t>
  </si>
  <si>
    <t>110 Cromwell Road</t>
  </si>
  <si>
    <t>SW19 8NA</t>
  </si>
  <si>
    <t>R A</t>
  </si>
  <si>
    <t>WAG041</t>
  </si>
  <si>
    <t>Jeffery</t>
  </si>
  <si>
    <t>020 8878 7555</t>
  </si>
  <si>
    <t>020 8948 1035</t>
  </si>
  <si>
    <t>12 Lancaster Park</t>
  </si>
  <si>
    <t>TW10 6AB</t>
  </si>
  <si>
    <t>WAG042</t>
  </si>
  <si>
    <t>Burn</t>
  </si>
  <si>
    <t>andy@rickards-uk.com</t>
  </si>
  <si>
    <t xml:space="preserve">Denzel Paddocks </t>
  </si>
  <si>
    <t xml:space="preserve">Crowcombe Heathfield </t>
  </si>
  <si>
    <t xml:space="preserve">nr Taunton </t>
  </si>
  <si>
    <t>Somerset</t>
  </si>
  <si>
    <t xml:space="preserve">07866 678486 </t>
  </si>
  <si>
    <t>WAG043</t>
  </si>
  <si>
    <t>Stan</t>
  </si>
  <si>
    <t>Logan</t>
  </si>
  <si>
    <t>stan.logan@rbkc.gov.uk</t>
  </si>
  <si>
    <t>hornbul@supanet.com</t>
  </si>
  <si>
    <t>020 7361 3181</t>
  </si>
  <si>
    <t>020 7286 5402</t>
  </si>
  <si>
    <t>7 Formosa Street</t>
  </si>
  <si>
    <t>W9 2JS</t>
  </si>
  <si>
    <t>07967 347751</t>
  </si>
  <si>
    <t>020 7361 3861</t>
  </si>
  <si>
    <t>WAG044</t>
  </si>
  <si>
    <t>Nick</t>
  </si>
  <si>
    <t>Lipczynski</t>
  </si>
  <si>
    <t>nlipczynski@ihc.co.uk</t>
  </si>
  <si>
    <t>020 7353 4099</t>
  </si>
  <si>
    <t>020 7481 2724</t>
  </si>
  <si>
    <t>Mike Beament</t>
  </si>
  <si>
    <t>6 Prusoms Island</t>
  </si>
  <si>
    <t>135 Wapping High Street</t>
  </si>
  <si>
    <t>E1 9NQ</t>
  </si>
  <si>
    <t>Nicholas John</t>
  </si>
  <si>
    <t>N J</t>
  </si>
  <si>
    <t>WAG045</t>
  </si>
  <si>
    <t>Longmore</t>
  </si>
  <si>
    <t>longers@astoundingfish.net</t>
  </si>
  <si>
    <t>020 8871 9066</t>
  </si>
  <si>
    <t>020 8878 8151</t>
  </si>
  <si>
    <t>Tim Harlow</t>
  </si>
  <si>
    <t>Dullar Farmhouse</t>
  </si>
  <si>
    <t>Dullar Lane</t>
  </si>
  <si>
    <t>Sturminster Marshall</t>
  </si>
  <si>
    <t>Dorset</t>
  </si>
  <si>
    <t>BH21 4AB</t>
  </si>
  <si>
    <t>07973 189183</t>
  </si>
  <si>
    <t>Michael Jeffery</t>
  </si>
  <si>
    <t>M J</t>
  </si>
  <si>
    <t>WAG046</t>
  </si>
  <si>
    <t>Trevor</t>
  </si>
  <si>
    <t>020 7558 3724</t>
  </si>
  <si>
    <t>020 8671 5950</t>
  </si>
  <si>
    <t>56 Rodenhurst Road</t>
  </si>
  <si>
    <t>Clapham</t>
  </si>
  <si>
    <t>SW4 8AR</t>
  </si>
  <si>
    <t>020 7247 4488</t>
  </si>
  <si>
    <t>Nicholas John Pelham</t>
  </si>
  <si>
    <t>WAG048</t>
  </si>
  <si>
    <t>Neil</t>
  </si>
  <si>
    <t>Gordon</t>
  </si>
  <si>
    <t>neil.gordon@virgin.net</t>
  </si>
  <si>
    <t>01483 203510</t>
  </si>
  <si>
    <t>Stable Cottage</t>
  </si>
  <si>
    <t>Burrows Lea  Hook Lane</t>
  </si>
  <si>
    <t>Shere  Guildford</t>
  </si>
  <si>
    <t>GU5 9QQ</t>
  </si>
  <si>
    <t>07798 818923</t>
  </si>
  <si>
    <t>07092 337861</t>
  </si>
  <si>
    <t>N</t>
  </si>
  <si>
    <t>WAG050</t>
  </si>
  <si>
    <t>Parker</t>
  </si>
  <si>
    <t>tim.parker@jpdes.demon.co.uk</t>
  </si>
  <si>
    <t>01256 694847</t>
  </si>
  <si>
    <t>071 228 3731</t>
  </si>
  <si>
    <t>Mike Dearden</t>
  </si>
  <si>
    <t>103 Honeywell Road</t>
  </si>
  <si>
    <t>Battersea</t>
  </si>
  <si>
    <t>SW11 6ED</t>
  </si>
  <si>
    <t>0467 327069</t>
  </si>
  <si>
    <t>TBA</t>
  </si>
  <si>
    <t>020 7801 0786</t>
  </si>
  <si>
    <t>Timothy John</t>
  </si>
  <si>
    <t>T J</t>
  </si>
  <si>
    <t>WAG051</t>
  </si>
  <si>
    <t>Bob</t>
  </si>
  <si>
    <t>Swan</t>
  </si>
  <si>
    <t>01264 889566</t>
  </si>
  <si>
    <t>The Old Farmhouse</t>
  </si>
  <si>
    <t>Fox Farm Haydown Lane</t>
  </si>
  <si>
    <t>Amport Nr Andover</t>
  </si>
  <si>
    <t>Hampshire</t>
  </si>
  <si>
    <t>SP11 8BA</t>
  </si>
  <si>
    <t>Robert Anthony</t>
  </si>
  <si>
    <t>WAG052</t>
  </si>
  <si>
    <t>Rhod</t>
  </si>
  <si>
    <t>James</t>
  </si>
  <si>
    <t>rhodri.james@dmhstallard.com</t>
  </si>
  <si>
    <t>rhodjames@aol.com</t>
  </si>
  <si>
    <t>020 7822 1555</t>
  </si>
  <si>
    <t>01494 837042</t>
  </si>
  <si>
    <t>Mike Foxton</t>
  </si>
  <si>
    <t>Field End Grange</t>
  </si>
  <si>
    <t>The Lee</t>
  </si>
  <si>
    <t>Great Missenden</t>
  </si>
  <si>
    <t>Buckinghamshire</t>
  </si>
  <si>
    <t>HP16 9NA</t>
  </si>
  <si>
    <t>07909 527217</t>
  </si>
  <si>
    <t>020 7842 2333</t>
  </si>
  <si>
    <t>WAG054</t>
  </si>
  <si>
    <t>Jonathan</t>
  </si>
  <si>
    <t>Redgate</t>
  </si>
  <si>
    <t>020 7251 5554</t>
  </si>
  <si>
    <t>020 8677 5469</t>
  </si>
  <si>
    <t>110 Norfolk House Road</t>
  </si>
  <si>
    <t>Streatham</t>
  </si>
  <si>
    <t>SW16</t>
  </si>
  <si>
    <t>J</t>
  </si>
  <si>
    <t>WAG055</t>
  </si>
  <si>
    <t>Jim</t>
  </si>
  <si>
    <t>Parsons</t>
  </si>
  <si>
    <t>jim.parsons@ttgroup.com</t>
  </si>
  <si>
    <t>01932 841310</t>
  </si>
  <si>
    <t>01892 535294</t>
  </si>
  <si>
    <t>212 St Johns Road</t>
  </si>
  <si>
    <t>Tunbridge Wells</t>
  </si>
  <si>
    <t>Kent</t>
  </si>
  <si>
    <t>TN4 9XD</t>
  </si>
  <si>
    <t>01932 846724</t>
  </si>
  <si>
    <t>WAG056</t>
  </si>
  <si>
    <t>Middleton</t>
  </si>
  <si>
    <t>peter.middleton@mercedes.co.uk</t>
  </si>
  <si>
    <t>pm_middleton@hotmail.com</t>
  </si>
  <si>
    <t>020 8952 2504</t>
  </si>
  <si>
    <t>Steve Shaw</t>
  </si>
  <si>
    <t>60 Gyles Park</t>
  </si>
  <si>
    <t>Stanmore</t>
  </si>
  <si>
    <t>Middlesex</t>
  </si>
  <si>
    <t>HA7 1AW</t>
  </si>
  <si>
    <t>07796 278255</t>
  </si>
  <si>
    <t>Peter John</t>
  </si>
  <si>
    <t>P J</t>
  </si>
  <si>
    <t>WAG057</t>
  </si>
  <si>
    <t>Bruce</t>
  </si>
  <si>
    <t>Garrett</t>
  </si>
  <si>
    <t>bruce@thegarrettgroup.co.uk</t>
  </si>
  <si>
    <t>020 7357 5542</t>
  </si>
  <si>
    <t>020 8546 9572</t>
  </si>
  <si>
    <t>103 Blenheim Gardens</t>
  </si>
  <si>
    <t>Kingston Upon Thames</t>
  </si>
  <si>
    <t>KT2 7BJ</t>
  </si>
  <si>
    <t>07771 565898</t>
  </si>
  <si>
    <t>020 8241 5701</t>
  </si>
  <si>
    <t>WAG058</t>
  </si>
  <si>
    <t>Stoner</t>
  </si>
  <si>
    <t>steve@whippet.co.uk</t>
  </si>
  <si>
    <t>020 8874 3774</t>
  </si>
  <si>
    <t>020 8878 3138</t>
  </si>
  <si>
    <t>51 St leonards Rd</t>
  </si>
  <si>
    <t>SW14 7NQ</t>
  </si>
  <si>
    <t>07973 206281</t>
  </si>
  <si>
    <t>020 8874 6274</t>
  </si>
  <si>
    <t>WAG059</t>
  </si>
  <si>
    <t>Noble</t>
  </si>
  <si>
    <t>pnoble@cc.ernsty.co.uk</t>
  </si>
  <si>
    <t>020 7951 6316</t>
  </si>
  <si>
    <t>01580 890255</t>
  </si>
  <si>
    <t>Rose Cottage Barn</t>
  </si>
  <si>
    <t>Knoxbridge</t>
  </si>
  <si>
    <t>Cranbrook</t>
  </si>
  <si>
    <t>TN17 2BT</t>
  </si>
  <si>
    <t>Paul Gerard</t>
  </si>
  <si>
    <t>P G</t>
  </si>
  <si>
    <t>WAG060</t>
  </si>
  <si>
    <t>Cook</t>
  </si>
  <si>
    <t>Stephen.Cook@aig.com</t>
  </si>
  <si>
    <t>sjchome@aol.com</t>
  </si>
  <si>
    <t>01942 826539</t>
  </si>
  <si>
    <t>0151 475 0816</t>
  </si>
  <si>
    <t>10 Garth Drive</t>
  </si>
  <si>
    <t>Calderstones</t>
  </si>
  <si>
    <t>Liverpool</t>
  </si>
  <si>
    <t>L18 6HW</t>
  </si>
  <si>
    <t>07860 433033</t>
  </si>
  <si>
    <t>01942 824030</t>
  </si>
  <si>
    <t>0151 475 0817</t>
  </si>
  <si>
    <t>Stephen James</t>
  </si>
  <si>
    <t>S J</t>
  </si>
  <si>
    <t>WAG062</t>
  </si>
  <si>
    <t>Bill</t>
  </si>
  <si>
    <t>Lyth</t>
  </si>
  <si>
    <t>020 7334 3032</t>
  </si>
  <si>
    <t>020 8940 7251</t>
  </si>
  <si>
    <t>30 Pagoda Avenue</t>
  </si>
  <si>
    <t>TW9 2HF</t>
  </si>
  <si>
    <t>William Mansell</t>
  </si>
  <si>
    <t>W M</t>
  </si>
  <si>
    <t>WAG063</t>
  </si>
  <si>
    <t>Bright</t>
  </si>
  <si>
    <t>brightjohn@aol.com</t>
  </si>
  <si>
    <t>020 8789 3325</t>
  </si>
  <si>
    <t>9 Woodspring Road</t>
  </si>
  <si>
    <t>SW19 6PL</t>
  </si>
  <si>
    <t>Christopher John</t>
  </si>
  <si>
    <t>C J</t>
  </si>
  <si>
    <t>WAG064</t>
  </si>
  <si>
    <t>Gary</t>
  </si>
  <si>
    <t>Clift</t>
  </si>
  <si>
    <t>tclgc@rbkc.gov.uk</t>
  </si>
  <si>
    <t>020 7361 3254</t>
  </si>
  <si>
    <t>020 8675 1093</t>
  </si>
  <si>
    <t>74a Dornton Road</t>
  </si>
  <si>
    <t>Balham</t>
  </si>
  <si>
    <t>SW12 9NE</t>
  </si>
  <si>
    <t>WAG065</t>
  </si>
  <si>
    <t>Mark</t>
  </si>
  <si>
    <t>Thomas</t>
  </si>
  <si>
    <t>020 7629 4559</t>
  </si>
  <si>
    <t>020 7385 9094</t>
  </si>
  <si>
    <t>Andy Phillips</t>
  </si>
  <si>
    <t>14 Sherbrooke Road</t>
  </si>
  <si>
    <t>Fulham</t>
  </si>
  <si>
    <t>SW6 7HU</t>
  </si>
  <si>
    <t>Mark William Bythell</t>
  </si>
  <si>
    <t>WAG066</t>
  </si>
  <si>
    <t>McGuffie</t>
  </si>
  <si>
    <t>gerrymcg@outlook.com</t>
  </si>
  <si>
    <t>01252 338638</t>
  </si>
  <si>
    <t>7 Lea Court</t>
  </si>
  <si>
    <t>Farnham</t>
  </si>
  <si>
    <t>GU9 9TB</t>
  </si>
  <si>
    <t>07971 502519</t>
  </si>
  <si>
    <t>WAG067</t>
  </si>
  <si>
    <t>Bartlett</t>
  </si>
  <si>
    <t>020 7337 2123</t>
  </si>
  <si>
    <t>01920 463195</t>
  </si>
  <si>
    <t>54 Hoe Lane</t>
  </si>
  <si>
    <t>Ware</t>
  </si>
  <si>
    <t>Herts</t>
  </si>
  <si>
    <t>SG12 9NZ</t>
  </si>
  <si>
    <t>WAG068</t>
  </si>
  <si>
    <t>Best</t>
  </si>
  <si>
    <t>jim.best@hsbeil.com</t>
  </si>
  <si>
    <t>020 7337 5755</t>
  </si>
  <si>
    <t>01306 882890</t>
  </si>
  <si>
    <t>Jim Parsons</t>
  </si>
  <si>
    <t>66 Wildcroft Drive</t>
  </si>
  <si>
    <t>Dorking</t>
  </si>
  <si>
    <t>RH5 4TX</t>
  </si>
  <si>
    <t>0836 264907</t>
  </si>
  <si>
    <t>020 7337 5850</t>
  </si>
  <si>
    <t>WAG069</t>
  </si>
  <si>
    <t>Tony</t>
  </si>
  <si>
    <t>Bennett</t>
  </si>
  <si>
    <t>tonyben4u@hotmail.com</t>
  </si>
  <si>
    <t>020 8789 5749</t>
  </si>
  <si>
    <t>A Angus</t>
  </si>
  <si>
    <t>6 Hedley Court</t>
  </si>
  <si>
    <t>67-69 Putney Hill</t>
  </si>
  <si>
    <t>SW15 3NS</t>
  </si>
  <si>
    <t>07879 633453</t>
  </si>
  <si>
    <t>WAG070</t>
  </si>
  <si>
    <t>Charles</t>
  </si>
  <si>
    <t>Staveley</t>
  </si>
  <si>
    <t>charles.staveley@capreg.com</t>
  </si>
  <si>
    <t>020 7932 8000</t>
  </si>
  <si>
    <t>020 8241 1104</t>
  </si>
  <si>
    <t>P Berring</t>
  </si>
  <si>
    <t>17 Riverdale Gardens</t>
  </si>
  <si>
    <t>Twickenham</t>
  </si>
  <si>
    <t>TW1 2BX</t>
  </si>
  <si>
    <t>C</t>
  </si>
  <si>
    <t>WAG071</t>
  </si>
  <si>
    <t>Kielley</t>
  </si>
  <si>
    <t>RKielley@usinewengland.com</t>
  </si>
  <si>
    <t>212 837 0848</t>
  </si>
  <si>
    <t>212 509 6487</t>
  </si>
  <si>
    <t>135 Mendham Road</t>
  </si>
  <si>
    <t>Bernardsville</t>
  </si>
  <si>
    <t>New Jersey</t>
  </si>
  <si>
    <t>Robert</t>
  </si>
  <si>
    <t>WAG072</t>
  </si>
  <si>
    <t>Dennis</t>
  </si>
  <si>
    <t>Fudge</t>
  </si>
  <si>
    <t>020 7361 2837</t>
  </si>
  <si>
    <t>020 8549 2239</t>
  </si>
  <si>
    <t>Stan Logan</t>
  </si>
  <si>
    <t>3 Bittoms Court</t>
  </si>
  <si>
    <t>The Bittoms</t>
  </si>
  <si>
    <t>Kingston</t>
  </si>
  <si>
    <t>KT1 2AS</t>
  </si>
  <si>
    <t>0973 124240</t>
  </si>
  <si>
    <t>D</t>
  </si>
  <si>
    <t>WAG073</t>
  </si>
  <si>
    <t>Adams</t>
  </si>
  <si>
    <t>markdouglas.adams@carillionplc.com</t>
  </si>
  <si>
    <t>mark.df.adams@sky.com</t>
  </si>
  <si>
    <t>020 8850 7717</t>
  </si>
  <si>
    <t>42 Ealdham Square</t>
  </si>
  <si>
    <t>Eltham</t>
  </si>
  <si>
    <t>SE9 6BL</t>
  </si>
  <si>
    <t>07901 006 026</t>
  </si>
  <si>
    <t>WAG074</t>
  </si>
  <si>
    <t>Kip</t>
  </si>
  <si>
    <t>Birtles</t>
  </si>
  <si>
    <t>020 7771 6985</t>
  </si>
  <si>
    <t>25a Wix's Lane</t>
  </si>
  <si>
    <t>SW4 0AL</t>
  </si>
  <si>
    <t>WAG075</t>
  </si>
  <si>
    <t>Petrou</t>
  </si>
  <si>
    <t>nickp7@hotmail.com</t>
  </si>
  <si>
    <t>020 8851 9151</t>
  </si>
  <si>
    <t>87 Chinbrook Road</t>
  </si>
  <si>
    <t>Grove Park</t>
  </si>
  <si>
    <t>SE12  9QL</t>
  </si>
  <si>
    <t>07956 916542</t>
  </si>
  <si>
    <t>WAG076</t>
  </si>
  <si>
    <t>Graham</t>
  </si>
  <si>
    <t>Murray</t>
  </si>
  <si>
    <t>graham_murray@cwb.com</t>
  </si>
  <si>
    <t>020 7650 0100</t>
  </si>
  <si>
    <t>020 8540 9980</t>
  </si>
  <si>
    <t>49 Garfield Road</t>
  </si>
  <si>
    <t>020 7650 0101</t>
  </si>
  <si>
    <t>WAG077</t>
  </si>
  <si>
    <t>Withers</t>
  </si>
  <si>
    <t>jwithers@informix.com</t>
  </si>
  <si>
    <t>jawtennis@aol.com</t>
  </si>
  <si>
    <t>020 7814 6654</t>
  </si>
  <si>
    <t>020 8942 1575</t>
  </si>
  <si>
    <t>Rhod James</t>
  </si>
  <si>
    <t>3 Dickerage Road</t>
  </si>
  <si>
    <t>Kingston-Upon Thames</t>
  </si>
  <si>
    <t>KT1 3SP</t>
  </si>
  <si>
    <t>07801 684196</t>
  </si>
  <si>
    <t>020 7814 7368</t>
  </si>
  <si>
    <t>Jonathan Charles</t>
  </si>
  <si>
    <t>J C</t>
  </si>
  <si>
    <t>WAG078</t>
  </si>
  <si>
    <t>Hansen</t>
  </si>
  <si>
    <t>grahamh@gpmdev.co.uk</t>
  </si>
  <si>
    <t>graham.hansen@lineone.net</t>
  </si>
  <si>
    <t>020 8686 9400</t>
  </si>
  <si>
    <t>020 8656 4961</t>
  </si>
  <si>
    <t>71 Selwood Road</t>
  </si>
  <si>
    <t>Addiscombe</t>
  </si>
  <si>
    <t>CR0 7JU</t>
  </si>
  <si>
    <t>0771 3151 269</t>
  </si>
  <si>
    <t>020 8686 9499</t>
  </si>
  <si>
    <t>WAG079</t>
  </si>
  <si>
    <t>Manley</t>
  </si>
  <si>
    <t>andrew.r.manley@lpg.shell.com</t>
  </si>
  <si>
    <t>020 7546 6481</t>
  </si>
  <si>
    <t>01932-868755</t>
  </si>
  <si>
    <t>Hillside</t>
  </si>
  <si>
    <t>18 Broad Highway</t>
  </si>
  <si>
    <t>Cobham</t>
  </si>
  <si>
    <t>KT11 2RP</t>
  </si>
  <si>
    <t>07771 705312</t>
  </si>
  <si>
    <t>020 7546 6500</t>
  </si>
  <si>
    <t>01372 843705</t>
  </si>
  <si>
    <t>WAG080</t>
  </si>
  <si>
    <t>Driver</t>
  </si>
  <si>
    <t>nick.2.driver@bt.com</t>
  </si>
  <si>
    <t>01622 603907</t>
  </si>
  <si>
    <t>017373 371346</t>
  </si>
  <si>
    <t>1 Tumblewood</t>
  </si>
  <si>
    <t>SM7 1DS</t>
  </si>
  <si>
    <t>07850 746182</t>
  </si>
  <si>
    <t>Nicholas</t>
  </si>
  <si>
    <t>WAG081</t>
  </si>
  <si>
    <t>Eric</t>
  </si>
  <si>
    <t>Adamson</t>
  </si>
  <si>
    <t>eadamson@servicetitle.com</t>
  </si>
  <si>
    <t>eadamson@rma.edu</t>
  </si>
  <si>
    <t>540 635 7166</t>
  </si>
  <si>
    <t>540 635 4700</t>
  </si>
  <si>
    <t>19 Walnut Drive</t>
  </si>
  <si>
    <t>Front Royal</t>
  </si>
  <si>
    <t>Va</t>
  </si>
  <si>
    <t>540 636 2479</t>
  </si>
  <si>
    <t>E</t>
  </si>
  <si>
    <t>WAG082</t>
  </si>
  <si>
    <t>Harris</t>
  </si>
  <si>
    <t>pj_harris@lineone.net</t>
  </si>
  <si>
    <t>pauljh@apmltd.freeserve.co.uk</t>
  </si>
  <si>
    <t>01372 815951</t>
  </si>
  <si>
    <t>38 Petters Road</t>
  </si>
  <si>
    <t>Ashtead</t>
  </si>
  <si>
    <t>KT21 1NE</t>
  </si>
  <si>
    <t>07711 657330</t>
  </si>
  <si>
    <t>WAG083</t>
  </si>
  <si>
    <t>Pimbley</t>
  </si>
  <si>
    <t>spimbley@alsoparchitects.com</t>
  </si>
  <si>
    <t>020 7978 7878</t>
  </si>
  <si>
    <t>020 8944 0696</t>
  </si>
  <si>
    <t>19 Wimbledon Close</t>
  </si>
  <si>
    <t>The Downs</t>
  </si>
  <si>
    <t>SW20 8HW</t>
  </si>
  <si>
    <t>020 7978 7879</t>
  </si>
  <si>
    <t>Stephen John</t>
  </si>
  <si>
    <t>WAG084</t>
  </si>
  <si>
    <t>Jeremy</t>
  </si>
  <si>
    <t>Whittle</t>
  </si>
  <si>
    <t>jwhittle@finexia.com</t>
  </si>
  <si>
    <t>jawhittle@hotmail.com</t>
  </si>
  <si>
    <t>020 7448 9749</t>
  </si>
  <si>
    <t>01483 487850</t>
  </si>
  <si>
    <t>Gerry Robinson</t>
  </si>
  <si>
    <t>17 Alexander Chase</t>
  </si>
  <si>
    <t>Ely</t>
  </si>
  <si>
    <t>Cambs</t>
  </si>
  <si>
    <t>CB6 3SN</t>
  </si>
  <si>
    <t>07973 629765</t>
  </si>
  <si>
    <t>WAG085</t>
  </si>
  <si>
    <t>McCarthy</t>
  </si>
  <si>
    <t>mccarthg@visa.com</t>
  </si>
  <si>
    <t>01256 705800</t>
  </si>
  <si>
    <t>020 8866 6257</t>
  </si>
  <si>
    <t>23 The Drive</t>
  </si>
  <si>
    <t>Rayners Lane</t>
  </si>
  <si>
    <t>Harrow</t>
  </si>
  <si>
    <t>HA2 7EL</t>
  </si>
  <si>
    <t>07853 232908</t>
  </si>
  <si>
    <t>WAG086</t>
  </si>
  <si>
    <t>Martin</t>
  </si>
  <si>
    <t>Dilke-Wing</t>
  </si>
  <si>
    <t>m.dilke-wing@morgans.co.uk</t>
  </si>
  <si>
    <t>martindw59@gmail.com</t>
  </si>
  <si>
    <t>020 7491 5078</t>
  </si>
  <si>
    <t>The Granary</t>
  </si>
  <si>
    <t>Dodds Mill</t>
  </si>
  <si>
    <t>Chenies</t>
  </si>
  <si>
    <t>WD3 6EU</t>
  </si>
  <si>
    <t>07714 675708</t>
  </si>
  <si>
    <t>020 7434 3429</t>
  </si>
  <si>
    <t>WAG087</t>
  </si>
  <si>
    <t>Ramsay</t>
  </si>
  <si>
    <t>steve.ramsay@amcgroup.com</t>
  </si>
  <si>
    <t>steve@ramsay.plus.com</t>
  </si>
  <si>
    <t>01494 721108</t>
  </si>
  <si>
    <t>50 High Street</t>
  </si>
  <si>
    <t>Old Amersham</t>
  </si>
  <si>
    <t>Bucks</t>
  </si>
  <si>
    <t>HP7 ODJ</t>
  </si>
  <si>
    <t>07808 330658</t>
  </si>
  <si>
    <t>08707 052436</t>
  </si>
  <si>
    <t>WAG088</t>
  </si>
  <si>
    <t>Simon</t>
  </si>
  <si>
    <t>Henty</t>
  </si>
  <si>
    <t>stay@burfordhouse.co.uk</t>
  </si>
  <si>
    <t>01993 823151</t>
  </si>
  <si>
    <t>Burford House</t>
  </si>
  <si>
    <t>99 High Street</t>
  </si>
  <si>
    <t>Burford</t>
  </si>
  <si>
    <t>Oxfordshire</t>
  </si>
  <si>
    <t>OX18 4QA</t>
  </si>
  <si>
    <t>01993 823240</t>
  </si>
  <si>
    <t>WAG089</t>
  </si>
  <si>
    <t>Lunn</t>
  </si>
  <si>
    <t>Mark.Lunn@uk.delarue.com</t>
  </si>
  <si>
    <t>WAG090</t>
  </si>
  <si>
    <t>Chris</t>
  </si>
  <si>
    <t>Charman</t>
  </si>
  <si>
    <t>chris@jcharman.eu</t>
  </si>
  <si>
    <t>chrisalis.charman@btinternet.com</t>
  </si>
  <si>
    <t>020 7991 0270</t>
  </si>
  <si>
    <t>01449 766990</t>
  </si>
  <si>
    <t>Pear Tree Cottage</t>
  </si>
  <si>
    <t>Rose Lane</t>
  </si>
  <si>
    <t>Wickham Skeith</t>
  </si>
  <si>
    <t>Suffolk</t>
  </si>
  <si>
    <t>IP23 8LU</t>
  </si>
  <si>
    <t>07540 406098</t>
  </si>
  <si>
    <t>WAG091</t>
  </si>
  <si>
    <t>McLeod</t>
  </si>
  <si>
    <t>john@tenscare.co.uk</t>
  </si>
  <si>
    <t>020 8547 1999</t>
  </si>
  <si>
    <t>0208 547 2888</t>
  </si>
  <si>
    <t>WAG092</t>
  </si>
  <si>
    <t>Speller</t>
  </si>
  <si>
    <t>speller@cbn.net.id</t>
  </si>
  <si>
    <t>00350 47829</t>
  </si>
  <si>
    <t>00350 74065</t>
  </si>
  <si>
    <t>The Convent (Gibraltar)</t>
  </si>
  <si>
    <t>BFPO 52</t>
  </si>
  <si>
    <t>WAG093</t>
  </si>
  <si>
    <t>Bunning</t>
  </si>
  <si>
    <t>chris.bunning@pih-ltd.co.uk</t>
  </si>
  <si>
    <t>chrisbunning@fsmail.net</t>
  </si>
  <si>
    <t>01932 825864</t>
  </si>
  <si>
    <t>020 8540 2597</t>
  </si>
  <si>
    <t>147 Queens Road</t>
  </si>
  <si>
    <t>SW19 8NS</t>
  </si>
  <si>
    <t>07748 118526</t>
  </si>
  <si>
    <t>01932 825861</t>
  </si>
  <si>
    <t>WAG094</t>
  </si>
  <si>
    <t>Young</t>
  </si>
  <si>
    <t>richardyoung@greatfosters.co.uk</t>
  </si>
  <si>
    <t>01784 433822</t>
  </si>
  <si>
    <t>01344 842159</t>
  </si>
  <si>
    <t>Norfolk House</t>
  </si>
  <si>
    <t>Stroude Road</t>
  </si>
  <si>
    <t>Virginia Water</t>
  </si>
  <si>
    <t>GU25 4DE</t>
  </si>
  <si>
    <t>01784 472455</t>
  </si>
  <si>
    <t>WAG095</t>
  </si>
  <si>
    <t>Johnson</t>
  </si>
  <si>
    <t>simonsixt@googlemail.com</t>
  </si>
  <si>
    <t>La Ravine</t>
  </si>
  <si>
    <t>Chef Lieu</t>
  </si>
  <si>
    <t>Sixt Fer a Cheval</t>
  </si>
  <si>
    <t>France</t>
  </si>
  <si>
    <t>WAG096</t>
  </si>
  <si>
    <t>McKay</t>
  </si>
  <si>
    <t>Stephen.McKay@aig.com</t>
  </si>
  <si>
    <t>020 7237 7915</t>
  </si>
  <si>
    <t>35 Azorn</t>
  </si>
  <si>
    <t>Rotherhithe</t>
  </si>
  <si>
    <t>SE16 5DU</t>
  </si>
  <si>
    <t>WAG097</t>
  </si>
  <si>
    <t>Trinick</t>
  </si>
  <si>
    <t>richard@sdslondon.co.uk</t>
  </si>
  <si>
    <t>richardtrinick@gmail.com</t>
  </si>
  <si>
    <t>020 7228 1185</t>
  </si>
  <si>
    <t>020 8947 2321</t>
  </si>
  <si>
    <t>140 Copse Hill</t>
  </si>
  <si>
    <t>Wimledon</t>
  </si>
  <si>
    <t>SW20 0NP</t>
  </si>
  <si>
    <t>07792 400137</t>
  </si>
  <si>
    <t>WAG098</t>
  </si>
  <si>
    <t>Griffiths</t>
  </si>
  <si>
    <t>nick.griffiths@fco.gov.uk</t>
  </si>
  <si>
    <t>020 8288 9144</t>
  </si>
  <si>
    <t>57 Cross Deep Gardens</t>
  </si>
  <si>
    <t>TW1 4QZ</t>
  </si>
  <si>
    <t>WAG099</t>
  </si>
  <si>
    <t>d'Arcy</t>
  </si>
  <si>
    <t>simon.darcy@lodestoneadvisors.co.uk</t>
  </si>
  <si>
    <t>simon.darcy@blueyonder.co.uk</t>
  </si>
  <si>
    <t>020 7408 2538</t>
  </si>
  <si>
    <t>020 8540 8863</t>
  </si>
  <si>
    <t>11 Winifred Road</t>
  </si>
  <si>
    <t>SW19 3AS</t>
  </si>
  <si>
    <t>07768 644219</t>
  </si>
  <si>
    <t>020 7408 2577</t>
  </si>
  <si>
    <t>WAG100</t>
  </si>
  <si>
    <t>Nigel</t>
  </si>
  <si>
    <t>Caufield</t>
  </si>
  <si>
    <t>nigel.caufield@googlemail.com</t>
  </si>
  <si>
    <t>01932 221448</t>
  </si>
  <si>
    <t>21 Midway</t>
  </si>
  <si>
    <t>KT12 3HZ</t>
  </si>
  <si>
    <t>07544 680 769</t>
  </si>
  <si>
    <t>WAG101</t>
  </si>
  <si>
    <t>Hill</t>
  </si>
  <si>
    <t>bob.hill@firstrate.co.uk</t>
  </si>
  <si>
    <t>robertdshill@gmail.com</t>
  </si>
  <si>
    <t>69 Kingsbridge Road</t>
  </si>
  <si>
    <t>Lower Morden</t>
  </si>
  <si>
    <t>SM4 4PT</t>
  </si>
  <si>
    <t>07956 553046</t>
  </si>
  <si>
    <t>WAG102</t>
  </si>
  <si>
    <t>Taylor</t>
  </si>
  <si>
    <t>steven.taylor@shell.com</t>
  </si>
  <si>
    <t>WAG103</t>
  </si>
  <si>
    <t>Dean</t>
  </si>
  <si>
    <t>Casson</t>
  </si>
  <si>
    <t>deancasson@skynet.be</t>
  </si>
  <si>
    <t>322 7338440</t>
  </si>
  <si>
    <t>55 rue pere eudore devroye</t>
  </si>
  <si>
    <t>Brussels</t>
  </si>
  <si>
    <t>Belgium</t>
  </si>
  <si>
    <t>32498 108986</t>
  </si>
  <si>
    <t>3227 429530</t>
  </si>
  <si>
    <t>24/02//2004</t>
  </si>
  <si>
    <t>WAG104</t>
  </si>
  <si>
    <t>Sumpton</t>
  </si>
  <si>
    <t>jmartin.sumpton@fbeng.go-plus.net</t>
  </si>
  <si>
    <t>jmartin.sumpton@googlemail.com</t>
  </si>
  <si>
    <t>0208 788 4392</t>
  </si>
  <si>
    <t>59 COMBEMARTIN ROAD</t>
  </si>
  <si>
    <t>WANDSWORTH</t>
  </si>
  <si>
    <t>LONDON</t>
  </si>
  <si>
    <t>SW18 5PP</t>
  </si>
  <si>
    <t>07932 152 811</t>
  </si>
  <si>
    <t>WAG105</t>
  </si>
  <si>
    <t>Trey</t>
  </si>
  <si>
    <t>Delaney</t>
  </si>
  <si>
    <t>trey.delaney@thehartford.com</t>
  </si>
  <si>
    <t>860-520-2553</t>
  </si>
  <si>
    <t>174 Auburn Road</t>
  </si>
  <si>
    <t>West Hartford</t>
  </si>
  <si>
    <t>CT</t>
  </si>
  <si>
    <t>860-912-4587</t>
  </si>
  <si>
    <t>860-520-2562</t>
  </si>
  <si>
    <t>WAG106</t>
  </si>
  <si>
    <t>Williams</t>
  </si>
  <si>
    <t>alan.williams@dmhstallard.com</t>
  </si>
  <si>
    <t>speerswilliams@blueyonder.co.uk</t>
  </si>
  <si>
    <t>020 7423 1000</t>
  </si>
  <si>
    <t>020 8400 5970</t>
  </si>
  <si>
    <t>18 Alkerden Road</t>
  </si>
  <si>
    <t>W4 2HP</t>
  </si>
  <si>
    <t>07801 656802</t>
  </si>
  <si>
    <t>WAG107</t>
  </si>
  <si>
    <t>Anthony</t>
  </si>
  <si>
    <t>Shutes</t>
  </si>
  <si>
    <t>anthony.shutes@me.com</t>
  </si>
  <si>
    <t>01483 890831</t>
  </si>
  <si>
    <t>Broadstones</t>
  </si>
  <si>
    <t>Bracken Close</t>
  </si>
  <si>
    <t>Wonersh</t>
  </si>
  <si>
    <t>GU5 0QS</t>
  </si>
  <si>
    <t>07785 940762</t>
  </si>
  <si>
    <t>WAG108</t>
  </si>
  <si>
    <t>Foxton</t>
  </si>
  <si>
    <t>mf@heartuk.org.uk</t>
  </si>
  <si>
    <t>Warwick House</t>
  </si>
  <si>
    <t>Tokers Green Lane</t>
  </si>
  <si>
    <t>Tokers Green</t>
  </si>
  <si>
    <t>Reading</t>
  </si>
  <si>
    <t>RG4 9EB</t>
  </si>
  <si>
    <t>WAG109</t>
  </si>
  <si>
    <t>Pearse</t>
  </si>
  <si>
    <t>Elder</t>
  </si>
  <si>
    <t>pearse.elder@blueyonder.co.uk</t>
  </si>
  <si>
    <t>020 8948 5493</t>
  </si>
  <si>
    <t>17 Priory Road</t>
  </si>
  <si>
    <t>Kew</t>
  </si>
  <si>
    <t>TW9 3DQ</t>
  </si>
  <si>
    <t>07760 213318</t>
  </si>
  <si>
    <t>WAG110</t>
  </si>
  <si>
    <t>Peter Paul</t>
  </si>
  <si>
    <t>Kimman</t>
  </si>
  <si>
    <t>kimmpp9@hotmail.com</t>
  </si>
  <si>
    <t>145 Copse Hill</t>
  </si>
  <si>
    <t>SW20 0SU</t>
  </si>
  <si>
    <t>WAG111</t>
  </si>
  <si>
    <t>Toby</t>
  </si>
  <si>
    <t xml:space="preserve">Mr </t>
  </si>
  <si>
    <t>tobycaufield@colebrooksturrock.com</t>
  </si>
  <si>
    <t>bosscatcaufield@aol.com</t>
  </si>
  <si>
    <t>01304 381155</t>
  </si>
  <si>
    <t>01304 853191</t>
  </si>
  <si>
    <t>Ellerslie Bank</t>
  </si>
  <si>
    <t>The Droveway</t>
  </si>
  <si>
    <t>St Margaret's Bay</t>
  </si>
  <si>
    <t>CT15 6BZ</t>
  </si>
  <si>
    <t>07793 526099</t>
  </si>
  <si>
    <t>WAG112</t>
  </si>
  <si>
    <t xml:space="preserve">Martin </t>
  </si>
  <si>
    <t>Earley</t>
  </si>
  <si>
    <t>earleym@harlosh.com</t>
  </si>
  <si>
    <t>WAG113</t>
  </si>
  <si>
    <t>Carl</t>
  </si>
  <si>
    <t>Boorer</t>
  </si>
  <si>
    <t>carlboorer@live.co.uk</t>
  </si>
  <si>
    <t>16 Linden Place</t>
  </si>
  <si>
    <t>Mitcham</t>
  </si>
  <si>
    <t>CR4 4EY</t>
  </si>
  <si>
    <t>07809 702843</t>
  </si>
  <si>
    <t>WAG114</t>
  </si>
  <si>
    <t>Magnus</t>
  </si>
  <si>
    <t>m.robinson@audionetwork.com</t>
  </si>
  <si>
    <t>magnus.robinson@live.co.uk</t>
  </si>
  <si>
    <t>07887 567 022</t>
  </si>
  <si>
    <t>WAG115</t>
  </si>
  <si>
    <t>David</t>
  </si>
  <si>
    <t>020 8540 5953</t>
  </si>
  <si>
    <t>35 Craven Gardens</t>
  </si>
  <si>
    <t>WAG116</t>
  </si>
  <si>
    <t>Tom</t>
  </si>
  <si>
    <t>WAG117</t>
  </si>
  <si>
    <t>WAG118</t>
  </si>
  <si>
    <t>Alex</t>
  </si>
  <si>
    <t>Alexander</t>
  </si>
  <si>
    <t>WAG119</t>
  </si>
  <si>
    <t>Sam</t>
  </si>
  <si>
    <t>sam.dearden@hotmail.co.uk</t>
  </si>
  <si>
    <t>WAG120</t>
  </si>
  <si>
    <t>chris@westacltd.co.uk</t>
  </si>
  <si>
    <t>WAG121</t>
  </si>
  <si>
    <t>Lee</t>
  </si>
  <si>
    <t>mikedavidlee@hotmail.com</t>
  </si>
  <si>
    <t>2 Oak Barn Close</t>
  </si>
  <si>
    <t>Cranfield</t>
  </si>
  <si>
    <t xml:space="preserve">Bedfordshire </t>
  </si>
  <si>
    <t>MK43 0TW</t>
  </si>
  <si>
    <t>07966 473819</t>
  </si>
  <si>
    <t>WAG122</t>
  </si>
  <si>
    <t>Gavin</t>
  </si>
  <si>
    <t>Flaxman</t>
  </si>
  <si>
    <t>gavin.flaxman@wpa.org.uk</t>
  </si>
  <si>
    <t>gavin.flaxman@anthonyrose.com</t>
  </si>
  <si>
    <t>01932 885689</t>
  </si>
  <si>
    <t>74 Kings Road</t>
  </si>
  <si>
    <t>Walton-on-Thames</t>
  </si>
  <si>
    <t>KT12 2RB</t>
  </si>
  <si>
    <t>07779 324844</t>
  </si>
  <si>
    <t>WAG123</t>
  </si>
  <si>
    <t>Luscombe</t>
  </si>
  <si>
    <t>michael.luscombe@sky.com</t>
  </si>
  <si>
    <t>WAG124</t>
  </si>
  <si>
    <t>Marett</t>
  </si>
  <si>
    <t>s.marett@audionetwork.com</t>
  </si>
  <si>
    <t>simonmarett77@googlemail.com</t>
  </si>
  <si>
    <t>020 7242 2311</t>
  </si>
  <si>
    <t>191 Ellerton Road</t>
  </si>
  <si>
    <t>Surbiton</t>
  </si>
  <si>
    <t>KT6 7UB</t>
  </si>
  <si>
    <t>07881 810782</t>
  </si>
  <si>
    <t>WAG125</t>
  </si>
  <si>
    <t>Dominic</t>
  </si>
  <si>
    <t>Dad</t>
  </si>
  <si>
    <t>WAG126</t>
  </si>
  <si>
    <t>Gardner</t>
  </si>
  <si>
    <t>mgardner@wedlakebell.com</t>
  </si>
  <si>
    <t>WAG127</t>
  </si>
  <si>
    <t>Edward</t>
  </si>
  <si>
    <t>020 7736 4272</t>
  </si>
  <si>
    <t>28 Holmead Road</t>
  </si>
  <si>
    <t>SW6 2JD</t>
  </si>
  <si>
    <t>WAG128</t>
  </si>
  <si>
    <t>Colin</t>
  </si>
  <si>
    <t>Milligan</t>
  </si>
  <si>
    <t>WAG129</t>
  </si>
  <si>
    <t>Upton-Prowse</t>
  </si>
  <si>
    <t>jupton-prowse@geraldeve.com</t>
  </si>
  <si>
    <t>14 Coombe Gardens</t>
  </si>
  <si>
    <t>SW20 0QU</t>
  </si>
  <si>
    <t>WAG130</t>
  </si>
  <si>
    <t>Quintin</t>
  </si>
  <si>
    <t>Heaney</t>
  </si>
  <si>
    <t>qjheaney@gmail.com</t>
  </si>
  <si>
    <t>020 8947 0808</t>
  </si>
  <si>
    <t>The Tile House</t>
  </si>
  <si>
    <t>14A Homefield Rd</t>
  </si>
  <si>
    <t>SW19 4QF</t>
  </si>
  <si>
    <t>07785 507305</t>
  </si>
  <si>
    <t>Q</t>
  </si>
  <si>
    <t>WAG131</t>
  </si>
  <si>
    <t>Warburton</t>
  </si>
  <si>
    <t>eric.warburton@hotmail.co.uk</t>
  </si>
  <si>
    <t>01925 752600</t>
  </si>
  <si>
    <t>01925 759939</t>
  </si>
  <si>
    <t>Keepers Cottage</t>
  </si>
  <si>
    <t>Moss Lane</t>
  </si>
  <si>
    <t>High Legh  Knutsford</t>
  </si>
  <si>
    <t>Cheshire</t>
  </si>
  <si>
    <t>WA16 0RG</t>
  </si>
  <si>
    <t>07836 735688</t>
  </si>
  <si>
    <t>WAG132</t>
  </si>
  <si>
    <t>George</t>
  </si>
  <si>
    <t>Dunsire</t>
  </si>
  <si>
    <t>dunsirefamily@btinternet.com</t>
  </si>
  <si>
    <t>Steve Stoner</t>
  </si>
  <si>
    <t>WAG133</t>
  </si>
  <si>
    <t>Hanham</t>
  </si>
  <si>
    <t>JHanham@maitlandchambers.com</t>
  </si>
  <si>
    <t>Mike Wells</t>
  </si>
  <si>
    <t>WAG134</t>
  </si>
  <si>
    <t>Will</t>
  </si>
  <si>
    <t>Fairburn</t>
  </si>
  <si>
    <t>wfairbairn@jigsawcolour.co.uk</t>
  </si>
  <si>
    <t>w.fairbairn@btinternet.com</t>
  </si>
  <si>
    <t>0207 394 2799</t>
  </si>
  <si>
    <t>0208 540 1511</t>
  </si>
  <si>
    <t>2 Leafield Road</t>
  </si>
  <si>
    <t>Merton Park</t>
  </si>
  <si>
    <t>SW20 9AG</t>
  </si>
  <si>
    <t>07831 254700</t>
  </si>
  <si>
    <t xml:space="preserve">William </t>
  </si>
  <si>
    <t>W</t>
  </si>
  <si>
    <t>WAG135</t>
  </si>
  <si>
    <t>Faulkner</t>
  </si>
  <si>
    <t>rfaulkner@lsh.co.uk</t>
  </si>
  <si>
    <t>07702 895013</t>
  </si>
  <si>
    <t>WAG136</t>
  </si>
  <si>
    <t>Fawcett</t>
  </si>
  <si>
    <t>tomfawcett@btinternet.com</t>
  </si>
  <si>
    <t>Chris Bunning</t>
  </si>
  <si>
    <t>WAG137</t>
  </si>
  <si>
    <t>Waller</t>
  </si>
  <si>
    <t>kevin@rickardsmedia.com</t>
  </si>
  <si>
    <t>thewallers@blueyonder.co.uk</t>
  </si>
  <si>
    <t>0207-089-5080</t>
  </si>
  <si>
    <t>0208-544-9212</t>
  </si>
  <si>
    <t>14 Southway</t>
  </si>
  <si>
    <t>Raynes Park</t>
  </si>
  <si>
    <t>SW20 9JQ</t>
  </si>
  <si>
    <t>07725-647453</t>
  </si>
  <si>
    <t>WAG138</t>
  </si>
  <si>
    <t>Dr</t>
  </si>
  <si>
    <t>roberthughjones@btinternet.com</t>
  </si>
  <si>
    <t>01371 876533</t>
  </si>
  <si>
    <t>Quintin Heaney</t>
  </si>
  <si>
    <t>38 Maple Way</t>
  </si>
  <si>
    <t>Woodlands Park</t>
  </si>
  <si>
    <t>Great Dunmow</t>
  </si>
  <si>
    <t>Essex</t>
  </si>
  <si>
    <t>CM6 1WZ</t>
  </si>
  <si>
    <t>07866 983825</t>
  </si>
  <si>
    <t>WAG139</t>
  </si>
  <si>
    <t>Brennan</t>
  </si>
  <si>
    <t>jbrennan@namco.co.uk</t>
  </si>
  <si>
    <t xml:space="preserve"> </t>
  </si>
  <si>
    <t>18 Clremont Crescent</t>
  </si>
  <si>
    <t>Croxley Green</t>
  </si>
  <si>
    <t>WD3 3QR</t>
  </si>
  <si>
    <t>+44(0)7789746407</t>
  </si>
  <si>
    <t>WAG140</t>
  </si>
  <si>
    <t>Vip</t>
  </si>
  <si>
    <t>Patel</t>
  </si>
  <si>
    <t>vipulalleyns@hotmail.com</t>
  </si>
  <si>
    <t>0208 769 0538</t>
  </si>
  <si>
    <t>Mike Gardner</t>
  </si>
  <si>
    <t>215 valley rd</t>
  </si>
  <si>
    <t>streatham</t>
  </si>
  <si>
    <t>london</t>
  </si>
  <si>
    <t>sw16 2af</t>
  </si>
  <si>
    <t>07944 790371</t>
  </si>
  <si>
    <t>Vipul</t>
  </si>
  <si>
    <t>V</t>
  </si>
  <si>
    <t>WAG141</t>
  </si>
  <si>
    <t>Batchelor</t>
  </si>
  <si>
    <t>brianbatchelor@live.co.uk</t>
  </si>
  <si>
    <t>0208 542 0462</t>
  </si>
  <si>
    <t>57  Quicks Road</t>
  </si>
  <si>
    <t>SW19 1EY</t>
  </si>
  <si>
    <t>WAG142</t>
  </si>
  <si>
    <t>Quilter</t>
  </si>
  <si>
    <t>johnaquilter@aol.com</t>
  </si>
  <si>
    <t>Richard Trinick</t>
  </si>
  <si>
    <t>WAG143</t>
  </si>
  <si>
    <t>Matthew</t>
  </si>
  <si>
    <t>McEwan</t>
  </si>
  <si>
    <t>matthewmcewan@btinternet.com</t>
  </si>
  <si>
    <t>Mathew</t>
  </si>
  <si>
    <t>WAG144</t>
  </si>
  <si>
    <t>Dave</t>
  </si>
  <si>
    <t>superdave-100@hotmail.com</t>
  </si>
  <si>
    <t>Peter Middleton</t>
  </si>
  <si>
    <t>WAG145</t>
  </si>
  <si>
    <t>Max</t>
  </si>
  <si>
    <t>maxberring@gmail.co.uk</t>
  </si>
  <si>
    <t>WAG146</t>
  </si>
  <si>
    <t>Huw</t>
  </si>
  <si>
    <t>huw@fontremy.com</t>
  </si>
  <si>
    <t>huwjohnphillip@gmail.com</t>
  </si>
  <si>
    <t>01707 896555</t>
  </si>
  <si>
    <t>7 Elmwood</t>
  </si>
  <si>
    <t>Welwyn Garden City</t>
  </si>
  <si>
    <t>AL8 6LD</t>
  </si>
  <si>
    <t>WAG147</t>
  </si>
  <si>
    <t>Chas</t>
  </si>
  <si>
    <t>Ayres</t>
  </si>
  <si>
    <t>WAG148</t>
  </si>
  <si>
    <t>Poole</t>
  </si>
  <si>
    <t>pooleandco@gmail.com</t>
  </si>
  <si>
    <t>repoole500@btinternet.com</t>
  </si>
  <si>
    <t>47 Clifford Road</t>
  </si>
  <si>
    <t>Barnet</t>
  </si>
  <si>
    <t>EN5 5PD</t>
  </si>
  <si>
    <t>WAG149</t>
  </si>
  <si>
    <t>Mitchener</t>
  </si>
  <si>
    <t>Petermitchener@gmail.com</t>
  </si>
  <si>
    <t>36 baring road</t>
  </si>
  <si>
    <t>CR0 7DD</t>
  </si>
  <si>
    <t>07876 177071</t>
  </si>
  <si>
    <t>WAG150</t>
  </si>
  <si>
    <t>McCabe</t>
  </si>
  <si>
    <t>martin.mccabe@threadneedle.com</t>
  </si>
  <si>
    <t>ronniedrumstick@gmail.com</t>
  </si>
  <si>
    <t>43 Hillside</t>
  </si>
  <si>
    <t>woking</t>
  </si>
  <si>
    <t>surrey</t>
  </si>
  <si>
    <t>GU22  0NF</t>
  </si>
  <si>
    <t>07834 641652</t>
  </si>
  <si>
    <t>07801 507446</t>
  </si>
  <si>
    <t>07866 361916</t>
  </si>
  <si>
    <t>Flat 2,18 Richmond Hill,Richmond,Surrey</t>
  </si>
  <si>
    <t>37 Marina Place,Old Bridge St,Hampton Wick ,Surrey</t>
  </si>
  <si>
    <t>82 Longhill Road,Ovingdean,Brighton,East Sussex</t>
  </si>
  <si>
    <t>Denzel Paddocks ,Crowcombe Heathfield ,nr Taunton ,Somerset</t>
  </si>
  <si>
    <t>Stable Cottage,Burrows Lea  Hook Lane,Shere  Guildford,Surrey</t>
  </si>
  <si>
    <t>Field End Grange,The Lee,Great Missenden,Buckinghamshire</t>
  </si>
  <si>
    <t>42 Ealdham Square,Eltham,London,</t>
  </si>
  <si>
    <t>23 The Drive,Rayners Lane,Harrow,Middlesex</t>
  </si>
  <si>
    <t>The Granary,Dodds Mill,Chenies,Herts</t>
  </si>
  <si>
    <t>Pear Tree Cottage,Rose Lane,Wickham Skeith,Suffolk</t>
  </si>
  <si>
    <t>69 Kingsbridge Road,Lower Morden,Surrey,London</t>
  </si>
  <si>
    <t>59 COMBEMARTIN ROAD,WANDSWORTH,LONDON,</t>
  </si>
  <si>
    <t>17 Priory Road,Kew,Richmond,Surrey</t>
  </si>
  <si>
    <t>Ellerslie Bank,The Droveway,St Margaret's Bay,Kent</t>
  </si>
  <si>
    <t>16 Linden Place,Mitcham,Surrey,</t>
  </si>
  <si>
    <t>The Tile House,14A Homefield Rd,Wimbledon,London</t>
  </si>
  <si>
    <t>Keepers Cottage,Moss Lane,High Legh  Knutsford,Cheshire</t>
  </si>
  <si>
    <t>38 Maple Way,Woodlands Park,Great Dunmow,Essex</t>
  </si>
  <si>
    <t>57 Garfield Road,Wimbledon,London</t>
  </si>
  <si>
    <t>41 Oakwood Road,London</t>
  </si>
  <si>
    <t>159 Faraday Road,Wimbledon,London</t>
  </si>
  <si>
    <t>30 River Mount,Walton on Thames,Surrey</t>
  </si>
  <si>
    <t>31 Craven Gardens,Wimbledon,London</t>
  </si>
  <si>
    <t>60 Gyles Park,Stanmore,Middlesex</t>
  </si>
  <si>
    <t>7 Lea Court,Farnham,Surrey</t>
  </si>
  <si>
    <t>71 Selwood Road,Addiscombe,Surrey</t>
  </si>
  <si>
    <t>17 Alexander Chase,Ely,Cambs</t>
  </si>
  <si>
    <t>147 Queens Road,Wimbledon,London</t>
  </si>
  <si>
    <t>21 Midway,Walton on Thames,Surrey</t>
  </si>
  <si>
    <t>35 Craven Gardens,Wimbledon,London</t>
  </si>
  <si>
    <t>14 Coombe Gardens,London,</t>
  </si>
  <si>
    <t>3 Sunlight Close,London</t>
  </si>
  <si>
    <t>11 Winifred Road,London</t>
  </si>
  <si>
    <t>28 Holmead Road,London</t>
  </si>
  <si>
    <t>2 Leafield Road,Merton Park,London</t>
  </si>
  <si>
    <t>14 Southway,Raynes Park,London</t>
  </si>
  <si>
    <t>215 Valley rd,Streatham,London</t>
  </si>
  <si>
    <t>7 Elmwood,Welwyn Garden City,Herts</t>
  </si>
  <si>
    <t>47 Clifford Road,Barnet,Herts</t>
  </si>
  <si>
    <t>36 Baring Road,Addiscombe</t>
  </si>
  <si>
    <t>43 Hillside,Woking,Surrey</t>
  </si>
  <si>
    <t xml:space="preserve">2 Oak Barn Close,Cranfield,Bedfordshire </t>
  </si>
  <si>
    <t>74 Kings Road,Walton-on-Thames,Surrey</t>
  </si>
  <si>
    <t>191 Ellerton Road,Surbiton</t>
  </si>
  <si>
    <t>140 Copse Hill,Wimbledon</t>
  </si>
  <si>
    <t>6 Hedley Court,67-69 Putney Hill,London</t>
  </si>
  <si>
    <t>17 Riverdale Gardens,Twickenham,Middlesex</t>
  </si>
  <si>
    <t>Khajenouri</t>
  </si>
  <si>
    <t>Francis</t>
  </si>
  <si>
    <t>Trimble</t>
  </si>
  <si>
    <t>Turner</t>
  </si>
  <si>
    <t>Jeff</t>
  </si>
  <si>
    <t>Suthons</t>
  </si>
  <si>
    <t>Jones1</t>
  </si>
  <si>
    <t>Reilly</t>
  </si>
  <si>
    <t>Rutherford</t>
  </si>
  <si>
    <t>Rodrigues</t>
  </si>
  <si>
    <t>Richards</t>
  </si>
  <si>
    <t>Burchell</t>
  </si>
  <si>
    <t>Vintner</t>
  </si>
  <si>
    <t>William</t>
  </si>
  <si>
    <t>Pound</t>
  </si>
  <si>
    <t>R.</t>
  </si>
  <si>
    <t>Edmonds</t>
  </si>
  <si>
    <t>Julian</t>
  </si>
  <si>
    <t>Stuart</t>
  </si>
  <si>
    <t>Thompson</t>
  </si>
  <si>
    <t>Kopsis</t>
  </si>
  <si>
    <t>Takayuki</t>
  </si>
  <si>
    <t>Yano</t>
  </si>
  <si>
    <t>Rickard</t>
  </si>
  <si>
    <t>Shankland</t>
  </si>
  <si>
    <t>Jackson</t>
  </si>
  <si>
    <t>Stanley</t>
  </si>
  <si>
    <t>Alastair</t>
  </si>
  <si>
    <t>Kirkpatrick</t>
  </si>
  <si>
    <t>Rees</t>
  </si>
  <si>
    <t>Palmer</t>
  </si>
  <si>
    <t>J.</t>
  </si>
  <si>
    <t>May</t>
  </si>
  <si>
    <t>Slater</t>
  </si>
  <si>
    <t>Jon</t>
  </si>
  <si>
    <t>Justin</t>
  </si>
  <si>
    <t>Tahany</t>
  </si>
  <si>
    <t>B.</t>
  </si>
  <si>
    <t>Nihad</t>
  </si>
  <si>
    <t>McGowan</t>
  </si>
  <si>
    <t>Dennington</t>
  </si>
  <si>
    <t>Gethan</t>
  </si>
  <si>
    <t>Davies</t>
  </si>
  <si>
    <t>Davis</t>
  </si>
  <si>
    <t>Roberts</t>
  </si>
  <si>
    <t>Des</t>
  </si>
  <si>
    <t>Derek</t>
  </si>
  <si>
    <t>Coote</t>
  </si>
  <si>
    <t>Drase</t>
  </si>
  <si>
    <t>Eddie</t>
  </si>
  <si>
    <t>Castles</t>
  </si>
  <si>
    <t>Bilik</t>
  </si>
  <si>
    <t>Norman</t>
  </si>
  <si>
    <t>Scullion</t>
  </si>
  <si>
    <t>Willie</t>
  </si>
  <si>
    <t>Lythe</t>
  </si>
  <si>
    <t>Ross</t>
  </si>
  <si>
    <t>Lingard</t>
  </si>
  <si>
    <t>Cope</t>
  </si>
  <si>
    <t>Field</t>
  </si>
  <si>
    <t>Glyn</t>
  </si>
  <si>
    <t>King</t>
  </si>
  <si>
    <t>Hicks</t>
  </si>
  <si>
    <t>Greg</t>
  </si>
  <si>
    <t>Porter</t>
  </si>
  <si>
    <t>Larry</t>
  </si>
  <si>
    <t>Gerrard</t>
  </si>
  <si>
    <t>Rennison</t>
  </si>
  <si>
    <t>Small</t>
  </si>
  <si>
    <t>Matt</t>
  </si>
  <si>
    <t>Southall</t>
  </si>
  <si>
    <t>Boris</t>
  </si>
  <si>
    <t>Bodnor</t>
  </si>
  <si>
    <t>Robbins</t>
  </si>
  <si>
    <t>Garth</t>
  </si>
  <si>
    <t>Heyhurst</t>
  </si>
  <si>
    <t>Vic</t>
  </si>
  <si>
    <t>Cridge</t>
  </si>
  <si>
    <t>Pennington</t>
  </si>
  <si>
    <t>Law</t>
  </si>
  <si>
    <t>Tremlett</t>
  </si>
  <si>
    <t>Austin</t>
  </si>
  <si>
    <t>McGuire</t>
  </si>
  <si>
    <t>Stanghon</t>
  </si>
  <si>
    <t>Morris</t>
  </si>
  <si>
    <t>Hughes</t>
  </si>
  <si>
    <t>Moffat</t>
  </si>
  <si>
    <t>Gramlen</t>
  </si>
  <si>
    <t>Adrian</t>
  </si>
  <si>
    <t>Perry</t>
  </si>
  <si>
    <t>Burling</t>
  </si>
  <si>
    <t>Bonner</t>
  </si>
  <si>
    <t>Schofield</t>
  </si>
  <si>
    <t>Barty-King</t>
  </si>
  <si>
    <t>D.</t>
  </si>
  <si>
    <t>MacKerrell</t>
  </si>
  <si>
    <t>Staines</t>
  </si>
  <si>
    <t>G.</t>
  </si>
  <si>
    <t>N.</t>
  </si>
  <si>
    <t>Barber</t>
  </si>
  <si>
    <t>Crowest</t>
  </si>
  <si>
    <t>McGrath</t>
  </si>
  <si>
    <t>Batty</t>
  </si>
  <si>
    <t>Noel-Baker</t>
  </si>
  <si>
    <t>Taverner</t>
  </si>
  <si>
    <t>Watt</t>
  </si>
  <si>
    <t>Rowlands</t>
  </si>
  <si>
    <t>Smith</t>
  </si>
  <si>
    <t>Gregory</t>
  </si>
  <si>
    <t>Goodens</t>
  </si>
  <si>
    <t>Stefan</t>
  </si>
  <si>
    <t>Bystrzanous</t>
  </si>
  <si>
    <t>Farrow</t>
  </si>
  <si>
    <t>Willis</t>
  </si>
  <si>
    <t>Gareth</t>
  </si>
  <si>
    <t>Pugh</t>
  </si>
  <si>
    <t>Frank</t>
  </si>
  <si>
    <t>Doug</t>
  </si>
  <si>
    <t>Worral</t>
  </si>
  <si>
    <t>Wilson</t>
  </si>
  <si>
    <t>Gibney</t>
  </si>
  <si>
    <t>Clark</t>
  </si>
  <si>
    <t>Wallis</t>
  </si>
  <si>
    <t>Lewis</t>
  </si>
  <si>
    <t>Lawson</t>
  </si>
  <si>
    <t>Witt</t>
  </si>
  <si>
    <t>Blacklock</t>
  </si>
  <si>
    <t>I.</t>
  </si>
  <si>
    <t>Simm</t>
  </si>
  <si>
    <t>Robin</t>
  </si>
  <si>
    <t>Booth</t>
  </si>
  <si>
    <t>Phillip</t>
  </si>
  <si>
    <t>Smitham</t>
  </si>
  <si>
    <t>Xen</t>
  </si>
  <si>
    <t>Xenophontos</t>
  </si>
  <si>
    <t>Joe</t>
  </si>
  <si>
    <t>Beirne</t>
  </si>
  <si>
    <t>Mathews</t>
  </si>
  <si>
    <t>Villiers</t>
  </si>
  <si>
    <t>Stokes</t>
  </si>
  <si>
    <t>Dunham</t>
  </si>
  <si>
    <t>Graeme</t>
  </si>
  <si>
    <t>Dee</t>
  </si>
  <si>
    <t>Burdin</t>
  </si>
  <si>
    <t>Miller</t>
  </si>
  <si>
    <t>Douglas</t>
  </si>
  <si>
    <t>Crookston</t>
  </si>
  <si>
    <t>Middleditch</t>
  </si>
  <si>
    <t>Waistell</t>
  </si>
  <si>
    <t>Bryan</t>
  </si>
  <si>
    <t>Friend</t>
  </si>
  <si>
    <t>Tigar</t>
  </si>
  <si>
    <t>Burt</t>
  </si>
  <si>
    <t>Alton</t>
  </si>
  <si>
    <t>Bach</t>
  </si>
  <si>
    <t>Boyce</t>
  </si>
  <si>
    <t>Munir</t>
  </si>
  <si>
    <t>Samji</t>
  </si>
  <si>
    <t>Martyn</t>
  </si>
  <si>
    <t>Andrews</t>
  </si>
  <si>
    <t>Butch</t>
  </si>
  <si>
    <t>Eastham</t>
  </si>
  <si>
    <t>Baker</t>
  </si>
  <si>
    <t>Hardman</t>
  </si>
  <si>
    <t>Usher</t>
  </si>
  <si>
    <t>Scoging</t>
  </si>
  <si>
    <t>Saunders</t>
  </si>
  <si>
    <t>Todd</t>
  </si>
  <si>
    <t>Marco</t>
  </si>
  <si>
    <t>Scognamilio</t>
  </si>
  <si>
    <t>Geoff</t>
  </si>
  <si>
    <t>Cowan</t>
  </si>
  <si>
    <t>Morse</t>
  </si>
  <si>
    <t>Scarlett</t>
  </si>
  <si>
    <t>Wilkinson</t>
  </si>
  <si>
    <t>Connell</t>
  </si>
  <si>
    <t>Mortimer</t>
  </si>
  <si>
    <t>Barrie</t>
  </si>
  <si>
    <t>Scott</t>
  </si>
  <si>
    <t>Rod</t>
  </si>
  <si>
    <t>Sewell</t>
  </si>
  <si>
    <t>Darby</t>
  </si>
  <si>
    <t>Swabey</t>
  </si>
  <si>
    <t>Dunkley</t>
  </si>
  <si>
    <t>Green</t>
  </si>
  <si>
    <t>Daniel</t>
  </si>
  <si>
    <t>Dan</t>
  </si>
  <si>
    <t>Maskell</t>
  </si>
  <si>
    <t>Laurence</t>
  </si>
  <si>
    <t>Cornish</t>
  </si>
  <si>
    <t>Moreland</t>
  </si>
  <si>
    <t>Ireland</t>
  </si>
  <si>
    <t>West</t>
  </si>
  <si>
    <t>Timms</t>
  </si>
  <si>
    <t>Knoops</t>
  </si>
  <si>
    <t>Fairbairn</t>
  </si>
  <si>
    <t>Wagner</t>
  </si>
  <si>
    <t>Gimenes</t>
  </si>
  <si>
    <t>Tubman</t>
  </si>
  <si>
    <t>Holding</t>
  </si>
  <si>
    <t>Stewart</t>
  </si>
  <si>
    <t>East</t>
  </si>
  <si>
    <t>Howard</t>
  </si>
  <si>
    <t>Hoskins</t>
  </si>
  <si>
    <t>Feely</t>
  </si>
  <si>
    <t>Sonny</t>
  </si>
  <si>
    <t>Cooper</t>
  </si>
  <si>
    <t>Musgrave</t>
  </si>
  <si>
    <t>Ben</t>
  </si>
  <si>
    <t>Clifford</t>
  </si>
  <si>
    <t>Ryan</t>
  </si>
  <si>
    <t>Donovan</t>
  </si>
  <si>
    <t>Musgrove</t>
  </si>
  <si>
    <t>Batt</t>
  </si>
  <si>
    <t>Marcus</t>
  </si>
  <si>
    <t>Bateson</t>
  </si>
  <si>
    <t>Wilding</t>
  </si>
  <si>
    <t>Fricker</t>
  </si>
  <si>
    <t>Bailey</t>
  </si>
  <si>
    <t>Ray</t>
  </si>
  <si>
    <t>Sprague</t>
  </si>
  <si>
    <t>Meredith</t>
  </si>
  <si>
    <t>Melv</t>
  </si>
  <si>
    <t>Nunn</t>
  </si>
  <si>
    <t>Paddy</t>
  </si>
  <si>
    <t>Donaghy</t>
  </si>
  <si>
    <t>Theobold</t>
  </si>
  <si>
    <t>Wheeler</t>
  </si>
  <si>
    <t>Deruyter</t>
  </si>
  <si>
    <t>Sullivan</t>
  </si>
  <si>
    <t>Kendel</t>
  </si>
  <si>
    <t>Trueman</t>
  </si>
  <si>
    <t>Short</t>
  </si>
  <si>
    <t>Ken</t>
  </si>
  <si>
    <t>McFeat</t>
  </si>
  <si>
    <t>Spencer</t>
  </si>
  <si>
    <t>Browne</t>
  </si>
  <si>
    <t>Chute</t>
  </si>
  <si>
    <t>Charlestone</t>
  </si>
  <si>
    <t>Cossey</t>
  </si>
  <si>
    <t>Moss</t>
  </si>
  <si>
    <t>Dalgleish</t>
  </si>
  <si>
    <t>Tommy</t>
  </si>
  <si>
    <t>Bolland</t>
  </si>
  <si>
    <t>Keith</t>
  </si>
  <si>
    <t>Blake</t>
  </si>
  <si>
    <t>Worbouys</t>
  </si>
  <si>
    <t>Brown</t>
  </si>
  <si>
    <t>Long</t>
  </si>
  <si>
    <t>Latch</t>
  </si>
  <si>
    <t>Rollins</t>
  </si>
  <si>
    <t>Danny</t>
  </si>
  <si>
    <t>French</t>
  </si>
  <si>
    <t>Bain</t>
  </si>
  <si>
    <t>Hickman</t>
  </si>
  <si>
    <t>Godfrey</t>
  </si>
  <si>
    <t>Axten</t>
  </si>
  <si>
    <t>Sean</t>
  </si>
  <si>
    <t>Noon</t>
  </si>
  <si>
    <t>Adam</t>
  </si>
  <si>
    <t>Turnbull</t>
  </si>
  <si>
    <t>Aaron</t>
  </si>
  <si>
    <t>Gale</t>
  </si>
  <si>
    <t>Le Sueur</t>
  </si>
  <si>
    <t>De Sousa</t>
  </si>
  <si>
    <t>FredBerring</t>
  </si>
  <si>
    <t>PeterBerring</t>
  </si>
  <si>
    <t>MikeDearden</t>
  </si>
  <si>
    <t>MikeFoxton</t>
  </si>
  <si>
    <t>PeterHarlock</t>
  </si>
  <si>
    <t>RobHolgate</t>
  </si>
  <si>
    <t>RichardLatham</t>
  </si>
  <si>
    <t>AlanMcCormick</t>
  </si>
  <si>
    <t>JohnStembridge</t>
  </si>
  <si>
    <t>PeterTalbot</t>
  </si>
  <si>
    <t>MikeWells</t>
  </si>
  <si>
    <t>GarickZillgitt</t>
  </si>
  <si>
    <t>RoryMaguire</t>
  </si>
  <si>
    <t>GerryRobinson</t>
  </si>
  <si>
    <t>AndyPhillips</t>
  </si>
  <si>
    <t>MikeBeament</t>
  </si>
  <si>
    <t>SteveShaw</t>
  </si>
  <si>
    <t>PaulBeddow</t>
  </si>
  <si>
    <t>TimHarlow</t>
  </si>
  <si>
    <t>SteveThomson</t>
  </si>
  <si>
    <t>PhilClatworthy</t>
  </si>
  <si>
    <t>ArchieAngus</t>
  </si>
  <si>
    <t>MikeHumphries</t>
  </si>
  <si>
    <t>HenryKoszarek</t>
  </si>
  <si>
    <t>KevinRye</t>
  </si>
  <si>
    <t>RogerTarling</t>
  </si>
  <si>
    <t>NickLipczynski</t>
  </si>
  <si>
    <t>AndyBurn</t>
  </si>
  <si>
    <t>NeilGordon</t>
  </si>
  <si>
    <t>MikeLongmore</t>
  </si>
  <si>
    <t>StanLogan</t>
  </si>
  <si>
    <t>AndyJeffery</t>
  </si>
  <si>
    <t>NickTrevor</t>
  </si>
  <si>
    <t>SteveTaylor</t>
  </si>
  <si>
    <t>TimParker</t>
  </si>
  <si>
    <t>RhodJames</t>
  </si>
  <si>
    <t>PeterMiddleton</t>
  </si>
  <si>
    <t>BobSwan</t>
  </si>
  <si>
    <t>BruceGarrett</t>
  </si>
  <si>
    <t>JimParsons</t>
  </si>
  <si>
    <t>SteveStoner</t>
  </si>
  <si>
    <t>JimBest</t>
  </si>
  <si>
    <t>SteveCook</t>
  </si>
  <si>
    <t>GaryClift</t>
  </si>
  <si>
    <t>PaulSpeller</t>
  </si>
  <si>
    <t>MarkAdams</t>
  </si>
  <si>
    <t>KipBirtles</t>
  </si>
  <si>
    <t>PaulNoble</t>
  </si>
  <si>
    <t>JohnBright</t>
  </si>
  <si>
    <t>GerryMcGuffie</t>
  </si>
  <si>
    <t>MarkThomas</t>
  </si>
  <si>
    <t>MikeBartlett</t>
  </si>
  <si>
    <t>CharlesStaveley</t>
  </si>
  <si>
    <t>DennisFudge</t>
  </si>
  <si>
    <t>TonyBennett</t>
  </si>
  <si>
    <t>NickPetrou</t>
  </si>
  <si>
    <t>BobKielley</t>
  </si>
  <si>
    <t>GaryMcCarthy</t>
  </si>
  <si>
    <t>GrahamHansen</t>
  </si>
  <si>
    <t>GrahamMurray</t>
  </si>
  <si>
    <t>PaulHarris</t>
  </si>
  <si>
    <t>AndrewManley</t>
  </si>
  <si>
    <t>NickDriver</t>
  </si>
  <si>
    <t>EricAdamson</t>
  </si>
  <si>
    <t>StevePimbley</t>
  </si>
  <si>
    <t>MartinDilke-Wing</t>
  </si>
  <si>
    <t>JonathanWithers</t>
  </si>
  <si>
    <t>ChrisBunning</t>
  </si>
  <si>
    <t>SimonHenty</t>
  </si>
  <si>
    <t>MikeLuscombe</t>
  </si>
  <si>
    <t>SteveRamsay</t>
  </si>
  <si>
    <t>JeremyWhittle</t>
  </si>
  <si>
    <t>RichardYoung</t>
  </si>
  <si>
    <t>ChrisCharman</t>
  </si>
  <si>
    <t>MarkLunn</t>
  </si>
  <si>
    <t>RichardTrinick</t>
  </si>
  <si>
    <t>TobyCaufield</t>
  </si>
  <si>
    <t>NigelCaufield</t>
  </si>
  <si>
    <t>SimonJohnson</t>
  </si>
  <si>
    <t>Simond'Arcy</t>
  </si>
  <si>
    <t>JohnMcLeod</t>
  </si>
  <si>
    <t>DaveMiddleton</t>
  </si>
  <si>
    <t>SteveMcKay</t>
  </si>
  <si>
    <t>AlanWilliams</t>
  </si>
  <si>
    <t>NickGriffiths</t>
  </si>
  <si>
    <t>MatthewMcEwan</t>
  </si>
  <si>
    <t>Peter PaulKimman</t>
  </si>
  <si>
    <t>BobHill</t>
  </si>
  <si>
    <t>AnthonyShutes</t>
  </si>
  <si>
    <t>AlexBerring</t>
  </si>
  <si>
    <t>SamDearden</t>
  </si>
  <si>
    <t>IanJones</t>
  </si>
  <si>
    <t>EricWarburton</t>
  </si>
  <si>
    <t>TreyDelaney</t>
  </si>
  <si>
    <t>DeanCasson</t>
  </si>
  <si>
    <t>MartinSumpton</t>
  </si>
  <si>
    <t>CarlBoorer</t>
  </si>
  <si>
    <t>MikeLee</t>
  </si>
  <si>
    <t>TomStembridge</t>
  </si>
  <si>
    <t>PearseElder</t>
  </si>
  <si>
    <t>QuintinHeaney</t>
  </si>
  <si>
    <t>DominicBunning</t>
  </si>
  <si>
    <t>MagnusRobinson</t>
  </si>
  <si>
    <t>DavidStembridge</t>
  </si>
  <si>
    <t>JonathanParker</t>
  </si>
  <si>
    <t>JohnBrennan</t>
  </si>
  <si>
    <t>JohnQuilter</t>
  </si>
  <si>
    <t>MichaelBerring</t>
  </si>
  <si>
    <t>Num</t>
  </si>
  <si>
    <t>Date</t>
  </si>
  <si>
    <t>Venue</t>
  </si>
  <si>
    <t>Event</t>
  </si>
  <si>
    <t>Address</t>
  </si>
  <si>
    <t>Post_Code</t>
  </si>
  <si>
    <t>Phone</t>
  </si>
  <si>
    <t>Member_Price</t>
  </si>
  <si>
    <t>Guest_Price</t>
  </si>
  <si>
    <t>Schedule</t>
  </si>
  <si>
    <t>Organiser</t>
  </si>
  <si>
    <t>Directions</t>
  </si>
  <si>
    <t>Note</t>
  </si>
  <si>
    <t>Dinner_Price</t>
  </si>
  <si>
    <t>Dinner_Incl</t>
  </si>
  <si>
    <t>Jacket</t>
  </si>
  <si>
    <t>url</t>
  </si>
  <si>
    <t>Deadline</t>
  </si>
  <si>
    <t>Monday 31 March</t>
  </si>
  <si>
    <t>West Byfleet</t>
  </si>
  <si>
    <t>The Trinick Trinket</t>
  </si>
  <si>
    <t>Sheerwater Road,West Byfleet,Surrey</t>
  </si>
  <si>
    <t>KT14 6AA</t>
  </si>
  <si>
    <t>01932 346584</t>
  </si>
  <si>
    <t>08.30 Full English Breakfast,09.30 Tee off 9 holes, 12.00 Ploughmans lunch, 13.00 Tee off 18 holes, 18.00 Prizes and drinks</t>
  </si>
  <si>
    <t>M25 to Junction 11 then follow A320 towards Woking. At third roundabout take A245 go along Woodham Lane and turn right into Sheerwater Road and West Byfleet Club is on the left before turning left into village. Alternatively take A3 then turn off for the A245 (West Byfleet&amp;Cobham exit). Follow A245 and go through West Byfleet village, turn right into Sheerwater Road and the Club is on the immediate left.</t>
  </si>
  <si>
    <t>No guests for time being</t>
  </si>
  <si>
    <t>www.wbgc.co.uk/</t>
  </si>
  <si>
    <t>26th March</t>
  </si>
  <si>
    <t>Friday 25 April</t>
  </si>
  <si>
    <t>Mill Ride</t>
  </si>
  <si>
    <t>The Dearden Decanter</t>
  </si>
  <si>
    <t>Ascot,Berkshire</t>
  </si>
  <si>
    <t>SL5 8LT</t>
  </si>
  <si>
    <t>01344 891494</t>
  </si>
  <si>
    <t>09.00 Coffee &amp; bacon rolls,09.45 Tee off 9 holes ,12.00 Rolling Chicken curry lunch,13.00 Tee off 18 holes,18.00 Drinks and Prizes</t>
  </si>
  <si>
    <t>M4 Exit 6. Take A355 to Windsor. At next roundabout take B3173. Continue until T junction. Turn right. 3 miles to roundabout past Legoland. Turn right into North Street. A mile later take the left slip road into Lovel Road. Turn right at the cross roads into Hatchet Lane, then right into Forest Road. The entrance is 600 yards on the left. (Entrance shuts at dusk, please access using entrance in Fernbank Road, see below). M3 Exit 3. Take A322 to Bagshot. After 2 miles take A332 to Ascot. Continue for 3 miles to Heatherwood Hospital roundabout. Take A329 to Bracknell. Turn right at first set of lights into Fernbank Road. Turn left after 400 yards into Mill Ride</t>
  </si>
  <si>
    <t>www.mill-ride.com/</t>
  </si>
  <si>
    <t>22nd April</t>
  </si>
  <si>
    <t>Thursday 15 May</t>
  </si>
  <si>
    <t>Chartham Park</t>
  </si>
  <si>
    <t>The Stembridge Sand Wedge</t>
  </si>
  <si>
    <t>Felcourt Road, East Grinstead, W. Sussex</t>
  </si>
  <si>
    <t>RH19 2JT</t>
  </si>
  <si>
    <t>01342 870340</t>
  </si>
  <si>
    <t>09.00 Bacon Rolls and coffee,10.00 Tee-off (9 holes),12.15 Rolling lunch Steak&amp;Ale pie and Summer pudding,13.00 tee-off (18 holes),18.00 Drinks and prizes,19.00 Lingfield Tandoori</t>
  </si>
  <si>
    <t>From M25 Junction 6 take the A22 (Godstone) towards East Grinstead. Follow signs to Blindley Heath. At traffic lights turn left to Lingfield. Continue straight across the 1st mini roundabout and take 2nd exit off at 2nd mini roundabout, towards East Grinstead. Continue for 1.5 miles until national speed limit signs. Chartham Park is approximately 300 metres past these signs on the right hand side.</t>
  </si>
  <si>
    <t>www.theclubcompany.com/clubs/Chartham-Park/</t>
  </si>
  <si>
    <t>12th May</t>
  </si>
  <si>
    <t>Friday 27 June</t>
  </si>
  <si>
    <t>Gatton Manor</t>
  </si>
  <si>
    <t>The Robinson Ryder</t>
  </si>
  <si>
    <t>Standon Lane,Ockley, Nr.Dorking,Surrey</t>
  </si>
  <si>
    <t>RH5 5PQ</t>
  </si>
  <si>
    <t>01306 627555</t>
  </si>
  <si>
    <t>08.30 Coffee / bacon rolls,09.00 Tee off 9 holes,11.40 Two course rolling buffet lunch,12.44 Tee off 18 holes,17.30 Drinks and prizes</t>
  </si>
  <si>
    <t>From Dorking, south on the A24 in the direction of Horsham. Go past sign for Beare Green and continue to the large roundabout (Dukes Head Hotel on left) turn right onto the A29 (signposted Ockley, Bognor Regis). Continue through Ockley (approx 3 miles) and at the far end of Ockley village on the right hand side is a restaurant called ‘Bryces -The Old School House’, 200 yards past this turn right into Cat Hill Lane. Continue to follow the signs and you will turn left into Standon Lane. This is a narrow country lane, please travel at a slow pace and continue for approx 1 mile and you will find the main entrance to Gatton Manor on the right</t>
  </si>
  <si>
    <t>If you want a buggy they recommend booking those in advance at £25 per buggy</t>
  </si>
  <si>
    <t>www.gattonmanor.co.uk/golf.html</t>
  </si>
  <si>
    <t>24th June</t>
  </si>
  <si>
    <t>Friday 11 July</t>
  </si>
  <si>
    <t>Leatherhead</t>
  </si>
  <si>
    <t>The Wells Wineglass</t>
  </si>
  <si>
    <t>Kingston Road, Leatherhead,Surrey</t>
  </si>
  <si>
    <t>KT22 0EE</t>
  </si>
  <si>
    <t>01372 849413</t>
  </si>
  <si>
    <t>08.30 Coffee / bacon roll,09.30 Tee off 9 holes,12.30 Rolling lunch,13.30 Tee off 18 holes,18.00 Drinks and Prizes presentation including the Tour Duck!</t>
  </si>
  <si>
    <t>Exit A3 at junction for A243 Dorking/Chessington World of Adventures. Golf Club is five miles from junction 1 1/2 miles past Chessington World of Adventures on the right</t>
  </si>
  <si>
    <t>www.lgc-golf.co.uk/</t>
  </si>
  <si>
    <t>Monday 7th July</t>
  </si>
  <si>
    <t>Friday 25 July</t>
  </si>
  <si>
    <t>East Brighton</t>
  </si>
  <si>
    <t>The Shaw Shield</t>
  </si>
  <si>
    <t>Roedean Road, Brighton, East Sussex</t>
  </si>
  <si>
    <t>BN2 5RA</t>
  </si>
  <si>
    <t>01273 603989</t>
  </si>
  <si>
    <t>11.00 coffee bacon rolls,12.00 on the tee Shaw Shield,17.00 2 course dinner</t>
  </si>
  <si>
    <t>Coming towards Brighton on the A23, look for signs to A27 Lewes and leave the A23 for this junction. Head towards Lewes (East) until the Rottingdean/Falmer junction. After leaving on the slip road, at the roundabout turn right heading towards Rottingdean. Keep on this road for about 2 miles (across the downs). When you begin coming downhill into Woodingdean prepare to turn right at the traffic lights (crossroads). Continue along this road heading towards Brighton for about a mile at which point you will see some further traffic light with a left lane that goes across the racecourse. Get into this left lane and turn left over the racecourse. You will then follow the road down the hill towards the sea. At the next lights turn left and then look out as about 100 yards up on the left is the slip road entrance into the golf club</t>
  </si>
  <si>
    <t>www.ebcg.co.uk</t>
  </si>
  <si>
    <t>Saturday 26 July</t>
  </si>
  <si>
    <t>East Sussex National</t>
  </si>
  <si>
    <t>The Shutes Shot-Glass</t>
  </si>
  <si>
    <t>Little Horsted,Uckfield,East Sussex</t>
  </si>
  <si>
    <t>TN22 5ES</t>
  </si>
  <si>
    <t>01825 880256</t>
  </si>
  <si>
    <t>10.00 Coffee and bacon rolls,11.00 Tee off Shutes Shot-Glass VL,17.00 2 course carvery</t>
  </si>
  <si>
    <t>Anthony Shutes</t>
  </si>
  <si>
    <t>Postcode TN22 5ES leads to the back of East Sussex National Golf Course off the A26. To arrive at the main entrance from the A26 follow signs for A22 Eastbourne, at the Little Horsted roundabout turn right and at the next roundabout turn right</t>
  </si>
  <si>
    <t>www.eastsussexnational.co.uk/golf/</t>
  </si>
  <si>
    <t>Sunday 27 July</t>
  </si>
  <si>
    <t>The Peoples Trophy</t>
  </si>
  <si>
    <t>Hammerpond Road, Mannings Heath, Horsham, West Sussex</t>
  </si>
  <si>
    <t>RH13 6PG</t>
  </si>
  <si>
    <t>01403 210228</t>
  </si>
  <si>
    <t>12.30 Coffee and bacon rolls,13.38 Tee-off Peoples Trophy,19.00 Dinner</t>
  </si>
  <si>
    <t>Bob Hill</t>
  </si>
  <si>
    <t>From the M23, Junction 11 At the end of the slip road, take the first sharp left turning. At the mini roundabout, turn right through the village of Pease Pottage, passing the James King public house and the Golf Driving Range on the right. Take the next turn left (a concealed country road), Grouse Road which is opposite the entrance to Cottesmore School. Follow Grouse Road for 4 miles, turn right at the T-Junction at the end and the Golf Club entrance is situated on the left on the brow of the hill.</t>
  </si>
  <si>
    <t>www.manningsheath.com</t>
  </si>
  <si>
    <t>Friday 15 August</t>
  </si>
  <si>
    <t>The Richmond</t>
  </si>
  <si>
    <t>The WAGS Waistcoat</t>
  </si>
  <si>
    <t>Sudbrook Park,Petersham</t>
  </si>
  <si>
    <t>TW10 7AS</t>
  </si>
  <si>
    <t>020 8940 4351</t>
  </si>
  <si>
    <t>07.30 Coffee &amp; bacon rolls,08.15 Tee off 18 holes VL,14.00 3 course lunch and prizes,16.00 Putting competition</t>
  </si>
  <si>
    <t>www.therichmondgolfclub.com/</t>
  </si>
  <si>
    <t>10th August</t>
  </si>
  <si>
    <t>Friday 12 - Sunday 14 September</t>
  </si>
  <si>
    <t>Cornwall</t>
  </si>
  <si>
    <t>St Mellion,Saltash,Cornwall</t>
  </si>
  <si>
    <t>PL12 6SD</t>
  </si>
  <si>
    <t>01579 351351</t>
  </si>
  <si>
    <t>www.st-mellion.co.uk/</t>
  </si>
  <si>
    <t>Monday 29 September</t>
  </si>
  <si>
    <t>Wimbledon Common</t>
  </si>
  <si>
    <t>The Berring Bowl and AGM Dinner</t>
  </si>
  <si>
    <t>19 Camp Rd,Wimbledon Common</t>
  </si>
  <si>
    <t>SW19 4UW</t>
  </si>
  <si>
    <t>020 8946 0294</t>
  </si>
  <si>
    <t>08.30 Coffee &amp; Bacon Rolls,09.00 Tee-off (9 holes),12.00 Rolling buffet lunch,12.30 Tee-off (18 holes),18.30 Annual General Meeting,20.00 pm Dinner</t>
  </si>
  <si>
    <t>Fred &amp; Peter Berring</t>
  </si>
  <si>
    <t>Pillar-box red top required on the course</t>
  </si>
  <si>
    <t>www.wcgc.co.uk/</t>
  </si>
  <si>
    <t>Wednesday 15 October</t>
  </si>
  <si>
    <t>Worplesdon</t>
  </si>
  <si>
    <t>The McGuffie Quaich</t>
  </si>
  <si>
    <t>Heath House Road, Woking</t>
  </si>
  <si>
    <t>GU22 0RA</t>
  </si>
  <si>
    <t>01483 472277</t>
  </si>
  <si>
    <t>09.00 Coffee &amp; bacon rolls,10.00 Tee off 18 holes,15.30 Carvery lunch</t>
  </si>
  <si>
    <t>Gerry McGuffie</t>
  </si>
  <si>
    <t>Six miles from Guildford and six miles from Junction 3 (M3)</t>
  </si>
  <si>
    <t>www.worplesdongc.co.uk</t>
  </si>
  <si>
    <t>Sunday 12th October</t>
  </si>
  <si>
    <t>Saturday 15 November</t>
  </si>
  <si>
    <t>Pine Ridge</t>
  </si>
  <si>
    <t>The James Jug</t>
  </si>
  <si>
    <t>Old Bisley Rd,Frimley,Camberley,Surrey</t>
  </si>
  <si>
    <t>GU16 9NX</t>
  </si>
  <si>
    <t>01276 675444</t>
  </si>
  <si>
    <t>09.00 Coffee &amp; bacon rolls,10.00 Tee off 18 hole stapleford VL FINAL ROUND,16.00 (approx.) Chairman's presentation and awards</t>
  </si>
  <si>
    <t>M3 to jct 3 then A322 for about 1 mile towards Guildford take the B311 at roundabout for 2 miles, then turn left at sign for Pine Ridge on B3015, travel for 1 mile and turn right into Old Bisley Road</t>
  </si>
  <si>
    <t>This is currently a members only event. Food available afterwards at own cost</t>
  </si>
  <si>
    <t>www.pineridgegolf.co.uk/</t>
  </si>
  <si>
    <t>Friday 12 December</t>
  </si>
  <si>
    <t>Burhill</t>
  </si>
  <si>
    <t>The Turkey Trot</t>
  </si>
  <si>
    <t>Burwood Road, Walton on Thames, Surrey</t>
  </si>
  <si>
    <t>KT12 4BL</t>
  </si>
  <si>
    <t>01932 227345</t>
  </si>
  <si>
    <t>Monday 25 March</t>
  </si>
  <si>
    <t>08.30 Full English Breakfast,09.15 Tee off 9 holes, 12.00 Ploughmans lunch, 12.45 Tee off 18 holes, 18.00 Prizes and drinks</t>
  </si>
  <si>
    <t>Friday 19 April</t>
  </si>
  <si>
    <t>09.00 Coffee &amp; bacon rolls,09.46 Tee off 9 holes ,12.00 Rolling Chicken curry lunch,12.50 Tee off 18 holes,18.00 Drinks and Prizes</t>
  </si>
  <si>
    <t>Friday 17 May</t>
  </si>
  <si>
    <t>Lingfield Park</t>
  </si>
  <si>
    <t>Lingfield Road,Racecourse Road,Lingfield,Surrey</t>
  </si>
  <si>
    <t>RH7 6PQ</t>
  </si>
  <si>
    <t>01342 830920</t>
  </si>
  <si>
    <t>08.45 Coffee / bacon roll,09.30 Tee off 9 holes,12.00 Lasagne and salad,13.00 The Stembridge Sandwedge,18.30 Drinks and prizes at The Old Cage pub Lingfield, 19.30 Lingfield Tandoori</t>
  </si>
  <si>
    <t>M25 to jct 6 then A22 towards East Grinstead follow signs for Lingfield or M23 and take exit for A264 towards East Grinstead then A22 to Lingfield</t>
  </si>
  <si>
    <t>www.lingfield-racecourse.co.uk/golf-club.html</t>
  </si>
  <si>
    <t>Sunday 12th May</t>
  </si>
  <si>
    <t>Friday 28 June</t>
  </si>
  <si>
    <t>08.45 Coffee / bacon rolls,09.32 Tee off 9 holes,12.00 Two course rolling buffet lunch,13.16 Tee off 18 holes</t>
  </si>
  <si>
    <t>Mon 24th June</t>
  </si>
  <si>
    <t>Thursday 11 July</t>
  </si>
  <si>
    <t>09.00 Coffee / bacon roll,10.00 Tee off 9 holes,12.00 Beef and Ale pie,14.00 Tee off 18 holes</t>
  </si>
  <si>
    <t>Sun 7th July</t>
  </si>
  <si>
    <t>Friday 26 July</t>
  </si>
  <si>
    <t>10.00 Coffee and bacon rolls,11.00 Tee-off 18 holes VL,16.00 Lunch - Lasagne and salad/prizes</t>
  </si>
  <si>
    <t>Deadline 19th July, and please note there will be NO REFUNDS for cancellations after this date for this golf course (they have a stricter contract)</t>
  </si>
  <si>
    <t>Sun 21st July</t>
  </si>
  <si>
    <t>Saturday 27 July</t>
  </si>
  <si>
    <t>11.00 Coffee and bacon rolls,12.10 Tee off 18 holes VL,18.00 2 course carvery</t>
  </si>
  <si>
    <t>Friday 16 August</t>
  </si>
  <si>
    <t>Sun 11th August</t>
  </si>
  <si>
    <t>Friday 13 - Sunday 15 September</t>
  </si>
  <si>
    <t>Wednesday 25 September</t>
  </si>
  <si>
    <t>09.00 Coffee &amp; Bacon Rolls,09.30 Tee-off (9 holes),12.00 Rolling cold buffet lunch,13.00 Tee-off (18 holes),19.00 Annual General Meeting,20.00 pm 3 course dinner</t>
  </si>
  <si>
    <t>Sun 22nd Sept</t>
  </si>
  <si>
    <t>Friday 4 October</t>
  </si>
  <si>
    <t>08.15 Coffee &amp; deluxe bacon rolls,09.00 Tee off 18 holes,14.30 Carvery lunch</t>
  </si>
  <si>
    <t>Tue 1st Oct</t>
  </si>
  <si>
    <t>Saturday 9 November</t>
  </si>
  <si>
    <t>-</t>
  </si>
  <si>
    <t>Friday 13 December</t>
  </si>
  <si>
    <t>Friday 30 March</t>
  </si>
  <si>
    <t>09.30 Full English Breakfast,10.00 Tee off 9 holes, 12.00 Ploughmans lunch, 13.15 Tee off 18 holes, 18.00 Prizes and drinks</t>
  </si>
  <si>
    <t>Tuesday 8 May</t>
  </si>
  <si>
    <t>09.00 Bacon Rolls and coffee,10.00 Tee-off (9 holes),12.30 Lunch,14.00 tee-off (18 holes),20.00 pm Lingfield Tandoori</t>
  </si>
  <si>
    <t>Thursday 7 June</t>
  </si>
  <si>
    <t>Betchworth Park</t>
  </si>
  <si>
    <t>Reigate Road,Dorking,Surrey</t>
  </si>
  <si>
    <t>RH4 1NZ</t>
  </si>
  <si>
    <t>01306 884334</t>
  </si>
  <si>
    <t>09.00 Coffee &amp; bacon rolls,09.50 Tee off 9 holes,12.30 3 course lunch,14.20 Tee off 18 holes VL, 19.30 Prizes and drinks</t>
  </si>
  <si>
    <t>From the south and west, pick up the A24 and turn right at Dorking onto the A25. The club is 3/4 mile on the right, opposite a garden centre. From the north, pick up the A24 via junction 9 on the M25 and turn left at Dorking onto the A25. The club is 3/4 mile on the right, opposite a garden centre. From the east, pick up the A25 via junction 8 on the M25 and Reigate. Follow the A25 out of Reigate for approx 5 miles. The club is on the left, opposite a garden centre.</t>
  </si>
  <si>
    <t>http</t>
  </si>
  <si>
    <t>www.betchworthparkgc.co.uk</t>
  </si>
  <si>
    <t>Tuesday 10 July</t>
  </si>
  <si>
    <t>Mill Ride, Ascot, Berkshire</t>
  </si>
  <si>
    <t>08.30 Coffee and bacon sandwiches,9.30 Tee-off (9 Holes), 12.00 Curry lunch, 13.06 Tee-off (18 holes),18.30 Drinks and prize giving</t>
  </si>
  <si>
    <t>M4 Exit 6. Take A355 to Windsor. At next roundabout take B3173. Continue until T junction. Turn right. 3 miles to roundabout past Legoland. Turn right into North Street. A mile later take the left slip road into Lovel Road. Turn right at the cross roads into Hatchet Lane, then right into Forest Road. The entrance is 600 yards on the left. (Entrance shuts at dusk, please access using entrance in Fernbank Road, see below). M3 Exit 3. Take A322 to Bagshot. After 2 miles take A332 to Ascot. Continue for 3 miles to Heatherwood Hospital roundabout. Take A329 to Bracknell. Turn right at first set of lights into Fernbank Road. Turn left after 400 yards into Mill Ride.</t>
  </si>
  <si>
    <t>Friday 27 July</t>
  </si>
  <si>
    <t>11.00 Coffee and bacon rolls,12.02 Tee-off 18 holes VL,17.30 Three course meal/prizes</t>
  </si>
  <si>
    <t>7/19/2012</t>
  </si>
  <si>
    <t>Saturday 28 July</t>
  </si>
  <si>
    <t>Seaford Head</t>
  </si>
  <si>
    <t>Southdown Road, Seaford, East Sussex</t>
  </si>
  <si>
    <t>BN25 4JS</t>
  </si>
  <si>
    <t>01323 890139</t>
  </si>
  <si>
    <t>11.00 Coffee &amp; bacon rolls,12.00 Tee off 18 holes VL,17.30 Three course dinner / prizes</t>
  </si>
  <si>
    <t>Situated on the A259 coast road between Brighton and Eastbourne, follow the brown signs</t>
  </si>
  <si>
    <t>£6 reduction for anyone aged 60 or over!</t>
  </si>
  <si>
    <t>www.community-leisure.co.uk/golf.htm</t>
  </si>
  <si>
    <t>7/22/2012</t>
  </si>
  <si>
    <t>Friday 17 August</t>
  </si>
  <si>
    <t>08.00 Coffee &amp; bacon rolls,08.30 Tee off 18 holes VL,13.00 3 course lunch and prizes</t>
  </si>
  <si>
    <t>8a</t>
  </si>
  <si>
    <t>Friday 7 - Sunday 9 September</t>
  </si>
  <si>
    <t>Tuesday 25 September</t>
  </si>
  <si>
    <t>09.00 Coffee &amp; Bacon Rolls,10.00 Tee-off (9 holes),12.00 Rolling Curry buffet lunch,13.00 Tee-off (18 holes),19.00 Annual General Meeting,20.00 pm 3 course dinner incl roast beef</t>
  </si>
  <si>
    <t>Wednesday 10 October</t>
  </si>
  <si>
    <t>08.30 Coffee &amp; deluxe bacon rolls,09.15 Tee off 18 holes,15.00 Carvery lunch</t>
  </si>
  <si>
    <t>Saturday 10 November</t>
  </si>
  <si>
    <t>09.00 Coffee &amp; bacon rolls,10.00 Tee off 18 hole stapleford VL FINAL ROUND,15.00 lunch + prizes including the James Jug and the award of the 2012 Victor Ludorum</t>
  </si>
  <si>
    <t>Food available afterwards at own cost</t>
  </si>
  <si>
    <t>Friday 14 December</t>
  </si>
  <si>
    <t>Monday 28 March</t>
  </si>
  <si>
    <t>9.30 Full English Breakfast,10.00 Tee off 9 holes, 12.00 Ploughmans lunch, 13.15 Tee off 18 holes, 18.00 Prizes and drinks</t>
  </si>
  <si>
    <t>Friday 25th March</t>
  </si>
  <si>
    <t>Wednesday 20 April</t>
  </si>
  <si>
    <t>09.30 Coffee &amp; bacon rolls,10.30 Tee off 9 holes ,13.00 Lunch (Steak and Ale pie),14.00 Tee off 18 holes,19.00 Drinks and Prizes</t>
  </si>
  <si>
    <t>Monday 18th April</t>
  </si>
  <si>
    <t>Thursday 19 May</t>
  </si>
  <si>
    <t>09.00 Coffee / bacon roll,10.00 Tee off 9 holes,12.30 Lunch Steak and mushroom pie and warm apple pie with ice cream,13.30 The Stembridge Sandwedge,18.00 Drinks prizes &amp; close, 19.00 Lingfield Tandoori</t>
  </si>
  <si>
    <t>Monday 16th May</t>
  </si>
  <si>
    <t>Friday 10 - Sunday 12 June</t>
  </si>
  <si>
    <t>The Dorset Tour</t>
  </si>
  <si>
    <t>Thursday 7 July</t>
  </si>
  <si>
    <t>09.00 Coffee &amp; bacon rolls,09.45 Tee off 9 holes,12.30 3 course lunch,14.15 Tee of 18 holes VL, 19.30 Prizes and drinks</t>
  </si>
  <si>
    <t>Friday 29 July</t>
  </si>
  <si>
    <t>09.30 Coffee and bacon rolls,10.30 Tee-off 18 holes VL,16.30 Two course lunch/prizes</t>
  </si>
  <si>
    <t>//www.manningsheath.com</t>
  </si>
  <si>
    <t>Saturday 30 July</t>
  </si>
  <si>
    <t>11.00 Coffee &amp; bacon rolls,12.00 Tee off 18 holes VL,17.30 Two course lunch / prizes</t>
  </si>
  <si>
    <t>Tuesday 29 June</t>
  </si>
  <si>
    <t>Friday 19 August</t>
  </si>
  <si>
    <t>08.30 Coffee &amp; bacon rolls,09.00 Tee off 18 holes VL,13.00 3 course lunch and prizes</t>
  </si>
  <si>
    <t>15th August</t>
  </si>
  <si>
    <t>Friday 9 - Sunday 11 September</t>
  </si>
  <si>
    <t>Thursday 29 September</t>
  </si>
  <si>
    <t>Wimbledon Park</t>
  </si>
  <si>
    <t>Home Park Road</t>
  </si>
  <si>
    <t>SW19 7HR</t>
  </si>
  <si>
    <t>020 8946 1250</t>
  </si>
  <si>
    <t>09.00 coffee/bacon rolls,10.00 tee off 9 holes,12.30 light lunch,13.30 tee off 18 holes,19.00 AGM,20.00 Dinner three courses</t>
  </si>
  <si>
    <t>www.wpgc.co.uk/</t>
  </si>
  <si>
    <t>25th September</t>
  </si>
  <si>
    <t>Monday 17 October</t>
  </si>
  <si>
    <t>Foxhills</t>
  </si>
  <si>
    <t>Foxhills, Stonehill Road , Ottershaw, Surrey</t>
  </si>
  <si>
    <t>KT16 0EL</t>
  </si>
  <si>
    <t>01932 704465</t>
  </si>
  <si>
    <t>9.00 am Coffee and bacon roll,10.00 am Tee-off 18 holes,17.30 pm Steak Baguette and Fries</t>
  </si>
  <si>
    <t>Exit M25 at Junction 11 (Chertsey), Follow signs towards Woking. Turn left at the end of a short dual carriageway into Guildford Road Take 3rd exit at next roundabout. Immediately turn right into Foxhills Road. At the end of the road turn left. The Entrance to Foxhills is 200yds on the right.</t>
  </si>
  <si>
    <t>www.porterspark.com/</t>
  </si>
  <si>
    <t>9th October</t>
  </si>
  <si>
    <t>Saturday 12 November</t>
  </si>
  <si>
    <t>09.00 Coffee &amp; bacon rolls,10.00 Tee off 18 hole stapleford VL FINAL ROUND,15.00 lunch + prizes including the James Jug and the award of the 2010 Victor Ludorum</t>
  </si>
  <si>
    <t>6th November</t>
  </si>
  <si>
    <t>December-TBC</t>
  </si>
  <si>
    <t>Wednesday 31 March</t>
  </si>
  <si>
    <t>9.30 Full English Breakfast,10.15 Tee off 9 holes, 12.30 Ploughmans lunch, 13.15 Tee off 18 holes, 17.30 Prizes and drinks</t>
  </si>
  <si>
    <t>Sunday 28th March</t>
  </si>
  <si>
    <t>Wednesday 21 April</t>
  </si>
  <si>
    <t>09.30 Coffee &amp; bacon rolls,10.30 Tee off 9 holes ,13.00 Golfers lunch (Ploughmans),14.00 Tee off 18 holes,19.00 Drinks and Prizes</t>
  </si>
  <si>
    <t>Sunday 18th April</t>
  </si>
  <si>
    <t>Thursday 13 May</t>
  </si>
  <si>
    <t>Felcourt Road,East Grinstead,W. Sussex</t>
  </si>
  <si>
    <t>09.00 Coffee &amp; bacon rolls,10.00 Tee off 9 holes,12.30 Lunch Chicken &amp; mushroom pie,13.30 Tee off 18 holes,18.30 Drinks prizes &amp; close, 19.00 Lingfield Tandoori</t>
  </si>
  <si>
    <t>From M25 Junction 6 take the A22 (Godstone) towards East Grinstead. Follow signs to Blindley Heath. At traffic lights turn left to Lingfield. Continue straight across the 1st mini roundabout and take 2nd exit off at 2nd mini roundabout, towards East Grinstead. Continue for 1.5 miles until national speed limit signs. Chartham Park is approximately 300 metres past these signs on the right hand side</t>
  </si>
  <si>
    <t>9th May</t>
  </si>
  <si>
    <t>Friday 4 - Sunday 6 June</t>
  </si>
  <si>
    <t>The Suffolk Tour</t>
  </si>
  <si>
    <t>Purdis Heath,Aldeburgh,Thorpeness</t>
  </si>
  <si>
    <t>NP25 5HG</t>
  </si>
  <si>
    <t>Chris Charman</t>
  </si>
  <si>
    <t>Saturday 3 July</t>
  </si>
  <si>
    <t>11.00 Coffee &amp; bacon rolls,12.00 Tee off 18 holes,17.00 "homemade" steak &amp; kidney pie chips and peas</t>
  </si>
  <si>
    <t>Junior WAGS are welcome</t>
  </si>
  <si>
    <t>Thursday 22 July</t>
  </si>
  <si>
    <t>09.00 Coffee &amp; bacon rolls,09.45 Tee off 9 holes,13.00 3 course lunch,14.15 Tee of 18 holes VL, 19.30 Prizes and drinks</t>
  </si>
  <si>
    <t>18th July</t>
  </si>
  <si>
    <t>Thursday 26 August</t>
  </si>
  <si>
    <t>22nd August</t>
  </si>
  <si>
    <t>Friday 10 - Sunday 12 September</t>
  </si>
  <si>
    <t>Lodges are available for an extra £20 - let Richard know when booking.</t>
  </si>
  <si>
    <t>Tuesday 28 September</t>
  </si>
  <si>
    <t>09.00 coffee/bacon rolls,09.30 tee off 9 holes,12.00 lunch-ploughmans,13.00 tee off 18 holes,19.00 AGM,20.00 Dinner three courses including salmon gravadlax and roast duck</t>
  </si>
  <si>
    <t>costs as follows- All Day incl dinner £65 WAGS / £75 guests, Dinner only £30, All day golf, no dinner £35/45, Lunch and afternoon golf only £30/40</t>
  </si>
  <si>
    <t>26th September</t>
  </si>
  <si>
    <t>Thursday 14 October</t>
  </si>
  <si>
    <t>Porters Park</t>
  </si>
  <si>
    <t>Shenley Hill, Radlett, Hertfordshire</t>
  </si>
  <si>
    <t>WD7 7AZ</t>
  </si>
  <si>
    <t>01923 854127</t>
  </si>
  <si>
    <t>7.45 am Coffee and bacon roll,8.40 am Tee-off 18 holes,14.00 pm Full buffet lunch</t>
  </si>
  <si>
    <t>11th October</t>
  </si>
  <si>
    <t>Saturday 6 November</t>
  </si>
  <si>
    <t>31st October</t>
  </si>
  <si>
    <t>The Christmas Cracker</t>
  </si>
  <si>
    <t>Tuesday 31 March</t>
  </si>
  <si>
    <t>9.30 am Full English Breakfast,10.30 am Tee off 9 holes, 12.30 pm Ploughmans lunch, 13.15 pm Tee off 18 holes, 17.30 pm Prizes and drinks</t>
  </si>
  <si>
    <t>Sunday 29th March</t>
  </si>
  <si>
    <t>Thursday 16 April</t>
  </si>
  <si>
    <t>Tandridge</t>
  </si>
  <si>
    <t>Oxted, Surrey</t>
  </si>
  <si>
    <t>RH8 9NQ</t>
  </si>
  <si>
    <t>01883 712274</t>
  </si>
  <si>
    <t>08.00 Coffee &amp; bacon rolls,09.00 Tee off 18 holes from the 1st and 10th. 3 balls VL stapleford,13.00 Four course carvery lunch,15.00 Tee off 18 holes (Mike to determine format but has to be 3 ball) from the 1st and 10th,19.00 Sandwiches &amp; drinks,19.30 Prizes and close</t>
  </si>
  <si>
    <t>Leave the M25 at exit 6. Turn south on A22 (East Grinstead and Eastbourne) and then left at the first roundabout onto A25 signposted "Oxted". Keep straight on at the next roundabout. The entrance to the Club is 550 yards on the right hand side</t>
  </si>
  <si>
    <t>www.tandridgegolfclub.com/</t>
  </si>
  <si>
    <t>Tuesday 14th April</t>
  </si>
  <si>
    <t>Friday 22 May</t>
  </si>
  <si>
    <t>01342 834602</t>
  </si>
  <si>
    <t>09.30 Coffee / bacon roll,10.00 Tee off 1-11 holes,Lunch Lasagne &amp; salad and Tropical Fruit Pavlova,13.30 The Stembridge Sandwedge,18.00 Drinks prizes &amp; close, 19.00 Lingfield Tandoori</t>
  </si>
  <si>
    <t>17th May</t>
  </si>
  <si>
    <t>Friday 12 - Sunday 14 June</t>
  </si>
  <si>
    <t>South Wales</t>
  </si>
  <si>
    <t>The South Wales Tour</t>
  </si>
  <si>
    <t>Rolls of Monmouth,The Hendre, Monmouth</t>
  </si>
  <si>
    <t>01600 715353</t>
  </si>
  <si>
    <t>Saturday 4 July</t>
  </si>
  <si>
    <t>10.00 Coffee &amp; bacon rolls,11.00 Tee off 18 holes,16.30 2 course dinner Roast Chicken followed by selection of hot &amp; cold sweets</t>
  </si>
  <si>
    <t>Junior WAGS are welcome; Warm up event on Friday 3rd at Mannings Heath - contact Steve for details</t>
  </si>
  <si>
    <t>Tuesday23rd June</t>
  </si>
  <si>
    <t>Thursday 30 July</t>
  </si>
  <si>
    <t>Reigate Road, Dorking,</t>
  </si>
  <si>
    <t>09.00 Coffee &amp; bacon rolls,09.45 Tee off 9 holes,12.00 3 course lunch,14.15 Tee of 18 holes VL, 18.30 Prizes and drinks</t>
  </si>
  <si>
    <t>23rd July</t>
  </si>
  <si>
    <t>Thursday 20 August</t>
  </si>
  <si>
    <t>09.00 Coffee &amp; bacon rolls,09.30 Tee off 18 holes VL,14.00 3 course lunch and prizes,16.00 Putting competiton</t>
  </si>
  <si>
    <t>16th August</t>
  </si>
  <si>
    <t>Friday 11 - Sunday 13 September</t>
  </si>
  <si>
    <t>&lt;A HREF=../../data/2008/WAGS Cornwall 08 tour.doc&gt;Details of tour&lt;/A&gt;</t>
  </si>
  <si>
    <t>Tuesday 29 September</t>
  </si>
  <si>
    <t>09.00 coffee/bacon rolls,09.30 tee off 9 holes,12.00 lunch-ploughmans,13.00 tee off 18 holes,19.00 AGM,20.00 Dinner three courses with Duck and summer berries!</t>
  </si>
  <si>
    <t>27th September</t>
  </si>
  <si>
    <t>Saturday 17 October</t>
  </si>
  <si>
    <t>Lamerwood</t>
  </si>
  <si>
    <t>Codicote Road, Wheathampstead, Hertfordshire</t>
  </si>
  <si>
    <t>AL4 8GB</t>
  </si>
  <si>
    <t>01582 833013</t>
  </si>
  <si>
    <t>9.30 am Coffee and bacon roll,10.00 am Tee-off 18 holes,14.30 pm Late 2 course Lunch</t>
  </si>
  <si>
    <t>From London take A1(M1) exit at Junction 4. After Hatfield Tunnel take B653 towards Wheathampstead</t>
  </si>
  <si>
    <t>www.lamerwood.humaxuk.com/english/index.htm</t>
  </si>
  <si>
    <t>14th October</t>
  </si>
  <si>
    <t>Saturday 14 November</t>
  </si>
  <si>
    <t>09.00 Coffee &amp; bacon rolls,10.00 Tee off 18 hole stapleford VL FINAL ROUND,15.00 lunch + prizes including the James Jug and the award of the 2009 Victor Ludorum</t>
  </si>
  <si>
    <t>10th November</t>
  </si>
  <si>
    <t>Wednesday 26 March</t>
  </si>
  <si>
    <t>9.00 am Full English breakfast,10.00 am Tee-off (9 holes),12.00 pm Ploughmans lunch,1.00 pm Tee-off (18 holes),6.00 pm (n.b. Clocks have not yet gone forward!)</t>
  </si>
  <si>
    <t>3/23/2008</t>
  </si>
  <si>
    <t>Friday 18 April</t>
  </si>
  <si>
    <t>Ascot, Berkshire</t>
  </si>
  <si>
    <t>9.00am Coffee &amp; bacon rolls,10.00 am Tee off 9 holes,12.30 pm Golfers lunch,1.30 pm Tee off 18 holes,6.30 pm Prize giving and drinks</t>
  </si>
  <si>
    <t>4/15/2008</t>
  </si>
  <si>
    <t>Thursday 22 May</t>
  </si>
  <si>
    <t>9.45 am Bacon Rolls and coffee,10.45 am Tee-off (9 holes),1.00 pm Lunch,2.20 pm tee-off (18 holes),7.30 pm Prize Giving,8.30 pm Lingfield Tandoori</t>
  </si>
  <si>
    <t>5/19/2008</t>
  </si>
  <si>
    <t>Saturday 21 June</t>
  </si>
  <si>
    <t>11.00 am Coffee and bacon rolls,12 noon tee-off (18 holes),5.30pm 3 course dinner</t>
  </si>
  <si>
    <t>Junior WAGS are welcome, Dinner included in price</t>
  </si>
  <si>
    <t>Monday 21 July</t>
  </si>
  <si>
    <t>9.00 am Coffee and bacon rolls,9.45 am Tee off 9 holes, 1.00pm 3 course lunch, 2.30 pm Tee off 18 holes, 7.00 pm Prizes and close</t>
  </si>
  <si>
    <t>7/16/2008</t>
  </si>
  <si>
    <t>Thursday 21 August</t>
  </si>
  <si>
    <t>8.00 am Coffee and bacon rolls,9.00 am Tee off 18 holes VL Stapleford,13.00 pm Massive 3 course carvery lunch</t>
  </si>
  <si>
    <t>Mike Beament &amp; Steve Stoner</t>
  </si>
  <si>
    <t>Off A307 two miles south of Richmond end of Sudbrook Lane</t>
  </si>
  <si>
    <t>8/17/2008</t>
  </si>
  <si>
    <t>Tuesday 30 September</t>
  </si>
  <si>
    <t>Wimbledon Park,Home Park Road</t>
  </si>
  <si>
    <t>9.30 am Coffee &amp; Bacon Rolls,10.15 am Tee-off (9 holes),12.30 pm Ploughmans Lunch,1.30 pm Tee-off (18 holes),6.30 pm Annual General Meeting,7.30 pm 3 Course Dinner including Duck!</t>
  </si>
  <si>
    <t>Price inclusive of dinner is £60 members and £70 Guests</t>
  </si>
  <si>
    <t>Saturday 11 October</t>
  </si>
  <si>
    <t>9.30 am Coffee and bacon roll,10.00 am Tee-off 18 holes,14.30 pm Special Grill</t>
  </si>
  <si>
    <t>After golf, pub crawl around Hertfordshire; your chance to out-drink the "northern crew" led by Bob Hill and the Corpse! In honour of Steve Shaw's forthcoming wedding</t>
  </si>
  <si>
    <t>9.00 am coffee and bacon rolls,10.00 am Tee-off 18 holes,3.00 pm End of season prizes</t>
  </si>
  <si>
    <t>Junior WAGS welcome; as usual at this venue lunch is not included in the price. Golfers should make their own food arrangements after their round.</t>
  </si>
  <si>
    <t>Wednesday 28 March</t>
  </si>
  <si>
    <t>9.00 am Full English breakfast,10.00 am Tee-off (9 holes),12.00 pm Ploughmans lunch,1.00 pm Tee-off (18 holes)</t>
  </si>
  <si>
    <t>3/25/2007</t>
  </si>
  <si>
    <t>Wednesday 25 - Sunday 29 April</t>
  </si>
  <si>
    <t>Spain</t>
  </si>
  <si>
    <t>Project Mañana</t>
  </si>
  <si>
    <t>Wednesday 16 May</t>
  </si>
  <si>
    <t>9.30 am Bacon Rolls and coffee,10.00 am Tee-off (11 holes),12.00 pm Ham Egg &amp; Chips,1.00 pm tee-off (18 holes),6.00 Prize Giving &amp; Drinks,7.30 pm Lingfield Tandoori</t>
  </si>
  <si>
    <t>Monday 18 June</t>
  </si>
  <si>
    <t>9.45am Coffee &amp; deluxe bacon rolls,10.30 am Tee off 10 holes from the 5th Tee,1.00 pm Carvery lunch,2.30 pm Tee off 18 holes from the 1st,7.00 pm Cucumber and Egg &amp; Cress Sandwiches,19.30 Prize giving</t>
  </si>
  <si>
    <t>6/14/2007</t>
  </si>
  <si>
    <t>Saturday 14 July</t>
  </si>
  <si>
    <t>11.00 am Full English breakfast,12 noon tee-off (18 holes),5.30pm 3 course dinner</t>
  </si>
  <si>
    <t>Thursday 9 August</t>
  </si>
  <si>
    <t>8.15 am Coffee and bacon rolls,9.00 am Tee off 18 holes VL Stapleford,12.00 pm Manifico 3 course lunch</t>
  </si>
  <si>
    <t>Tuesday 18 September</t>
  </si>
  <si>
    <t>9.15 am Coffee &amp; Bacon Rolls,10.00 am Tee-off (9 holes),12.30 pm Lunch,1.30 pm Tee-off (18 holes),7.00 pm Annual General Meeting,8.00 pm Dinner</t>
  </si>
  <si>
    <t>Friday 12 October</t>
  </si>
  <si>
    <t>Bushey Hall</t>
  </si>
  <si>
    <t>Bushey Hall Drive, Bushey, Hertfordshire</t>
  </si>
  <si>
    <t>WD23 2EP</t>
  </si>
  <si>
    <t>01923 222253</t>
  </si>
  <si>
    <t>10.00 am Golfers breakfast,11.00 am Tee-off 18 holes,4.30 pm Prizes, 5.00 pm Fish n chips</t>
  </si>
  <si>
    <t>From M25 Junction 19 - at roundabout take A41 signposted Harrow, stay in the middle or right lane. Straight across first roundabout (A41) (Sainsbury supermarket on your left). Under M1 junction. At roundabout take third exit into Hartspring Lane (B462). Straight across traffic lights into Aldenham Road. Straight across roundabout at Leisure Centre. At next roundabout take the fourth exit. The is a further 150 yards on the left.</t>
  </si>
  <si>
    <t>www.golfclubuk.co.uk/</t>
  </si>
  <si>
    <t>9.00 am coffee and bacon rolls,10.00 am Tee-off 18 holes,4.00 pm End of season prizes</t>
  </si>
  <si>
    <t>Thursday 6th December</t>
  </si>
  <si>
    <t>Friday 1 February 2008</t>
  </si>
  <si>
    <t>Pasha Restaurant and Opal Nightclub</t>
  </si>
  <si>
    <t>WAGS social event</t>
  </si>
  <si>
    <t>1 Gloucester Road, London</t>
  </si>
  <si>
    <t>SW7 4PP</t>
  </si>
  <si>
    <t>020 7589 7969</t>
  </si>
  <si>
    <t>6.30 pm Welcome Drinks,7.00 pm Dine, 9.45 pm Opal Nightclub, 4 am Carriages</t>
  </si>
  <si>
    <t>www.pasha-restaurant.co.uk</t>
  </si>
  <si>
    <t>1/28/2008</t>
  </si>
  <si>
    <t>Wednesday 29 March</t>
  </si>
  <si>
    <t>The Phillips Pholly</t>
  </si>
  <si>
    <t>01932 345230</t>
  </si>
  <si>
    <t>9.30 am Full English breakfast,10.30 am Tee-off (9 holes),1.00 pm Ploughmans lunch,1.45 pm Tee-off (18 holes)</t>
  </si>
  <si>
    <t>Wednesday 26 April</t>
  </si>
  <si>
    <t>9.00 am Full Breakfast,10.00 am Tee-off (9 Holes), 12.00 pm Lunch, 1.00 pm Tee-off (18 holes),6.00 pm Drinks and prize giving</t>
  </si>
  <si>
    <t>Friday 12 May</t>
  </si>
  <si>
    <t>9.30 am Bacon Rolls and coffee,10.28 am Tee-off (9 holes),12.45 pm Lunch,1.40 pm tee-off (18 holes),7.30 pm Lingfield Tandoori</t>
  </si>
  <si>
    <t>Friday 9 - Sunday 11 June</t>
  </si>
  <si>
    <t>Irish Tour</t>
  </si>
  <si>
    <t>The Tourist Trophy</t>
  </si>
  <si>
    <t>Steve Stoner and Mike Beament</t>
  </si>
  <si>
    <t>&lt;a href=../../data/2006/ireland.htm target=top&gt;Click for details&lt;/a&gt;</t>
  </si>
  <si>
    <t>www.wags.org/2006/ireland.htm</t>
  </si>
  <si>
    <t>Saturday 15 July</t>
  </si>
  <si>
    <t>11.00 am Coffee and Bacon Sandwich,12 noon tee-off (18 holes),5pm 3 course dinner</t>
  </si>
  <si>
    <t>Friday 11 August</t>
  </si>
  <si>
    <t>9.00 am Coffee and bacon rolls,10.00 am Tee off (9 holes),12.00 pm Massive 3 course lunch fit for Gentlemen complete with silverware. Claret an optional extra,2.00 pm Tee off (18 holes),6.00 pm Egg&amp;Cress and Cucumber sandwiches</t>
  </si>
  <si>
    <t>Friday 8 - Sunday 10 September</t>
  </si>
  <si>
    <t>Wednesday 27 September</t>
  </si>
  <si>
    <t>9.00 am Coffee &amp; Bacon Rolls,10.00 am Tee-off (9 holes),12.00 pm Lunch,1.00 pm Tee-off (18 holes),6.30 pm Annual General Meeting,8.00 pm Dinner</t>
  </si>
  <si>
    <t>Saturday 14 October</t>
  </si>
  <si>
    <t>10.00 am Golfers breakfast,11.00 am Tee-off 18 holes,4.00 pm Soup and sandwiches</t>
  </si>
  <si>
    <t>Saturday 11 November</t>
  </si>
  <si>
    <t>9.00 am coffee and bacon rolls,10.00 am Tee-off 18 holes</t>
  </si>
  <si>
    <t>Friday 19 January 2007</t>
  </si>
  <si>
    <t>Barbarellas</t>
  </si>
  <si>
    <t>428 Fulham Road, London</t>
  </si>
  <si>
    <t>SW6 1DU</t>
  </si>
  <si>
    <t>020 7385 9434</t>
  </si>
  <si>
    <t>8.30 pm arrive, 3.00am depart</t>
  </si>
  <si>
    <t>Wednesday 23 March</t>
  </si>
  <si>
    <t>8.30 am Full English breakfast,9.30 am Tee-off (9 holes),11.45 am Ploughmans lunch,12.30 pm Tee-off (18 holes)</t>
  </si>
  <si>
    <t>Thursday 21 April</t>
  </si>
  <si>
    <t>8.00 am Coffee and bacon rolls,9.00 am Tee-off (9 Holes), 12.00 pm Ham egg &amp; chips in private dining room, 1.00 pm Tee-off (18 holes),6.00 pm Drinks and prize giving</t>
  </si>
  <si>
    <t>Wednesday 18 May</t>
  </si>
  <si>
    <t>9.00 am Bacon Rolls and coffee,9.30 am Tee-off (11 holes),12.15 pm Lunch,1.30 pm tee-off (18 holes),7.30 pm Lingfield Tandoori</t>
  </si>
  <si>
    <t>Friday 10 June-Sunday 12 June</t>
  </si>
  <si>
    <t>Dorset Tour</t>
  </si>
  <si>
    <t>Mike Longmore</t>
  </si>
  <si>
    <t>&lt;a href=../../data/2005/dorset.htm target=top&gt;Click for details&lt;/a&gt;</t>
  </si>
  <si>
    <t>www.wags.org/2005/dorset.htm</t>
  </si>
  <si>
    <t>Friday 1 July</t>
  </si>
  <si>
    <t>The Midsummer Classic</t>
  </si>
  <si>
    <t>8.00 am Fresh Ground Coffee &amp; bacon rolls,9.00 am Three ball 18 hole stapleford competition,1.30 pm Huge 3 course classic golf lunch,2.20 pm Relaxed Foursomes over 14 holes,6.00 pm Afternoon Tea featuring Cucumber / Egg &amp; Cress sandwiches</t>
  </si>
  <si>
    <t>&lt;a href=../../data/2005/Midsummer_Classic.doc target=top&gt;Click for details&lt;/a&gt;</t>
  </si>
  <si>
    <t>www.golftoday.co.uk/clubhouse/coursedir/surrey/worplesdon.html</t>
  </si>
  <si>
    <t>6/25/2005</t>
  </si>
  <si>
    <t>Saturday 16 July</t>
  </si>
  <si>
    <t>The Thomson Trophy</t>
  </si>
  <si>
    <t>11.00 am Coffee and Bacon Sandwich,12 noon tee-off (18 holes),5.30pm 3 course dinner</t>
  </si>
  <si>
    <t>Friday 12 August</t>
  </si>
  <si>
    <t>9.00 am Coffee and bacon rolls,10.00 am Tee off (9 holes),2.30 pm 3 course lunch in beautiful Queen Anne setting,2.00 pm Tee off (18 holes),6.00 pm Egg&amp;Cress and Cucumber sandwiches</t>
  </si>
  <si>
    <t>Friday 9 September-Sunday 11 September</t>
  </si>
  <si>
    <t>Wednesday 28 September</t>
  </si>
  <si>
    <t>9.00 am Coffee &amp; Bacon Rolls,10.00 am Tee-off (9 holes),12.30 pm Lunch,2.00 pm Tee-off (18 holes),7.00 pm Annual General Meeting,8.00 pm Dinner</t>
  </si>
  <si>
    <t>Saturday 15 October</t>
  </si>
  <si>
    <t>8.30 am Full English breakfast,9.30 am Tee-off 18 holes,2.00 pm 2 course lunch</t>
  </si>
  <si>
    <t>From M25 Junction 19 - At roundabout take A41 signposted Harrow, stay in the middle or right lane. Straight across first roundabout (A41) (Sainsbury supermarket on your left). Under M1 junction. At roundabout, take third exit into Hartspring Lane (B462). Straight across traffic lights into Aldenham Road. Straight across roundabout at Leisure Centre. At next roundabout take the fourth exit. The Golf Club is a further 150 yards on the left.</t>
  </si>
  <si>
    <t>9.00 am Full English breakfast,10.00 am Tee-off 18 holes</t>
  </si>
  <si>
    <t>M3 to jct 3 then A322 for about 1 mile towards Guildford take the B311 at roundabout for 2 miles, then turn left at sign for Pine Ridge Golf Club on B3015, travel for 1 mile and turn right into Old Bisley Road</t>
  </si>
  <si>
    <t>Friday 20 January 2006</t>
  </si>
  <si>
    <t>Tuesday 30 March</t>
  </si>
  <si>
    <t>9.00 am Full breakfast,10.00 am Tee-off (9 holes),12.00 pm Ploughmans lunch,1.00 pm Tee-off (18 holes)</t>
  </si>
  <si>
    <t>Richard Young</t>
  </si>
  <si>
    <t>M25 to Junction 11 then follow A320 towards Woking. At third roundabout take A245 go along Woodham Lane and turn right into Sheerwater Road and West Byfleet Club is on the left before turning left into village. Alternatively take A3 then turn off for the A245 (West Byfleet &amp;Cobham exit). Follow A245 and go through West Byfleet village, turn right into Sheerwater Road and the Club is on the immediate left.</t>
  </si>
  <si>
    <t>Friday 23 April</t>
  </si>
  <si>
    <t>Burwood Road, Walton-on-Thames, Surrey</t>
  </si>
  <si>
    <t>9.00 am Coffee and bacon rolls,10.00 am Tee-off (9 Holes) New Course, 12.30 pm Carvery Lunch, 1.30 pm Tee-off (18 holes) Old Course,5.00 pm Afternoon Tea</t>
  </si>
  <si>
    <t>From London - A3 through Tolworth, round the Esher bypass. Take the slip road at the Painshill Junction (signposted to Cobham). From the south - A3 north of Guildford, over the M25, take the next exit, the Painshill Junction (signposted to Cobham), follow the signs to Byfleet. After approx. 400 yards turn right at the traffic lights into Seven Hills Road. After approx. 2 miles, turn right at the mini roundabout, into Burwood Road, signposted to Hersham. Take the second entrance on the right, off Burwood Road. This is about half a mile down the road, just after the ‘40’ speed limit sign.</t>
  </si>
  <si>
    <t>www.burhillgc.co.uk/</t>
  </si>
  <si>
    <t>Wednesday 19 May</t>
  </si>
  <si>
    <t>9.15 am Bacon Rolls and coffee,10 am Tee-off (11 holes),12.45 pm Lunch,1.30 pm tee-off (18 holes),7.30 pm Lingfield Tandoori</t>
  </si>
  <si>
    <t>Friday 11 June-Sunday 13 June</t>
  </si>
  <si>
    <t>South Wales Tour</t>
  </si>
  <si>
    <t>Celtic Manor, Rolls of Monmouth and St. Pierre</t>
  </si>
  <si>
    <t>Friday 25 June</t>
  </si>
  <si>
    <t>Wildwood</t>
  </si>
  <si>
    <t>The Beddow Dragon</t>
  </si>
  <si>
    <t>Horsham Road,Alford,Nr Cranleigh,Surrey</t>
  </si>
  <si>
    <t>GU6 8JE</t>
  </si>
  <si>
    <t>01403 753255</t>
  </si>
  <si>
    <t>9.30 am Coffee &amp; Bacon Sandwiches,10.30 am Tee-off (9 holes) Championship course "C",1.00 pm One Course Golfers Lunch,2.00 pm Tee-off (18 holes) Championship courses "B" and then "A"</t>
  </si>
  <si>
    <t>A3 to Guildford then 9 miles along A281 in direction of Horsham. Club on left hand-side of village of Alfold</t>
  </si>
  <si>
    <t>Soft spikes only. We need to give them an idea of final numbers by 18 June - replies by then would be appreciated</t>
  </si>
  <si>
    <t>Saturday 17 July</t>
  </si>
  <si>
    <t>12 noon tee-off (18 holes),5.00pm Optional 11 Holes</t>
  </si>
  <si>
    <t>No food has been arranged due to the timings - have a big breakfast on the way! This event is also open to Junior WAGS who are 16 or over</t>
  </si>
  <si>
    <t>Friday 13 August</t>
  </si>
  <si>
    <t>9.00 Bacon rolls and coffee,10.00 Tee-off (9 holes),12.00 Running buffet lunch, 1.30 Tee-off (18 holes),5.30 Afternoon tea</t>
  </si>
  <si>
    <t>please respond by 6th August</t>
  </si>
  <si>
    <t>Friday 10 September-Sunday 12 September</t>
  </si>
  <si>
    <t>Wednesday 29 September</t>
  </si>
  <si>
    <t>34 (incl. dinner)</t>
  </si>
  <si>
    <t>44 (incl. dinner)</t>
  </si>
  <si>
    <t>Wednesday 13 October</t>
  </si>
  <si>
    <t>Crowborough Beacon</t>
  </si>
  <si>
    <t>Beacon Road, Crowborough</t>
  </si>
  <si>
    <t>TN6 1UJ</t>
  </si>
  <si>
    <t>01892 661511</t>
  </si>
  <si>
    <t>approx. 1 mile south of Crowborough town centre on the A26 between Tunbridge Wells and Uckfield. Travelling time from Central London is approximately 75 minutes,</t>
  </si>
  <si>
    <t>www.crowboroughbeacongolfclub.co.uk/index.asp</t>
  </si>
  <si>
    <t>Saturday 13 November</t>
  </si>
  <si>
    <t>lunch is not included; Junior WAGS are welcome</t>
  </si>
  <si>
    <t>Friday 28 January 2005</t>
  </si>
  <si>
    <t>The Blue Elephant Restaurant and Bar</t>
  </si>
  <si>
    <t>4-6 Fulham Broadway,London</t>
  </si>
  <si>
    <t>SW6 1AA</t>
  </si>
  <si>
    <t>020 7385 6595</t>
  </si>
  <si>
    <t>6.30 pm drinks followed by dinner</t>
  </si>
  <si>
    <t>Nearest Tube Fulham Broadway</t>
  </si>
  <si>
    <t>www.blueelephant.com</t>
  </si>
  <si>
    <t>8.30 am Full breakfast,10.00 am Tee-off (9 holes),12.00 pm Ploughmans lunch,1.00 pm Tee-off (18 holes)</t>
  </si>
  <si>
    <t>note changes from original posting - full breakfast, no dinner, £10 cheaper</t>
  </si>
  <si>
    <t>Wednesday 30 April</t>
  </si>
  <si>
    <t>9.00 am Full breakfast,10.20 am Tee-off (9 holes flags competition),12.15 pm Lunch,1.30 pm Tee-off (18 holes)</t>
  </si>
  <si>
    <t>Soft spikes only</t>
  </si>
  <si>
    <t>9.15 am Coffee and bacon rolls,10.00 Tee-off (9 holes),12.15 pm Lunch,1.30 Tee-off (18 holes)</t>
  </si>
  <si>
    <t>Friday 13 June-Sunday 15 June</t>
  </si>
  <si>
    <t>Please ensure that your deposit (£100) is sent to Chris Bunning ASAP</t>
  </si>
  <si>
    <t>Saturday 12 July</t>
  </si>
  <si>
    <t>Traditions</t>
  </si>
  <si>
    <t>Pyrford Road,Pyrford,Surrey</t>
  </si>
  <si>
    <t>GU22 8UE</t>
  </si>
  <si>
    <t>01932 350355</t>
  </si>
  <si>
    <t>12.45 arrive,13.00 Ploughmans Lunch,14.02 Tee-off 18 holes</t>
  </si>
  <si>
    <t>From the A3 follow signs to Royal Horticultral Society Wisley and turn left into Wisley lane at the start of the layby. Continue into Wisley Village passing the Anchor pub and crossing Pyrford Lock until you reach a T-junction. Turn right into Pyrford Road and you will see Traditions Golf Course about half a mile on the right hand side.</t>
  </si>
  <si>
    <t>Friday 8 August</t>
  </si>
  <si>
    <t>8.00 Bacon rolls and coffee,9.00 Tee-off (9 holes),12.00 Three course lunch, 1.00 Tee-off (18 holes),5.00 Afternoon tea</t>
  </si>
  <si>
    <t>Maximum of 28 places available</t>
  </si>
  <si>
    <t>Friday 12 September-Sunday 14 September</t>
  </si>
  <si>
    <t>Lodges are available for an extra £20 - let Richard know when booking.&lt;BR&gt;Stop press - we will be playing the Ryder Cup course at Celtic Manor</t>
  </si>
  <si>
    <t>Wednesday 1 October</t>
  </si>
  <si>
    <t>32 (incl. dinner)</t>
  </si>
  <si>
    <t>45 (incl. dinner)</t>
  </si>
  <si>
    <t>9.00 am Coffee &amp; Bacon Rolls,10.00 am Tee-off (9 holes),12.00 pm Lunch,1.15 pm Tee-off (18 holes),7.00 pm Annual General Meeting,8.00 pm Dinner</t>
  </si>
  <si>
    <t>Saturday 18 October</t>
  </si>
  <si>
    <t>9.00 am Bacon rolls and coffee,10.00 am Tee-off 18 holes,2.00 pm Lunch</t>
  </si>
  <si>
    <t>Standon Lane,Ockley,Dorking,Surrey</t>
  </si>
  <si>
    <t>9.00 am Coffee and bacon rolls,10.00 am Tee off 18 holes,3.00 pm Lunch</t>
  </si>
  <si>
    <t>Jacket and Tie may be required for lunch</t>
  </si>
  <si>
    <t>Friday 30 January 2004</t>
  </si>
  <si>
    <t>Richmond Rugby Club</t>
  </si>
  <si>
    <t>WAGS race night and annual dinner</t>
  </si>
  <si>
    <t>The Athletic Ground,Kew Foot Road,Richmond,Surrey</t>
  </si>
  <si>
    <t>TW9 2SS</t>
  </si>
  <si>
    <t>0208 332 7112</t>
  </si>
  <si>
    <t>Richard Latham &amp; Mike Beament</t>
  </si>
  <si>
    <t>Prices are £30 single and £50 couple</t>
  </si>
  <si>
    <t>www.richmondfc.co.uk/</t>
  </si>
  <si>
    <t>Wednesday 20th March</t>
  </si>
  <si>
    <t>Milford</t>
  </si>
  <si>
    <t>Station Lane, Milford, Guildford, Surrey</t>
  </si>
  <si>
    <t>GU8 5HS</t>
  </si>
  <si>
    <t>01483 419200</t>
  </si>
  <si>
    <t>9.00 am Coffee and Bacon Rolls,10.04 am Tee-off (9 holes),12.30 pm 2 course Lunch,1.00 pm Tee-off (18 holes)</t>
  </si>
  <si>
    <t>Five minutes from Guildford on the A3, A3100 to Enton, follow signs to Milford train station</t>
  </si>
  <si>
    <t>Friday 24th April</t>
  </si>
  <si>
    <t>Portugal</t>
  </si>
  <si>
    <t>10th Anniversary Tour</t>
  </si>
  <si>
    <t>John Bright</t>
  </si>
  <si>
    <t>Wednesday 15th May</t>
  </si>
  <si>
    <t>9.00 am Coffee &amp; Bacon Rolls,9.32 am Tee-off (9 holes),12.30 pm Buffet lunch,1.32 pm Tee-off (18 holes),6.30 pm Finish</t>
  </si>
  <si>
    <t>A24 from Dorking, A29 at Beare Green. Just past Ockley, turn right and follow the signs</t>
  </si>
  <si>
    <t>Wednesday 19th June</t>
  </si>
  <si>
    <t>9.00 am Coffee &amp; Bacon Rolls,10.00 am Tee-off (9 holes),12.30 pm Lunch,2.00 pm Tee-off (18 holes),6.00 pm Finish</t>
  </si>
  <si>
    <t>Soft spikes only, Buggies available for £36</t>
  </si>
  <si>
    <t>Saturday 13th July</t>
  </si>
  <si>
    <t>Silvermere</t>
  </si>
  <si>
    <t>Redhill Road,Cobham,Surrey</t>
  </si>
  <si>
    <t>KT11 1EF</t>
  </si>
  <si>
    <t>01932 866894</t>
  </si>
  <si>
    <t>1.00 pm 2 course buffet lunch,2.30 pm Tee-off,7.30 pm Finish</t>
  </si>
  <si>
    <t>Steve Stoner &amp; Simon Johnson</t>
  </si>
  <si>
    <t>A3 to Cobham exit then A245 to Weybridge - turn left after traffic lights into Redhill Road</t>
  </si>
  <si>
    <t>Wednesday 7th August</t>
  </si>
  <si>
    <t>Kingswood</t>
  </si>
  <si>
    <t>Sandy Lane,Kingswood,Tadworth</t>
  </si>
  <si>
    <t>KT20 6NE</t>
  </si>
  <si>
    <t>01737 832188</t>
  </si>
  <si>
    <t>8.30 am Coffee &amp; Bacon Rolls,9.30 am Tee-off (9 holes),12.00 pm Lunch (steak platter),1.00 pm Tee-off (18 holes),6.00 pm Finish</t>
  </si>
  <si>
    <t>Paul Beddow</t>
  </si>
  <si>
    <t>A217 past Banstead, turn left on B2032 for Kingswood, over the railway and turn right at signpost for the golf club</t>
  </si>
  <si>
    <t>Friday 13th September-Sunday 15th September</t>
  </si>
  <si>
    <t>Wednesday 2nd October</t>
  </si>
  <si>
    <t>9.00 am Coffee &amp; Bacon Rolls,10.00 am Tee-off (10 holes),12.00 pm Lunch,1.30 pm Tee-off (18 holes),7.00 pm Annual General Meeting,8.00 pm Dinner</t>
  </si>
  <si>
    <t>Saturday 19th October</t>
  </si>
  <si>
    <t>9.00 am Coffee &amp; Bacon Rolls,10.00 am Tee-off,3.00 pm Lunch,4.00 pm Finish</t>
  </si>
  <si>
    <t>Wednesday 13th November</t>
  </si>
  <si>
    <t>Merrist Wood</t>
  </si>
  <si>
    <t>Coombe Lane,Worplesdon,Guildford,Surrey</t>
  </si>
  <si>
    <t>GU3 3PE</t>
  </si>
  <si>
    <t>01483 884045</t>
  </si>
  <si>
    <t>9.00 am Full Breakfast,10.00 am Tee-off,3.00 pm Lunch,5.00 pm Finish</t>
  </si>
  <si>
    <t>FROM GUILDFORD ~ Follow A323 (Aldershot) signs and about 3 miles out of Guildford you reach a roundabout with black and white chevrons on it. Turn right into Holly Lane and Merrist Wood is on the left 100 yards from the roundabout</t>
  </si>
  <si>
    <t>Friday 31st January 2003</t>
  </si>
  <si>
    <t>Wimbledon Greyhound Stadium</t>
  </si>
  <si>
    <t>The WAGS Annual Dogs Dinner</t>
  </si>
  <si>
    <t>Plough Lane, London</t>
  </si>
  <si>
    <t>SW17 0BL</t>
  </si>
  <si>
    <t>0870 840 8905</t>
  </si>
  <si>
    <t>46 (double), £25 (single)</t>
  </si>
  <si>
    <t>7.30pm kick off,10.30 pm Last race</t>
  </si>
  <si>
    <t>Wednesday 21st March</t>
  </si>
  <si>
    <t>Laleham</t>
  </si>
  <si>
    <t>Laleham Reach, Chertsey,Surrey</t>
  </si>
  <si>
    <t>KT16 8RP</t>
  </si>
  <si>
    <t>01932 564211</t>
  </si>
  <si>
    <t>8.30 am Full English Breakfast,9.30 am Tee-off (9 holes),11.45 am 2 course Lunch,1.00 pm Tee-off (18 holes)</t>
  </si>
  <si>
    <t>From Junction 11 of M25 take the A320 to Thorpe Park. At the Thorpe Park roundabout take exit to Penton Marina and follow signs to Laleham Golf Club</t>
  </si>
  <si>
    <t>Tuesday 24th April</t>
  </si>
  <si>
    <t>Stockley Park</t>
  </si>
  <si>
    <t>Stockley Park, Uxbridge,Middlesex</t>
  </si>
  <si>
    <t>UB11 1AQ</t>
  </si>
  <si>
    <t>020 8813 5700</t>
  </si>
  <si>
    <t>9.00 am Breakfast,10.00 am Tee-off (9holes),12.00 am Lunch,1.00 pm Tee-off (18 holes),6.00 pm Finish</t>
  </si>
  <si>
    <t>Thursday 17th May</t>
  </si>
  <si>
    <t>9.00 am Coffee &amp; Bacon Rolls,10.00 am Tee-off (9 holes),12.30 pm Lunch,1.00 pm Tee-off (18 holes),6.30 pm Finish</t>
  </si>
  <si>
    <t>Wednesday 13th June</t>
  </si>
  <si>
    <t>9.00 am Coffee &amp; Bacon Rolls,10.00 am Tee-off (9 holes),12.30 pm Lunch,1.00 pm Tee-off (18 holes),6.00 pm Finish</t>
  </si>
  <si>
    <t>Saturday 14th July</t>
  </si>
  <si>
    <t>12.00 pm 2 course buffet lunch,1.30 pm Tee-off,6.30 pm Finish</t>
  </si>
  <si>
    <t>Stan Logan and Rhod James</t>
  </si>
  <si>
    <t>Wednesday 1st August</t>
  </si>
  <si>
    <t>01737 832334</t>
  </si>
  <si>
    <t>8.30 am Coffee &amp; Bacon Rolls,9.30 am Tee-off (9 holes),12.00 pm Lunch,1.00 pm Tee-off (18 holes),6.00 pm Finish</t>
  </si>
  <si>
    <t>Friday 14th September-Sunday 16th September</t>
  </si>
  <si>
    <t>275 approx. (£50 deposit)</t>
  </si>
  <si>
    <t>Wednesday 3rd October</t>
  </si>
  <si>
    <t>28.00 (including dinner)</t>
  </si>
  <si>
    <t>42.50 (including dinner)</t>
  </si>
  <si>
    <t>9.15 am Coffee &amp; Bacon Rolls,10.00 am Tee-off (9 holes),12.00 pm Lunch,1.00 pm Tee-off (18 holes),7.00 pm Annual General Meeting,8.00 pm Dinner</t>
  </si>
  <si>
    <t>Saturday 20th October</t>
  </si>
  <si>
    <t>Tuesday 13th November</t>
  </si>
  <si>
    <t>West Byfleet Golf Club,Sheerwater Road,West Byfleet,Surrey</t>
  </si>
  <si>
    <t>01932 343433</t>
  </si>
  <si>
    <t>Friday 22nd March 2002</t>
  </si>
  <si>
    <t>Dukes Hotel</t>
  </si>
  <si>
    <t>Annual Awards Dinner Dance</t>
  </si>
  <si>
    <t>35 St James's Place,London</t>
  </si>
  <si>
    <t>SW1A 1NY</t>
  </si>
  <si>
    <t>8.00 pm Drinks,9.00 pm Dinner,1.00 am Carriages</t>
  </si>
  <si>
    <t>Wednesday 22nd March</t>
  </si>
  <si>
    <t>Friday 31st March-Sunday 2nd April</t>
  </si>
  <si>
    <t>Northern Tour and Cook Cup</t>
  </si>
  <si>
    <t>Friday 31st March - Sandiway Golf Club, Cheshire (optional; price £35.00),Saturday 1st April - Carden Park Hotel, Golf Resort &amp; Spa,Sunday 2nd April - Portals Golf &amp; Country Club</t>
  </si>
  <si>
    <t>Steve Cook</t>
  </si>
  <si>
    <t>Thursday 11th May</t>
  </si>
  <si>
    <t>Wednesday 14th June</t>
  </si>
  <si>
    <t>8.00 am Coffee &amp; Bacon Rolls,8.30 am Tee-off (9 holes),12.30 pm Bufffet Lunch,1.00 pm Tee-off (18 holes),6.00 pm Finish</t>
  </si>
  <si>
    <t>Saturday 15th July</t>
  </si>
  <si>
    <t>Ashdown Forest</t>
  </si>
  <si>
    <t>Chapel Lane,Forest,Row East,Sussex</t>
  </si>
  <si>
    <t>RH18 5BB</t>
  </si>
  <si>
    <t>01342 824866</t>
  </si>
  <si>
    <t>9.00 am Golfer's Breakfast,10.06 am Tee-off (9 holes; 4 balls),12.00 pm Lunch,1.10 pm Tee-off (18 holes; 4 balls),5.30 pm Supper</t>
  </si>
  <si>
    <t>Thursday 17th August</t>
  </si>
  <si>
    <t>8.30 am Coffee &amp; Bacon Rolls,9.30 am Tee-off (9 holes),12.30 pm Lunch,1.00 pm Tee-off (18 holes),6.00 pm Finish</t>
  </si>
  <si>
    <t>Friday 8th September-Sunday 10th September</t>
  </si>
  <si>
    <t>250 approx. (£50 deposit)</t>
  </si>
  <si>
    <t>Wednesday 27th September</t>
  </si>
  <si>
    <t>020 8946 7571</t>
  </si>
  <si>
    <t>Saturday 14th October</t>
  </si>
  <si>
    <t>7.30 am Coffee &amp; Bacon Sandwiches,8.00 am Tee-off,1.00 pm Lunch,2.30 pm Finish</t>
  </si>
  <si>
    <t>Tuesday 14th November</t>
  </si>
  <si>
    <t>Friday 2nd February 2001</t>
  </si>
  <si>
    <t>19 Camp Road,Wimbledon Common</t>
  </si>
  <si>
    <t>7.30 pm for 8.00 pm,1.00 am Carriages</t>
  </si>
  <si>
    <t>Wednesday 24th March</t>
  </si>
  <si>
    <t>01932 867275</t>
  </si>
  <si>
    <t>Tuesday 18th May</t>
  </si>
  <si>
    <t>Racecourse Road,Lingfield,Surrey</t>
  </si>
  <si>
    <t>10.00 am Coffee &amp; Bacon Rolls,10.30 am Tee-off (9 holes),12.30 pm Lunch,1.30 pm Tee-off (18 holes),6.30 pm Finish</t>
  </si>
  <si>
    <t>Wednesday 9th June</t>
  </si>
  <si>
    <t>Addington Palace</t>
  </si>
  <si>
    <t>Gravel Hill,Croydon,Surrey</t>
  </si>
  <si>
    <t>CR0 5BB</t>
  </si>
  <si>
    <t>0181 654 1786</t>
  </si>
  <si>
    <t>8.00 am Coffee &amp; Bacon Rolls,8.30 am Tee-off (18 holes),12.30 pm Salad Lunch,1.30 pm Tee-off (18 holes),6.00 pm Finish</t>
  </si>
  <si>
    <t>Saturday 17th July</t>
  </si>
  <si>
    <t>Chapel Lane,Forest Row,East Sussex</t>
  </si>
  <si>
    <t>9.15 am Golfers Breakfast,10.00 am Tee-off (9 holes),2.00 noon Lunch,2.00 pm Tee-off (18 holes),7.00 pm Supper</t>
  </si>
  <si>
    <t>Tuesday 17th August</t>
  </si>
  <si>
    <t>Reigate Hill</t>
  </si>
  <si>
    <t>Gatton Bottom,Reigate,Surrey</t>
  </si>
  <si>
    <t>01737 645577</t>
  </si>
  <si>
    <t>9.00 am Coffee &amp; Bacon Sandwiches,10.00 am Tee-off 3 balls (9 holes),12.30 pm Lunch,1.30 pm Tee-off,6.00 pm Finish</t>
  </si>
  <si>
    <t>Saturday 11th September</t>
  </si>
  <si>
    <t>The Latham Salver</t>
  </si>
  <si>
    <t>St. Mellion,Saltash,Cornwall</t>
  </si>
  <si>
    <t>01579 50101</t>
  </si>
  <si>
    <t>Thursday 7th October</t>
  </si>
  <si>
    <t>0181 946 7571</t>
  </si>
  <si>
    <t>8.00 am Coffee &amp; Bacon Rolls,8.30 am Tee-off,1.00 pm Lunch,1.30 pm Tee-off,7.00 pm Annual General Meeting,8.00 pm Dinner</t>
  </si>
  <si>
    <t>Saturday 16th October</t>
  </si>
  <si>
    <t>Ockley,Dorking,Surrey</t>
  </si>
  <si>
    <t>Tuesday 16th November</t>
  </si>
  <si>
    <t>9.00 am Full Breakfast,10.00 am Tee-off (18 holes),3.00 pm Lunch,5.00 pm Finish</t>
  </si>
  <si>
    <t>Friday 4th February 2000</t>
  </si>
  <si>
    <t>8.00 pm for 8.30pm,1.00 am Carriages</t>
  </si>
  <si>
    <t>Majorca</t>
  </si>
  <si>
    <t>Trophy</t>
  </si>
  <si>
    <t>West Country Tour</t>
  </si>
  <si>
    <t>The Berring Bowl</t>
  </si>
  <si>
    <t>El Especial Tour</t>
  </si>
  <si>
    <t>2001-10-rd</t>
  </si>
  <si>
    <t>Mannings Heath</t>
  </si>
  <si>
    <t>Waterfall Course</t>
  </si>
  <si>
    <t>West Course</t>
  </si>
  <si>
    <t>Course</t>
  </si>
  <si>
    <t>Country</t>
  </si>
  <si>
    <t>Rolls of Monmouth and St. Pierre</t>
  </si>
  <si>
    <t>Celtic Manor</t>
  </si>
  <si>
    <t>Saltash,Cornwall</t>
  </si>
  <si>
    <t>Thorpeness</t>
  </si>
  <si>
    <t>West Chiltington</t>
  </si>
  <si>
    <t>Addington Court (old)</t>
  </si>
  <si>
    <t>Rusper</t>
  </si>
  <si>
    <t>Richmond Park (Duke's)</t>
  </si>
  <si>
    <t>Richmond Park (Prince's)</t>
  </si>
  <si>
    <t>Horton Park</t>
  </si>
  <si>
    <t>Hawthorne Hill</t>
  </si>
  <si>
    <t>Redhill &amp; Reigate</t>
  </si>
  <si>
    <t>Hoebridge</t>
  </si>
  <si>
    <t>Hever</t>
  </si>
  <si>
    <t>Selsdon Park Hotel</t>
  </si>
  <si>
    <t>St.Mellion (Old course)</t>
  </si>
  <si>
    <t>St.Mellion (Nicklaus course)</t>
  </si>
  <si>
    <t>Deauville</t>
  </si>
  <si>
    <t>St.Julien</t>
  </si>
  <si>
    <t>Coombe Wood</t>
  </si>
  <si>
    <t>Launceston</t>
  </si>
  <si>
    <t>Looe</t>
  </si>
  <si>
    <t>Malden</t>
  </si>
  <si>
    <t>Lanhydrock</t>
  </si>
  <si>
    <t>Dewstow Valley</t>
  </si>
  <si>
    <t>Dewstone Park</t>
  </si>
  <si>
    <t>Moretonhampstead</t>
  </si>
  <si>
    <t>Woodbury Park</t>
  </si>
  <si>
    <t>Vilamoura Pinhal</t>
  </si>
  <si>
    <t>Vilamoura Old Course</t>
  </si>
  <si>
    <t>Vilamoura Laguna</t>
  </si>
  <si>
    <t>Vilamoura Millennium</t>
  </si>
  <si>
    <t>Oakhampton</t>
  </si>
  <si>
    <t>Ipswich</t>
  </si>
  <si>
    <t>Aldeburgh River Course</t>
  </si>
  <si>
    <t>Wildwood BC</t>
  </si>
  <si>
    <t>Rolls of Monmouth</t>
  </si>
  <si>
    <t>Wentwood Hills</t>
  </si>
  <si>
    <t>Royal North Devon</t>
  </si>
  <si>
    <t>Broadstone</t>
  </si>
  <si>
    <t>Isle of Purbeck</t>
  </si>
  <si>
    <t>East Dorset Lakeland</t>
  </si>
  <si>
    <t>Clevedon</t>
  </si>
  <si>
    <t>Beaufort</t>
  </si>
  <si>
    <t>Ballybunion</t>
  </si>
  <si>
    <t>Castleisland</t>
  </si>
  <si>
    <t>St.Mellion (Old Course)</t>
  </si>
  <si>
    <t>Los Naranjos</t>
  </si>
  <si>
    <t>Flamingos</t>
  </si>
  <si>
    <t>El Paraiso</t>
  </si>
  <si>
    <t>Monte Mayor</t>
  </si>
  <si>
    <t>Timber Hill</t>
  </si>
  <si>
    <t>St.Mellion (Hybrid 1)</t>
  </si>
  <si>
    <t>St.Mellion (Hybrid 2)</t>
  </si>
  <si>
    <t>Button Gwinnett</t>
  </si>
  <si>
    <t>Vale of Glamorgan</t>
  </si>
  <si>
    <t>Aldeburgh</t>
  </si>
  <si>
    <t>St.Mellion (Kernow course)</t>
  </si>
  <si>
    <t>Golf de Poniente</t>
  </si>
  <si>
    <t>Son Vida</t>
  </si>
  <si>
    <t>Son Muntaner</t>
  </si>
  <si>
    <t>Son Quint</t>
  </si>
  <si>
    <t>Dunham Forest</t>
  </si>
  <si>
    <t>Mottram Hall</t>
  </si>
  <si>
    <t>Wychwood Park</t>
  </si>
  <si>
    <t>East Sussex National West Course</t>
  </si>
  <si>
    <t>Vilamoura Victoria</t>
  </si>
  <si>
    <t>date</t>
  </si>
  <si>
    <t>course</t>
  </si>
  <si>
    <t>St.Mellion</t>
  </si>
  <si>
    <t>Vilamoura</t>
  </si>
  <si>
    <t>East Dorset</t>
  </si>
  <si>
    <t>Richmond Park</t>
  </si>
  <si>
    <t>Dewstow</t>
  </si>
  <si>
    <t>Dewstow Park</t>
  </si>
  <si>
    <t>Url</t>
  </si>
  <si>
    <t>ClubId</t>
  </si>
  <si>
    <t>Name</t>
  </si>
  <si>
    <t>Andy Burn &amp; Mike Beament</t>
  </si>
  <si>
    <t>Rhod James &amp; Mike Wells</t>
  </si>
  <si>
    <t>Fred Berring &amp; Peter Berring</t>
  </si>
  <si>
    <t>Newcourt,Courts Hill Road,Haslemere,Surrey</t>
  </si>
  <si>
    <t>36 Elmgrove Road,Weybridge,Surrey</t>
  </si>
  <si>
    <t>061 29328 0103</t>
  </si>
  <si>
    <t>Po Box 23,The Oaks,NSW</t>
  </si>
  <si>
    <t>2 Aldenholme,Ellesmere Road,Weybridge,Surrey</t>
  </si>
  <si>
    <t>3 Heath End Cottage,Deans Lane,Walton on the Hill,Surrey</t>
  </si>
  <si>
    <t>124 South Park Road,Wimbledon,London</t>
  </si>
  <si>
    <t>853 Las Trampas Rd,Lafayette  Ca</t>
  </si>
  <si>
    <t>2 Avondale Court,Avondale Road,Seaford,E.Sussex</t>
  </si>
  <si>
    <t>33 Acris Street,Wandsworth,London</t>
  </si>
  <si>
    <t>21 Woodside,Wimbledon,London</t>
  </si>
  <si>
    <t>6 Kings Road,East Sheen,London</t>
  </si>
  <si>
    <t>11 Park Hill,Carlshalton,Surrey</t>
  </si>
  <si>
    <t>5 Homefield Road,Wimbledon,London</t>
  </si>
  <si>
    <t>28 Longcroft Avenue,Banstead,Surrey</t>
  </si>
  <si>
    <t>4 Lemon Grove,Les Jenemies,St Saviours,Guernsey</t>
  </si>
  <si>
    <t>110 Cromwell Road,Wimbledon,London</t>
  </si>
  <si>
    <t>12 Lancaster Park,Richmond,Surrey</t>
  </si>
  <si>
    <t>7 Formosa Street,London</t>
  </si>
  <si>
    <t>6 Prusoms Island,135 Wapping High Street,London</t>
  </si>
  <si>
    <t>Dullar Farmhouse,Dullar Lane,Sturminster Marshall,Dorset</t>
  </si>
  <si>
    <t>56 Rodenhurst Road,Clapham,London</t>
  </si>
  <si>
    <t>103 Honeywell Road,Battersea,London</t>
  </si>
  <si>
    <t>The Old Farmhouse,Fox Farm Haydown Lane,Amport Nr Andover,Hampshire</t>
  </si>
  <si>
    <t>110 Norfolk House Road,Streatham,London</t>
  </si>
  <si>
    <t>212 St Johns Road,Tunbridge Wells,Kent</t>
  </si>
  <si>
    <t>103 Blenheim Gardens,Kingston Upon Thames,Surrey</t>
  </si>
  <si>
    <t>Rose Cottage Barn,Knoxbridge,Cranbrook,Kent</t>
  </si>
  <si>
    <t>10 Garth Drive,Calderstones,Liverpool,</t>
  </si>
  <si>
    <t>30 Pagoda Avenue,Richmond,Surrey</t>
  </si>
  <si>
    <t>9 Woodspring Road,Wimbledon,London</t>
  </si>
  <si>
    <t>74a Dornton Road,Balham,London</t>
  </si>
  <si>
    <t>14 Sherbrooke Road,Fulham,London</t>
  </si>
  <si>
    <t>54 Hoe Lane,Ware,Herts</t>
  </si>
  <si>
    <t>66 Wildcroft Drive,Dorking,Surrey</t>
  </si>
  <si>
    <t>135 Mendham Road,Bernardsville,New Jersey</t>
  </si>
  <si>
    <t>3 Bittoms Court,The Bittoms,Kingston,Surrey</t>
  </si>
  <si>
    <t>25a Wix's Lane,London</t>
  </si>
  <si>
    <t>87 Chinbrook Road,Grove Park,London,</t>
  </si>
  <si>
    <t>49 Garfield Road,Wimbledon,London</t>
  </si>
  <si>
    <t>3 Dickerage Road,Kingston-Upon Thames,Surrey</t>
  </si>
  <si>
    <t>Hillside,18 Broad Highway,Cobham,Surrey</t>
  </si>
  <si>
    <t>1 Tumblewood,Banstead,Surrey</t>
  </si>
  <si>
    <t>19 Walnut Drive,Front Royal,Va</t>
  </si>
  <si>
    <t>38 Petters Road,Ashtead,Surrey</t>
  </si>
  <si>
    <t>19 Wimbledon Close,The Downs,London</t>
  </si>
  <si>
    <t>50 High Street,Old Amersham,Bucks</t>
  </si>
  <si>
    <t>Burford House,99 High Street,Burford,Oxfordshire</t>
  </si>
  <si>
    <t>The Convent (Gibraltar),BFPO 52</t>
  </si>
  <si>
    <t>Norfolk House,Stroude Road,Virginia Water,Surrey</t>
  </si>
  <si>
    <t>07746 739351</t>
  </si>
  <si>
    <t>La Ravine,Chef Lieu,Sixt Fer a Cheval</t>
  </si>
  <si>
    <t>35 Azorn,Rotherhithe,London</t>
  </si>
  <si>
    <t>57 Cross Deep Gardens,Twickenham,Middlesex</t>
  </si>
  <si>
    <t>55 rue pere eudore devroye,Brussels,Belgium,</t>
  </si>
  <si>
    <t>174 Auburn Road,West Hartford,CT,USA</t>
  </si>
  <si>
    <t>18 Alkerden Road,London</t>
  </si>
  <si>
    <t>Broadstones,Bracken Close,Wonersh,Surrey</t>
  </si>
  <si>
    <t>Warwick House,Tokers Green Lane,Tokers Green,Reading</t>
  </si>
  <si>
    <t>07946 902762</t>
  </si>
  <si>
    <t>145 Copse Hill,London</t>
  </si>
  <si>
    <t>18 Clremont Crescent,Croxley Green,Herts</t>
  </si>
  <si>
    <t>email</t>
  </si>
  <si>
    <t>phone</t>
  </si>
  <si>
    <t>streetaddress</t>
  </si>
  <si>
    <t>country</t>
  </si>
  <si>
    <t>postcode</t>
  </si>
  <si>
    <t>playerId</t>
  </si>
  <si>
    <t>51 St Leonards Rd,East Sheen,London</t>
  </si>
  <si>
    <t>status</t>
  </si>
  <si>
    <t>hcap</t>
  </si>
  <si>
    <t>eventId</t>
  </si>
  <si>
    <t>price  approx. (£50 deposit)</t>
  </si>
  <si>
    <t>£46 (double), £25 (single)</t>
  </si>
  <si>
    <t>09.00 Coffee &amp; bacon rolls,10.00 Tee off 18 hole stapleford VL FINAL ROUND,16.00 (approx.) Presentation and awards</t>
  </si>
  <si>
    <t>http://www.burhillgolf-club.co.uk/content/burhill-christmas-cracker</t>
  </si>
  <si>
    <t>trophyId</t>
  </si>
  <si>
    <t>id</t>
  </si>
  <si>
    <t>memberId</t>
  </si>
  <si>
    <t>member</t>
  </si>
  <si>
    <t>Handicap</t>
  </si>
  <si>
    <t>Status</t>
  </si>
  <si>
    <t>Oaks Park Carshalton</t>
  </si>
  <si>
    <t>shots</t>
  </si>
  <si>
    <t>position</t>
  </si>
  <si>
    <t>points</t>
  </si>
  <si>
    <t>both</t>
  </si>
  <si>
    <t>roundId</t>
  </si>
  <si>
    <t>player</t>
  </si>
  <si>
    <t>57 Quicks Road,Wimbledon</t>
  </si>
  <si>
    <t>GavinFlaxman</t>
  </si>
  <si>
    <t>SimonMarett</t>
  </si>
  <si>
    <t>MikeGardner</t>
  </si>
  <si>
    <t>EdwardLatham</t>
  </si>
  <si>
    <t>JohnUpton-Prowse</t>
  </si>
  <si>
    <t>GeorgeDunsire</t>
  </si>
  <si>
    <t>JamesHanham</t>
  </si>
  <si>
    <t>WillFairbairn</t>
  </si>
  <si>
    <t>RobFaulkner</t>
  </si>
  <si>
    <t>TomFawcett</t>
  </si>
  <si>
    <t>KevinWaller</t>
  </si>
  <si>
    <t>RobJones</t>
  </si>
  <si>
    <t>VipPatel</t>
  </si>
  <si>
    <t>BrianBatchelor</t>
  </si>
  <si>
    <t>MaxBerring</t>
  </si>
  <si>
    <t>HuwThomas</t>
  </si>
  <si>
    <t>ChasAyres</t>
  </si>
  <si>
    <t>RichardPoole</t>
  </si>
  <si>
    <t>PeterMitchener</t>
  </si>
  <si>
    <t>MartinMcCabe</t>
  </si>
  <si>
    <t>BenCaufield</t>
  </si>
  <si>
    <t>ChrisTaylor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</si>
</sst>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yyyy\-mm\-dd;@"/>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u/>
      <sz val="11"/>
      <color theme="10"/>
      <name val="Calibri"/>
      <family val="2"/>
      <scheme val="minor"/>
    </font>
    <font>
      <sz val="11"/>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19">
    <xf numFmtId="0" fontId="0" fillId="0" borderId="0" xfId="0"/>
    <xf numFmtId="14" fontId="0" fillId="0" borderId="0" xfId="0" applyNumberFormat="1"/>
    <xf numFmtId="164" fontId="0" fillId="0" borderId="0" xfId="0" applyNumberFormat="1"/>
    <xf numFmtId="0" fontId="18" fillId="0" borderId="10" xfId="0" applyFont="1" applyBorder="1" applyAlignment="1">
      <alignment horizontal="right"/>
    </xf>
    <xf numFmtId="0" fontId="18" fillId="0" borderId="10" xfId="0" applyFont="1" applyBorder="1"/>
    <xf numFmtId="14" fontId="18" fillId="0" borderId="10" xfId="0" applyNumberFormat="1" applyFont="1" applyBorder="1" applyAlignment="1">
      <alignment horizontal="right"/>
    </xf>
    <xf numFmtId="165" fontId="18" fillId="0" borderId="10" xfId="0" applyNumberFormat="1" applyFont="1" applyBorder="1"/>
    <xf numFmtId="165" fontId="18" fillId="0" borderId="10" xfId="0" applyNumberFormat="1" applyFont="1" applyBorder="1" applyAlignment="1">
      <alignment horizontal="right"/>
    </xf>
    <xf numFmtId="0" fontId="18" fillId="0" borderId="10" xfId="0" applyFont="1" applyBorder="1" applyAlignment="1">
      <alignment wrapText="1"/>
    </xf>
    <xf numFmtId="165" fontId="18" fillId="0" borderId="10" xfId="0" applyNumberFormat="1" applyFont="1" applyBorder="1" applyAlignment="1">
      <alignment wrapText="1"/>
    </xf>
    <xf numFmtId="0" fontId="18" fillId="0" borderId="10" xfId="0" applyFont="1" applyBorder="1" applyAlignment="1">
      <alignment vertical="center" wrapText="1"/>
    </xf>
    <xf numFmtId="0" fontId="0" fillId="0" borderId="0" xfId="0" applyFont="1"/>
    <xf numFmtId="0" fontId="19" fillId="0" borderId="10" xfId="42" applyFont="1" applyBorder="1" applyAlignment="1">
      <alignment vertical="top"/>
    </xf>
    <xf numFmtId="165" fontId="0" fillId="0" borderId="0" xfId="0" applyNumberFormat="1" applyFont="1"/>
    <xf numFmtId="165" fontId="20" fillId="0" borderId="0" xfId="0" applyNumberFormat="1" applyFont="1" applyFill="1" applyBorder="1"/>
    <xf numFmtId="0" fontId="20" fillId="0" borderId="0" xfId="0" applyFont="1" applyFill="1" applyBorder="1"/>
    <xf numFmtId="165" fontId="0" fillId="0" borderId="0" xfId="0" applyNumberFormat="1"/>
    <xf numFmtId="0" fontId="0" fillId="0" borderId="0" xfId="0" applyFont="1" applyBorder="1"/>
    <xf numFmtId="0" fontId="0" fillId="0" borderId="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www.eastsussexnational.co.uk/golf/" TargetMode="External"/><Relationship Id="rId7" Type="http://schemas.openxmlformats.org/officeDocument/2006/relationships/printerSettings" Target="../printerSettings/printerSettings3.bin"/><Relationship Id="rId2" Type="http://schemas.openxmlformats.org/officeDocument/2006/relationships/hyperlink" Target="http://www.lgc-golf.co.uk/" TargetMode="External"/><Relationship Id="rId1" Type="http://schemas.openxmlformats.org/officeDocument/2006/relationships/hyperlink" Target="http://www.gattonmanor.co.uk/golf.html" TargetMode="External"/><Relationship Id="rId6" Type="http://schemas.openxmlformats.org/officeDocument/2006/relationships/hyperlink" Target="http://www.porterspark.com/" TargetMode="External"/><Relationship Id="rId5" Type="http://schemas.openxmlformats.org/officeDocument/2006/relationships/hyperlink" Target="http://www.betchworthparkgc.co.uk/" TargetMode="External"/><Relationship Id="rId4" Type="http://schemas.openxmlformats.org/officeDocument/2006/relationships/hyperlink" Target="http://www.betchworthparkgc.co.u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A100" workbookViewId="0">
      <selection activeCell="B131" sqref="B131"/>
    </sheetView>
  </sheetViews>
  <sheetFormatPr defaultRowHeight="14.4" x14ac:dyDescent="0.3"/>
  <cols>
    <col min="1" max="1" width="11.44140625" bestFit="1" customWidth="1"/>
  </cols>
  <sheetData>
    <row r="1" spans="1:26" ht="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t="15" x14ac:dyDescent="0.25">
      <c r="A2" t="s">
        <v>26</v>
      </c>
      <c r="B2" t="s">
        <v>27</v>
      </c>
      <c r="C2" t="s">
        <v>27</v>
      </c>
      <c r="D2" t="s">
        <v>28</v>
      </c>
      <c r="E2">
        <v>1</v>
      </c>
      <c r="G2" t="s">
        <v>29</v>
      </c>
      <c r="H2" t="s">
        <v>30</v>
      </c>
      <c r="T2" t="s">
        <v>31</v>
      </c>
      <c r="U2" t="s">
        <v>31</v>
      </c>
      <c r="X2" t="s">
        <v>27</v>
      </c>
      <c r="Y2" t="s">
        <v>32</v>
      </c>
    </row>
    <row r="3" spans="1:26" ht="15" x14ac:dyDescent="0.25">
      <c r="A3" t="s">
        <v>33</v>
      </c>
      <c r="B3" t="s">
        <v>34</v>
      </c>
      <c r="C3" t="s">
        <v>35</v>
      </c>
      <c r="D3" t="s">
        <v>28</v>
      </c>
      <c r="E3">
        <v>1</v>
      </c>
      <c r="F3" t="s">
        <v>36</v>
      </c>
      <c r="G3" t="s">
        <v>37</v>
      </c>
      <c r="H3" t="s">
        <v>30</v>
      </c>
      <c r="I3" t="s">
        <v>38</v>
      </c>
      <c r="J3" t="s">
        <v>39</v>
      </c>
      <c r="K3" t="s">
        <v>40</v>
      </c>
      <c r="L3" t="s">
        <v>41</v>
      </c>
      <c r="M3" t="s">
        <v>42</v>
      </c>
      <c r="N3" t="s">
        <v>43</v>
      </c>
      <c r="P3" t="s">
        <v>44</v>
      </c>
      <c r="Q3" t="s">
        <v>45</v>
      </c>
      <c r="S3" t="s">
        <v>39</v>
      </c>
      <c r="T3" t="s">
        <v>46</v>
      </c>
      <c r="U3" t="s">
        <v>46</v>
      </c>
      <c r="X3" t="s">
        <v>34</v>
      </c>
      <c r="Y3" t="s">
        <v>47</v>
      </c>
    </row>
    <row r="4" spans="1:26" ht="15" x14ac:dyDescent="0.25">
      <c r="A4" t="s">
        <v>48</v>
      </c>
      <c r="B4" t="s">
        <v>49</v>
      </c>
      <c r="C4" t="s">
        <v>35</v>
      </c>
      <c r="D4" t="s">
        <v>28</v>
      </c>
      <c r="E4">
        <v>1</v>
      </c>
      <c r="F4" t="s">
        <v>50</v>
      </c>
      <c r="G4" t="s">
        <v>51</v>
      </c>
      <c r="H4" t="s">
        <v>30</v>
      </c>
      <c r="I4" t="s">
        <v>52</v>
      </c>
      <c r="J4" t="s">
        <v>53</v>
      </c>
      <c r="K4" t="s">
        <v>54</v>
      </c>
      <c r="L4" t="s">
        <v>55</v>
      </c>
      <c r="O4" t="s">
        <v>43</v>
      </c>
      <c r="P4" t="s">
        <v>56</v>
      </c>
      <c r="Q4" t="s">
        <v>57</v>
      </c>
      <c r="T4" t="s">
        <v>46</v>
      </c>
      <c r="U4" t="s">
        <v>31</v>
      </c>
      <c r="X4" t="s">
        <v>58</v>
      </c>
      <c r="Y4" t="s">
        <v>59</v>
      </c>
    </row>
    <row r="5" spans="1:26" ht="15" x14ac:dyDescent="0.25">
      <c r="A5" t="s">
        <v>60</v>
      </c>
      <c r="B5" t="s">
        <v>61</v>
      </c>
      <c r="C5" t="s">
        <v>62</v>
      </c>
      <c r="D5" t="s">
        <v>28</v>
      </c>
      <c r="E5">
        <v>3</v>
      </c>
      <c r="F5" t="s">
        <v>63</v>
      </c>
      <c r="G5" t="s">
        <v>63</v>
      </c>
      <c r="H5" t="s">
        <v>64</v>
      </c>
      <c r="I5" t="s">
        <v>65</v>
      </c>
      <c r="J5" t="s">
        <v>66</v>
      </c>
      <c r="K5" t="s">
        <v>40</v>
      </c>
      <c r="L5" t="s">
        <v>67</v>
      </c>
      <c r="M5" t="s">
        <v>68</v>
      </c>
      <c r="N5" t="s">
        <v>69</v>
      </c>
      <c r="O5" t="s">
        <v>70</v>
      </c>
      <c r="P5" t="s">
        <v>71</v>
      </c>
      <c r="Q5" t="s">
        <v>72</v>
      </c>
      <c r="R5" t="s">
        <v>73</v>
      </c>
      <c r="S5" t="s">
        <v>74</v>
      </c>
      <c r="T5" t="s">
        <v>46</v>
      </c>
      <c r="U5" t="s">
        <v>46</v>
      </c>
      <c r="W5" s="1">
        <v>36896</v>
      </c>
      <c r="X5" t="s">
        <v>75</v>
      </c>
      <c r="Y5" t="s">
        <v>76</v>
      </c>
      <c r="Z5" t="s">
        <v>31</v>
      </c>
    </row>
    <row r="6" spans="1:26" ht="15" x14ac:dyDescent="0.25">
      <c r="A6" t="s">
        <v>77</v>
      </c>
      <c r="B6" t="s">
        <v>78</v>
      </c>
      <c r="C6" t="s">
        <v>79</v>
      </c>
      <c r="D6" t="s">
        <v>28</v>
      </c>
      <c r="E6">
        <v>3</v>
      </c>
      <c r="I6" t="s">
        <v>80</v>
      </c>
      <c r="J6" t="s">
        <v>81</v>
      </c>
      <c r="K6" t="s">
        <v>82</v>
      </c>
      <c r="L6" t="s">
        <v>83</v>
      </c>
      <c r="M6" t="s">
        <v>84</v>
      </c>
      <c r="O6" t="s">
        <v>70</v>
      </c>
      <c r="P6" t="s">
        <v>85</v>
      </c>
      <c r="X6" t="s">
        <v>78</v>
      </c>
      <c r="Y6" t="s">
        <v>86</v>
      </c>
      <c r="Z6" t="s">
        <v>31</v>
      </c>
    </row>
    <row r="7" spans="1:26" ht="15" x14ac:dyDescent="0.25">
      <c r="A7" t="s">
        <v>87</v>
      </c>
      <c r="B7" t="s">
        <v>88</v>
      </c>
      <c r="C7" t="s">
        <v>89</v>
      </c>
      <c r="D7" t="s">
        <v>28</v>
      </c>
      <c r="E7">
        <v>3</v>
      </c>
      <c r="F7" t="s">
        <v>90</v>
      </c>
      <c r="H7" t="s">
        <v>30</v>
      </c>
      <c r="I7">
        <v>61293280103</v>
      </c>
      <c r="K7" t="s">
        <v>40</v>
      </c>
      <c r="L7" t="s">
        <v>91</v>
      </c>
      <c r="M7" t="s">
        <v>92</v>
      </c>
      <c r="N7" t="s">
        <v>93</v>
      </c>
      <c r="O7" t="s">
        <v>94</v>
      </c>
      <c r="P7">
        <v>2570</v>
      </c>
      <c r="T7" t="s">
        <v>46</v>
      </c>
      <c r="U7" t="s">
        <v>46</v>
      </c>
      <c r="X7" t="s">
        <v>95</v>
      </c>
      <c r="Y7" t="s">
        <v>96</v>
      </c>
    </row>
    <row r="8" spans="1:26" ht="15" x14ac:dyDescent="0.25">
      <c r="A8" t="s">
        <v>97</v>
      </c>
      <c r="B8" t="s">
        <v>34</v>
      </c>
      <c r="C8" t="s">
        <v>98</v>
      </c>
      <c r="D8" t="s">
        <v>28</v>
      </c>
      <c r="E8">
        <v>3</v>
      </c>
      <c r="F8" t="s">
        <v>99</v>
      </c>
      <c r="I8" t="s">
        <v>100</v>
      </c>
      <c r="J8" t="s">
        <v>101</v>
      </c>
      <c r="K8" t="s">
        <v>40</v>
      </c>
      <c r="L8" t="s">
        <v>102</v>
      </c>
      <c r="M8" t="s">
        <v>103</v>
      </c>
      <c r="N8" t="s">
        <v>84</v>
      </c>
      <c r="O8" t="s">
        <v>70</v>
      </c>
      <c r="P8" t="s">
        <v>104</v>
      </c>
      <c r="Q8" t="s">
        <v>105</v>
      </c>
      <c r="R8" t="s">
        <v>106</v>
      </c>
      <c r="S8" t="s">
        <v>101</v>
      </c>
      <c r="T8" t="s">
        <v>46</v>
      </c>
      <c r="U8" t="s">
        <v>46</v>
      </c>
      <c r="X8" t="s">
        <v>107</v>
      </c>
      <c r="Y8" t="s">
        <v>108</v>
      </c>
      <c r="Z8" t="s">
        <v>46</v>
      </c>
    </row>
    <row r="9" spans="1:26" ht="15" x14ac:dyDescent="0.25">
      <c r="A9" t="s">
        <v>109</v>
      </c>
      <c r="B9" t="s">
        <v>110</v>
      </c>
      <c r="C9" t="s">
        <v>111</v>
      </c>
      <c r="D9" t="s">
        <v>28</v>
      </c>
      <c r="E9">
        <v>1</v>
      </c>
      <c r="G9" t="s">
        <v>112</v>
      </c>
      <c r="H9" t="s">
        <v>30</v>
      </c>
      <c r="J9" t="s">
        <v>113</v>
      </c>
      <c r="K9" t="s">
        <v>40</v>
      </c>
      <c r="L9" t="s">
        <v>114</v>
      </c>
      <c r="N9" t="s">
        <v>42</v>
      </c>
      <c r="O9" t="s">
        <v>43</v>
      </c>
      <c r="P9" t="s">
        <v>115</v>
      </c>
      <c r="Q9" t="s">
        <v>116</v>
      </c>
      <c r="T9" t="s">
        <v>46</v>
      </c>
      <c r="U9" t="s">
        <v>31</v>
      </c>
      <c r="X9" t="s">
        <v>110</v>
      </c>
      <c r="Y9" t="s">
        <v>32</v>
      </c>
    </row>
    <row r="10" spans="1:26" ht="15" x14ac:dyDescent="0.25">
      <c r="A10" t="s">
        <v>117</v>
      </c>
      <c r="B10" t="s">
        <v>118</v>
      </c>
      <c r="C10" t="s">
        <v>119</v>
      </c>
      <c r="D10" t="s">
        <v>28</v>
      </c>
      <c r="E10">
        <v>3</v>
      </c>
      <c r="I10" t="s">
        <v>120</v>
      </c>
      <c r="J10" t="s">
        <v>121</v>
      </c>
      <c r="K10" t="s">
        <v>40</v>
      </c>
      <c r="L10" t="s">
        <v>122</v>
      </c>
      <c r="M10" t="s">
        <v>123</v>
      </c>
      <c r="N10" t="s">
        <v>124</v>
      </c>
      <c r="O10" t="s">
        <v>70</v>
      </c>
      <c r="P10" t="s">
        <v>125</v>
      </c>
      <c r="R10" t="s">
        <v>126</v>
      </c>
      <c r="T10" t="s">
        <v>31</v>
      </c>
      <c r="U10" t="s">
        <v>31</v>
      </c>
      <c r="X10" t="s">
        <v>127</v>
      </c>
      <c r="Y10" t="s">
        <v>47</v>
      </c>
      <c r="Z10" t="s">
        <v>31</v>
      </c>
    </row>
    <row r="11" spans="1:26" ht="15" x14ac:dyDescent="0.25">
      <c r="A11" t="s">
        <v>128</v>
      </c>
      <c r="B11" t="s">
        <v>129</v>
      </c>
      <c r="C11" t="s">
        <v>130</v>
      </c>
      <c r="D11" t="s">
        <v>28</v>
      </c>
      <c r="E11">
        <v>1</v>
      </c>
      <c r="F11" t="s">
        <v>131</v>
      </c>
      <c r="G11" t="s">
        <v>131</v>
      </c>
      <c r="H11" t="s">
        <v>64</v>
      </c>
      <c r="J11" t="s">
        <v>132</v>
      </c>
      <c r="K11" t="s">
        <v>40</v>
      </c>
      <c r="L11" t="s">
        <v>133</v>
      </c>
      <c r="N11" t="s">
        <v>134</v>
      </c>
      <c r="O11" t="s">
        <v>70</v>
      </c>
      <c r="P11" t="s">
        <v>135</v>
      </c>
      <c r="Q11" t="s">
        <v>136</v>
      </c>
      <c r="T11" t="s">
        <v>46</v>
      </c>
      <c r="U11" t="s">
        <v>46</v>
      </c>
      <c r="X11" t="s">
        <v>137</v>
      </c>
      <c r="Y11" t="s">
        <v>138</v>
      </c>
    </row>
    <row r="12" spans="1:26" ht="15" x14ac:dyDescent="0.25">
      <c r="A12" t="s">
        <v>139</v>
      </c>
      <c r="B12" t="s">
        <v>140</v>
      </c>
      <c r="C12" t="s">
        <v>141</v>
      </c>
      <c r="D12" t="s">
        <v>28</v>
      </c>
      <c r="E12">
        <v>1</v>
      </c>
      <c r="F12" t="s">
        <v>142</v>
      </c>
      <c r="G12" t="s">
        <v>143</v>
      </c>
      <c r="H12" t="s">
        <v>30</v>
      </c>
      <c r="I12">
        <v>2088996677</v>
      </c>
      <c r="J12" t="s">
        <v>144</v>
      </c>
      <c r="K12" t="s">
        <v>40</v>
      </c>
      <c r="L12" t="s">
        <v>145</v>
      </c>
      <c r="M12" t="s">
        <v>146</v>
      </c>
      <c r="N12" t="s">
        <v>147</v>
      </c>
      <c r="O12" t="s">
        <v>70</v>
      </c>
      <c r="P12" t="s">
        <v>148</v>
      </c>
      <c r="Q12" t="s">
        <v>144</v>
      </c>
      <c r="R12">
        <v>2088996678</v>
      </c>
      <c r="T12" t="s">
        <v>46</v>
      </c>
      <c r="U12" t="s">
        <v>46</v>
      </c>
      <c r="X12" t="s">
        <v>140</v>
      </c>
      <c r="Y12" t="s">
        <v>86</v>
      </c>
    </row>
    <row r="13" spans="1:26" ht="15" x14ac:dyDescent="0.25">
      <c r="A13" t="s">
        <v>149</v>
      </c>
      <c r="B13" t="s">
        <v>150</v>
      </c>
      <c r="C13" t="s">
        <v>151</v>
      </c>
      <c r="D13" t="s">
        <v>28</v>
      </c>
      <c r="E13">
        <v>1</v>
      </c>
      <c r="G13" t="s">
        <v>152</v>
      </c>
      <c r="H13" t="s">
        <v>30</v>
      </c>
      <c r="J13" t="s">
        <v>153</v>
      </c>
      <c r="K13" t="s">
        <v>40</v>
      </c>
      <c r="L13" t="s">
        <v>154</v>
      </c>
      <c r="O13" t="s">
        <v>43</v>
      </c>
      <c r="P13" t="s">
        <v>155</v>
      </c>
      <c r="Q13" t="s">
        <v>156</v>
      </c>
      <c r="T13" t="s">
        <v>46</v>
      </c>
      <c r="U13" t="s">
        <v>46</v>
      </c>
      <c r="X13" t="s">
        <v>150</v>
      </c>
      <c r="Y13" t="s">
        <v>157</v>
      </c>
    </row>
    <row r="14" spans="1:26" ht="15" x14ac:dyDescent="0.25">
      <c r="A14" t="s">
        <v>158</v>
      </c>
      <c r="B14" t="s">
        <v>159</v>
      </c>
      <c r="C14" t="s">
        <v>160</v>
      </c>
      <c r="D14" t="s">
        <v>28</v>
      </c>
      <c r="E14">
        <v>3</v>
      </c>
      <c r="I14" t="s">
        <v>161</v>
      </c>
      <c r="J14" t="s">
        <v>162</v>
      </c>
      <c r="K14" t="s">
        <v>163</v>
      </c>
      <c r="L14" t="s">
        <v>164</v>
      </c>
      <c r="N14" t="s">
        <v>42</v>
      </c>
      <c r="O14" t="s">
        <v>43</v>
      </c>
      <c r="P14" t="s">
        <v>165</v>
      </c>
      <c r="R14" t="s">
        <v>166</v>
      </c>
      <c r="T14" t="s">
        <v>31</v>
      </c>
      <c r="U14" t="s">
        <v>46</v>
      </c>
      <c r="W14" s="1">
        <v>38353</v>
      </c>
      <c r="X14" t="s">
        <v>167</v>
      </c>
      <c r="Y14" t="s">
        <v>168</v>
      </c>
      <c r="Z14" t="s">
        <v>46</v>
      </c>
    </row>
    <row r="15" spans="1:26" ht="15" x14ac:dyDescent="0.25">
      <c r="A15" t="s">
        <v>169</v>
      </c>
      <c r="B15" t="s">
        <v>170</v>
      </c>
      <c r="C15" t="s">
        <v>171</v>
      </c>
      <c r="D15" t="s">
        <v>28</v>
      </c>
      <c r="E15">
        <v>2</v>
      </c>
      <c r="F15" t="s">
        <v>172</v>
      </c>
      <c r="G15" t="s">
        <v>173</v>
      </c>
      <c r="H15" t="s">
        <v>64</v>
      </c>
      <c r="I15" t="s">
        <v>174</v>
      </c>
      <c r="J15" t="s">
        <v>175</v>
      </c>
      <c r="K15" t="s">
        <v>40</v>
      </c>
      <c r="L15" t="s">
        <v>176</v>
      </c>
      <c r="M15" t="s">
        <v>177</v>
      </c>
      <c r="N15" t="s">
        <v>178</v>
      </c>
      <c r="P15">
        <v>94549</v>
      </c>
      <c r="Q15" t="s">
        <v>179</v>
      </c>
      <c r="T15" t="s">
        <v>46</v>
      </c>
      <c r="U15" t="s">
        <v>46</v>
      </c>
      <c r="X15" t="s">
        <v>170</v>
      </c>
      <c r="Y15" t="s">
        <v>32</v>
      </c>
    </row>
    <row r="16" spans="1:26" ht="15" x14ac:dyDescent="0.25">
      <c r="A16" t="s">
        <v>180</v>
      </c>
      <c r="B16" t="s">
        <v>181</v>
      </c>
      <c r="C16" t="s">
        <v>182</v>
      </c>
      <c r="D16" t="s">
        <v>28</v>
      </c>
      <c r="E16">
        <v>3</v>
      </c>
      <c r="J16" t="s">
        <v>183</v>
      </c>
      <c r="K16" t="s">
        <v>40</v>
      </c>
      <c r="L16" t="s">
        <v>184</v>
      </c>
      <c r="M16" t="s">
        <v>185</v>
      </c>
      <c r="N16" t="s">
        <v>186</v>
      </c>
      <c r="O16" t="s">
        <v>187</v>
      </c>
      <c r="P16" t="s">
        <v>188</v>
      </c>
      <c r="Q16" t="s">
        <v>189</v>
      </c>
      <c r="T16" t="s">
        <v>31</v>
      </c>
      <c r="U16" t="s">
        <v>31</v>
      </c>
      <c r="X16" t="s">
        <v>190</v>
      </c>
      <c r="Y16" t="s">
        <v>191</v>
      </c>
      <c r="Z16" t="s">
        <v>46</v>
      </c>
    </row>
    <row r="17" spans="1:26" ht="15" x14ac:dyDescent="0.25">
      <c r="A17" t="s">
        <v>192</v>
      </c>
      <c r="B17" t="s">
        <v>193</v>
      </c>
      <c r="C17" t="s">
        <v>194</v>
      </c>
      <c r="D17" t="s">
        <v>28</v>
      </c>
      <c r="E17">
        <v>3</v>
      </c>
      <c r="I17" t="s">
        <v>195</v>
      </c>
      <c r="J17" t="s">
        <v>196</v>
      </c>
      <c r="K17" t="s">
        <v>54</v>
      </c>
      <c r="L17" t="s">
        <v>197</v>
      </c>
      <c r="N17" t="s">
        <v>198</v>
      </c>
      <c r="O17" t="s">
        <v>43</v>
      </c>
      <c r="P17" t="s">
        <v>199</v>
      </c>
      <c r="X17" t="s">
        <v>193</v>
      </c>
      <c r="Y17" t="s">
        <v>200</v>
      </c>
      <c r="Z17" t="s">
        <v>31</v>
      </c>
    </row>
    <row r="18" spans="1:26" ht="15" x14ac:dyDescent="0.25">
      <c r="A18" t="s">
        <v>201</v>
      </c>
      <c r="B18" t="s">
        <v>34</v>
      </c>
      <c r="C18" t="s">
        <v>202</v>
      </c>
      <c r="D18" t="s">
        <v>28</v>
      </c>
      <c r="E18">
        <v>3</v>
      </c>
      <c r="G18" t="s">
        <v>203</v>
      </c>
      <c r="I18" t="s">
        <v>204</v>
      </c>
      <c r="J18" t="s">
        <v>205</v>
      </c>
      <c r="K18" t="s">
        <v>54</v>
      </c>
      <c r="L18" t="s">
        <v>206</v>
      </c>
      <c r="N18" t="s">
        <v>42</v>
      </c>
      <c r="O18" t="s">
        <v>43</v>
      </c>
      <c r="P18" t="s">
        <v>207</v>
      </c>
      <c r="T18" t="s">
        <v>46</v>
      </c>
      <c r="U18" t="s">
        <v>31</v>
      </c>
      <c r="W18" s="1">
        <v>37287</v>
      </c>
      <c r="X18" t="s">
        <v>34</v>
      </c>
      <c r="Y18" t="s">
        <v>47</v>
      </c>
      <c r="Z18" t="s">
        <v>46</v>
      </c>
    </row>
    <row r="19" spans="1:26" ht="15" x14ac:dyDescent="0.25">
      <c r="A19" t="s">
        <v>208</v>
      </c>
      <c r="B19" t="s">
        <v>129</v>
      </c>
      <c r="C19" t="s">
        <v>209</v>
      </c>
      <c r="D19" t="s">
        <v>28</v>
      </c>
      <c r="E19">
        <v>1</v>
      </c>
      <c r="F19" t="s">
        <v>210</v>
      </c>
      <c r="G19" t="s">
        <v>211</v>
      </c>
      <c r="H19" t="s">
        <v>30</v>
      </c>
      <c r="J19" t="s">
        <v>212</v>
      </c>
      <c r="K19" t="s">
        <v>213</v>
      </c>
      <c r="L19" t="s">
        <v>214</v>
      </c>
      <c r="N19" t="s">
        <v>42</v>
      </c>
      <c r="O19" t="s">
        <v>43</v>
      </c>
      <c r="P19" t="s">
        <v>215</v>
      </c>
      <c r="Q19" t="s">
        <v>216</v>
      </c>
      <c r="T19" t="s">
        <v>46</v>
      </c>
      <c r="U19" t="s">
        <v>31</v>
      </c>
      <c r="X19" t="s">
        <v>137</v>
      </c>
      <c r="Y19" t="s">
        <v>138</v>
      </c>
    </row>
    <row r="20" spans="1:26" ht="15" x14ac:dyDescent="0.25">
      <c r="A20" t="s">
        <v>217</v>
      </c>
      <c r="B20" t="s">
        <v>129</v>
      </c>
      <c r="C20" t="s">
        <v>218</v>
      </c>
      <c r="D20" t="s">
        <v>28</v>
      </c>
      <c r="E20">
        <v>1</v>
      </c>
      <c r="G20" t="s">
        <v>219</v>
      </c>
      <c r="H20" t="s">
        <v>30</v>
      </c>
      <c r="J20" t="s">
        <v>220</v>
      </c>
      <c r="K20" t="s">
        <v>221</v>
      </c>
      <c r="L20" t="s">
        <v>222</v>
      </c>
      <c r="M20" t="s">
        <v>223</v>
      </c>
      <c r="N20" t="s">
        <v>224</v>
      </c>
      <c r="O20" t="s">
        <v>70</v>
      </c>
      <c r="P20" t="s">
        <v>225</v>
      </c>
      <c r="Q20" t="s">
        <v>226</v>
      </c>
      <c r="T20" t="s">
        <v>46</v>
      </c>
      <c r="U20" t="s">
        <v>31</v>
      </c>
      <c r="X20" t="s">
        <v>137</v>
      </c>
      <c r="Y20" t="s">
        <v>138</v>
      </c>
    </row>
    <row r="21" spans="1:26" ht="15" x14ac:dyDescent="0.25">
      <c r="A21" t="s">
        <v>227</v>
      </c>
      <c r="B21" t="s">
        <v>181</v>
      </c>
      <c r="C21" t="s">
        <v>228</v>
      </c>
      <c r="D21" t="s">
        <v>28</v>
      </c>
      <c r="E21">
        <v>1</v>
      </c>
      <c r="G21" t="s">
        <v>229</v>
      </c>
      <c r="H21" t="s">
        <v>30</v>
      </c>
      <c r="J21" t="s">
        <v>230</v>
      </c>
      <c r="K21" t="s">
        <v>221</v>
      </c>
      <c r="L21" t="s">
        <v>231</v>
      </c>
      <c r="M21" t="s">
        <v>232</v>
      </c>
      <c r="N21" t="s">
        <v>233</v>
      </c>
      <c r="O21" t="s">
        <v>234</v>
      </c>
      <c r="P21" t="s">
        <v>235</v>
      </c>
      <c r="Q21" t="s">
        <v>236</v>
      </c>
      <c r="T21" t="s">
        <v>46</v>
      </c>
      <c r="U21" t="s">
        <v>46</v>
      </c>
      <c r="X21" t="s">
        <v>190</v>
      </c>
      <c r="Y21" t="s">
        <v>191</v>
      </c>
    </row>
    <row r="22" spans="1:26" ht="15" x14ac:dyDescent="0.25">
      <c r="A22" t="s">
        <v>237</v>
      </c>
      <c r="B22" t="s">
        <v>238</v>
      </c>
      <c r="C22" t="s">
        <v>239</v>
      </c>
      <c r="D22" t="s">
        <v>28</v>
      </c>
      <c r="E22">
        <v>3</v>
      </c>
      <c r="I22" t="s">
        <v>240</v>
      </c>
      <c r="J22" t="s">
        <v>241</v>
      </c>
      <c r="K22" t="s">
        <v>82</v>
      </c>
      <c r="L22" t="s">
        <v>242</v>
      </c>
      <c r="N22" t="s">
        <v>243</v>
      </c>
      <c r="O22" t="s">
        <v>43</v>
      </c>
      <c r="P22" t="s">
        <v>244</v>
      </c>
      <c r="X22" t="s">
        <v>245</v>
      </c>
      <c r="Y22" t="s">
        <v>246</v>
      </c>
      <c r="Z22" t="s">
        <v>31</v>
      </c>
    </row>
    <row r="23" spans="1:26" ht="15" x14ac:dyDescent="0.25">
      <c r="A23" t="s">
        <v>247</v>
      </c>
      <c r="B23" t="s">
        <v>248</v>
      </c>
      <c r="C23" t="s">
        <v>249</v>
      </c>
      <c r="D23" t="s">
        <v>28</v>
      </c>
      <c r="E23">
        <v>3</v>
      </c>
      <c r="K23" t="s">
        <v>213</v>
      </c>
      <c r="X23" t="s">
        <v>248</v>
      </c>
      <c r="Y23" t="s">
        <v>47</v>
      </c>
      <c r="Z23" t="s">
        <v>46</v>
      </c>
    </row>
    <row r="24" spans="1:26" ht="15" x14ac:dyDescent="0.25">
      <c r="A24" t="s">
        <v>250</v>
      </c>
      <c r="B24" t="s">
        <v>251</v>
      </c>
      <c r="C24" t="s">
        <v>252</v>
      </c>
      <c r="D24" t="s">
        <v>28</v>
      </c>
      <c r="E24">
        <v>3</v>
      </c>
      <c r="G24" t="s">
        <v>253</v>
      </c>
      <c r="H24" t="s">
        <v>30</v>
      </c>
      <c r="J24" t="s">
        <v>254</v>
      </c>
      <c r="K24" t="s">
        <v>255</v>
      </c>
      <c r="L24" t="s">
        <v>256</v>
      </c>
      <c r="N24" t="s">
        <v>257</v>
      </c>
      <c r="O24" t="s">
        <v>70</v>
      </c>
      <c r="P24" t="s">
        <v>258</v>
      </c>
      <c r="Q24" t="s">
        <v>259</v>
      </c>
      <c r="T24" t="s">
        <v>31</v>
      </c>
      <c r="U24" t="s">
        <v>31</v>
      </c>
      <c r="W24" s="1">
        <v>37287</v>
      </c>
      <c r="X24" t="s">
        <v>260</v>
      </c>
      <c r="Y24" t="s">
        <v>261</v>
      </c>
      <c r="Z24" t="s">
        <v>46</v>
      </c>
    </row>
    <row r="25" spans="1:26" ht="15" x14ac:dyDescent="0.25">
      <c r="A25" t="s">
        <v>262</v>
      </c>
      <c r="B25" t="s">
        <v>129</v>
      </c>
      <c r="C25" t="s">
        <v>263</v>
      </c>
      <c r="D25" t="s">
        <v>28</v>
      </c>
      <c r="E25">
        <v>3</v>
      </c>
      <c r="F25" t="s">
        <v>264</v>
      </c>
      <c r="G25" t="s">
        <v>265</v>
      </c>
      <c r="H25" t="s">
        <v>30</v>
      </c>
      <c r="I25" t="s">
        <v>266</v>
      </c>
      <c r="J25" t="s">
        <v>267</v>
      </c>
      <c r="K25" t="s">
        <v>255</v>
      </c>
      <c r="L25" t="s">
        <v>268</v>
      </c>
      <c r="N25" t="s">
        <v>42</v>
      </c>
      <c r="O25" t="s">
        <v>43</v>
      </c>
      <c r="P25" t="s">
        <v>269</v>
      </c>
      <c r="T25" t="s">
        <v>46</v>
      </c>
      <c r="U25" t="s">
        <v>46</v>
      </c>
      <c r="X25" t="s">
        <v>137</v>
      </c>
      <c r="Y25" t="s">
        <v>138</v>
      </c>
      <c r="Z25" t="s">
        <v>46</v>
      </c>
    </row>
    <row r="26" spans="1:26" ht="15" x14ac:dyDescent="0.25">
      <c r="A26" t="s">
        <v>270</v>
      </c>
      <c r="B26" t="s">
        <v>271</v>
      </c>
      <c r="C26" t="s">
        <v>272</v>
      </c>
      <c r="D26" t="s">
        <v>28</v>
      </c>
      <c r="E26">
        <v>3</v>
      </c>
      <c r="G26" t="s">
        <v>273</v>
      </c>
      <c r="H26" t="s">
        <v>30</v>
      </c>
      <c r="J26" t="s">
        <v>274</v>
      </c>
      <c r="K26" t="s">
        <v>163</v>
      </c>
      <c r="L26" t="s">
        <v>275</v>
      </c>
      <c r="N26" t="s">
        <v>276</v>
      </c>
      <c r="O26" t="s">
        <v>70</v>
      </c>
      <c r="P26" t="s">
        <v>277</v>
      </c>
      <c r="Q26" t="s">
        <v>278</v>
      </c>
      <c r="T26" t="s">
        <v>46</v>
      </c>
      <c r="U26" t="s">
        <v>31</v>
      </c>
      <c r="X26" t="s">
        <v>271</v>
      </c>
      <c r="Y26" t="s">
        <v>279</v>
      </c>
      <c r="Z26" t="s">
        <v>46</v>
      </c>
    </row>
    <row r="27" spans="1:26" ht="15" x14ac:dyDescent="0.25">
      <c r="A27" t="s">
        <v>280</v>
      </c>
      <c r="B27" t="s">
        <v>281</v>
      </c>
      <c r="C27" t="s">
        <v>282</v>
      </c>
      <c r="D27" t="s">
        <v>28</v>
      </c>
      <c r="E27">
        <v>3</v>
      </c>
      <c r="I27" t="s">
        <v>283</v>
      </c>
      <c r="J27" t="s">
        <v>284</v>
      </c>
      <c r="K27" t="s">
        <v>221</v>
      </c>
      <c r="L27" t="s">
        <v>285</v>
      </c>
      <c r="M27" t="s">
        <v>286</v>
      </c>
      <c r="N27" t="s">
        <v>287</v>
      </c>
      <c r="O27" t="s">
        <v>288</v>
      </c>
      <c r="P27" t="s">
        <v>289</v>
      </c>
      <c r="S27" t="s">
        <v>290</v>
      </c>
      <c r="X27" t="s">
        <v>281</v>
      </c>
      <c r="Y27" t="s">
        <v>291</v>
      </c>
      <c r="Z27" t="s">
        <v>31</v>
      </c>
    </row>
    <row r="28" spans="1:26" ht="15" x14ac:dyDescent="0.25">
      <c r="A28" t="s">
        <v>292</v>
      </c>
      <c r="B28" t="s">
        <v>293</v>
      </c>
      <c r="C28" t="s">
        <v>294</v>
      </c>
      <c r="D28" t="s">
        <v>28</v>
      </c>
      <c r="E28">
        <v>3</v>
      </c>
      <c r="G28" t="s">
        <v>295</v>
      </c>
      <c r="I28" t="s">
        <v>296</v>
      </c>
      <c r="J28" t="s">
        <v>296</v>
      </c>
      <c r="K28" t="s">
        <v>297</v>
      </c>
      <c r="L28" t="s">
        <v>298</v>
      </c>
      <c r="N28" t="s">
        <v>42</v>
      </c>
      <c r="O28" t="s">
        <v>43</v>
      </c>
      <c r="P28" t="s">
        <v>299</v>
      </c>
      <c r="U28" t="s">
        <v>46</v>
      </c>
      <c r="W28" s="1">
        <v>36162</v>
      </c>
      <c r="X28" t="s">
        <v>293</v>
      </c>
      <c r="Y28" t="s">
        <v>300</v>
      </c>
      <c r="Z28" t="s">
        <v>31</v>
      </c>
    </row>
    <row r="29" spans="1:26" ht="15" x14ac:dyDescent="0.25">
      <c r="A29" t="s">
        <v>301</v>
      </c>
      <c r="B29" t="s">
        <v>159</v>
      </c>
      <c r="C29" t="s">
        <v>302</v>
      </c>
      <c r="D29" t="s">
        <v>28</v>
      </c>
      <c r="E29">
        <v>3</v>
      </c>
      <c r="I29" t="s">
        <v>303</v>
      </c>
      <c r="J29" t="s">
        <v>304</v>
      </c>
      <c r="K29" t="s">
        <v>54</v>
      </c>
      <c r="L29" t="s">
        <v>305</v>
      </c>
      <c r="N29" t="s">
        <v>147</v>
      </c>
      <c r="O29" t="s">
        <v>70</v>
      </c>
      <c r="P29" t="s">
        <v>306</v>
      </c>
      <c r="X29" t="s">
        <v>167</v>
      </c>
      <c r="Y29" t="s">
        <v>168</v>
      </c>
      <c r="Z29" t="s">
        <v>31</v>
      </c>
    </row>
    <row r="30" spans="1:26" ht="15" x14ac:dyDescent="0.25">
      <c r="A30" t="s">
        <v>307</v>
      </c>
      <c r="B30" t="s">
        <v>159</v>
      </c>
      <c r="C30" t="s">
        <v>308</v>
      </c>
      <c r="D30" t="s">
        <v>28</v>
      </c>
      <c r="E30">
        <v>1</v>
      </c>
      <c r="G30" t="s">
        <v>309</v>
      </c>
      <c r="L30" t="s">
        <v>310</v>
      </c>
      <c r="M30" t="s">
        <v>311</v>
      </c>
      <c r="N30" t="s">
        <v>312</v>
      </c>
      <c r="O30" t="s">
        <v>313</v>
      </c>
      <c r="Q30" t="s">
        <v>314</v>
      </c>
      <c r="X30" t="s">
        <v>167</v>
      </c>
      <c r="Y30" t="s">
        <v>168</v>
      </c>
      <c r="Z30" t="s">
        <v>31</v>
      </c>
    </row>
    <row r="31" spans="1:26" ht="15" x14ac:dyDescent="0.25">
      <c r="A31" t="s">
        <v>315</v>
      </c>
      <c r="B31" t="s">
        <v>316</v>
      </c>
      <c r="C31" t="s">
        <v>317</v>
      </c>
      <c r="D31" t="s">
        <v>28</v>
      </c>
      <c r="E31">
        <v>3</v>
      </c>
      <c r="F31" t="s">
        <v>318</v>
      </c>
      <c r="G31" t="s">
        <v>319</v>
      </c>
      <c r="H31" t="s">
        <v>64</v>
      </c>
      <c r="I31" t="s">
        <v>320</v>
      </c>
      <c r="J31" t="s">
        <v>321</v>
      </c>
      <c r="K31" t="s">
        <v>297</v>
      </c>
      <c r="L31" t="s">
        <v>322</v>
      </c>
      <c r="O31" t="s">
        <v>43</v>
      </c>
      <c r="P31" t="s">
        <v>323</v>
      </c>
      <c r="Q31" t="s">
        <v>324</v>
      </c>
      <c r="R31" t="s">
        <v>325</v>
      </c>
      <c r="T31" t="s">
        <v>46</v>
      </c>
      <c r="U31" t="s">
        <v>46</v>
      </c>
      <c r="X31" t="s">
        <v>316</v>
      </c>
      <c r="Y31" t="s">
        <v>191</v>
      </c>
      <c r="Z31" t="s">
        <v>46</v>
      </c>
    </row>
    <row r="32" spans="1:26" ht="15" x14ac:dyDescent="0.25">
      <c r="A32" t="s">
        <v>326</v>
      </c>
      <c r="B32" t="s">
        <v>327</v>
      </c>
      <c r="C32" t="s">
        <v>328</v>
      </c>
      <c r="D32" t="s">
        <v>28</v>
      </c>
      <c r="E32">
        <v>3</v>
      </c>
      <c r="F32" t="s">
        <v>329</v>
      </c>
      <c r="I32" t="s">
        <v>330</v>
      </c>
      <c r="J32" t="s">
        <v>331</v>
      </c>
      <c r="K32" t="s">
        <v>332</v>
      </c>
      <c r="L32" t="s">
        <v>333</v>
      </c>
      <c r="M32" t="s">
        <v>334</v>
      </c>
      <c r="O32" t="s">
        <v>43</v>
      </c>
      <c r="P32" t="s">
        <v>335</v>
      </c>
      <c r="X32" t="s">
        <v>336</v>
      </c>
      <c r="Y32" t="s">
        <v>337</v>
      </c>
      <c r="Z32" t="s">
        <v>46</v>
      </c>
    </row>
    <row r="33" spans="1:26" ht="15" x14ac:dyDescent="0.25">
      <c r="A33" t="s">
        <v>338</v>
      </c>
      <c r="B33" t="s">
        <v>129</v>
      </c>
      <c r="C33" t="s">
        <v>339</v>
      </c>
      <c r="D33" t="s">
        <v>28</v>
      </c>
      <c r="E33">
        <v>3</v>
      </c>
      <c r="F33" t="s">
        <v>340</v>
      </c>
      <c r="H33" t="s">
        <v>64</v>
      </c>
      <c r="I33" t="s">
        <v>341</v>
      </c>
      <c r="J33" t="s">
        <v>342</v>
      </c>
      <c r="K33" t="s">
        <v>343</v>
      </c>
      <c r="L33" t="s">
        <v>344</v>
      </c>
      <c r="M33" t="s">
        <v>345</v>
      </c>
      <c r="N33" t="s">
        <v>346</v>
      </c>
      <c r="O33" t="s">
        <v>347</v>
      </c>
      <c r="P33" t="s">
        <v>348</v>
      </c>
      <c r="Q33" t="s">
        <v>349</v>
      </c>
      <c r="T33" t="s">
        <v>31</v>
      </c>
      <c r="U33" t="s">
        <v>31</v>
      </c>
      <c r="W33" s="1">
        <v>39479</v>
      </c>
      <c r="X33" t="s">
        <v>350</v>
      </c>
      <c r="Y33" t="s">
        <v>351</v>
      </c>
    </row>
    <row r="34" spans="1:26" ht="15" x14ac:dyDescent="0.25">
      <c r="A34" t="s">
        <v>352</v>
      </c>
      <c r="B34" t="s">
        <v>327</v>
      </c>
      <c r="C34" t="s">
        <v>353</v>
      </c>
      <c r="D34" t="s">
        <v>28</v>
      </c>
      <c r="E34">
        <v>3</v>
      </c>
      <c r="I34" t="s">
        <v>354</v>
      </c>
      <c r="J34" t="s">
        <v>355</v>
      </c>
      <c r="K34" t="s">
        <v>163</v>
      </c>
      <c r="L34" t="s">
        <v>356</v>
      </c>
      <c r="N34" t="s">
        <v>357</v>
      </c>
      <c r="O34" t="s">
        <v>43</v>
      </c>
      <c r="P34" t="s">
        <v>358</v>
      </c>
      <c r="R34" t="s">
        <v>359</v>
      </c>
      <c r="T34" t="s">
        <v>31</v>
      </c>
      <c r="U34" t="s">
        <v>31</v>
      </c>
      <c r="W34" s="1">
        <v>36688</v>
      </c>
      <c r="X34" t="s">
        <v>360</v>
      </c>
      <c r="Y34" t="s">
        <v>337</v>
      </c>
      <c r="Z34" t="s">
        <v>31</v>
      </c>
    </row>
    <row r="35" spans="1:26" ht="15" x14ac:dyDescent="0.25">
      <c r="A35" t="s">
        <v>361</v>
      </c>
      <c r="B35" t="s">
        <v>362</v>
      </c>
      <c r="C35" t="s">
        <v>363</v>
      </c>
      <c r="D35" t="s">
        <v>28</v>
      </c>
      <c r="E35">
        <v>1</v>
      </c>
      <c r="G35" t="s">
        <v>364</v>
      </c>
      <c r="H35" t="s">
        <v>30</v>
      </c>
      <c r="J35" t="s">
        <v>365</v>
      </c>
      <c r="K35" t="s">
        <v>221</v>
      </c>
      <c r="L35" t="s">
        <v>366</v>
      </c>
      <c r="M35" t="s">
        <v>367</v>
      </c>
      <c r="N35" t="s">
        <v>368</v>
      </c>
      <c r="O35" t="s">
        <v>70</v>
      </c>
      <c r="P35" t="s">
        <v>369</v>
      </c>
      <c r="Q35" t="s">
        <v>370</v>
      </c>
      <c r="S35" t="s">
        <v>371</v>
      </c>
      <c r="T35" t="s">
        <v>46</v>
      </c>
      <c r="U35" t="s">
        <v>31</v>
      </c>
      <c r="X35" t="s">
        <v>362</v>
      </c>
      <c r="Y35" t="s">
        <v>372</v>
      </c>
      <c r="Z35" t="s">
        <v>46</v>
      </c>
    </row>
    <row r="36" spans="1:26" ht="15" x14ac:dyDescent="0.25">
      <c r="A36" t="s">
        <v>373</v>
      </c>
      <c r="B36" t="s">
        <v>238</v>
      </c>
      <c r="C36" t="s">
        <v>374</v>
      </c>
      <c r="D36" t="s">
        <v>28</v>
      </c>
      <c r="E36">
        <v>3</v>
      </c>
      <c r="F36" t="s">
        <v>375</v>
      </c>
      <c r="I36" t="s">
        <v>376</v>
      </c>
      <c r="J36" t="s">
        <v>377</v>
      </c>
      <c r="K36" t="s">
        <v>378</v>
      </c>
      <c r="L36" t="s">
        <v>379</v>
      </c>
      <c r="N36" t="s">
        <v>380</v>
      </c>
      <c r="O36" t="s">
        <v>43</v>
      </c>
      <c r="P36" t="s">
        <v>381</v>
      </c>
      <c r="Q36" t="s">
        <v>382</v>
      </c>
      <c r="R36" t="s">
        <v>383</v>
      </c>
      <c r="S36" t="s">
        <v>384</v>
      </c>
      <c r="T36" t="s">
        <v>46</v>
      </c>
      <c r="U36" t="s">
        <v>31</v>
      </c>
      <c r="X36" t="s">
        <v>385</v>
      </c>
      <c r="Y36" t="s">
        <v>386</v>
      </c>
      <c r="Z36" t="s">
        <v>31</v>
      </c>
    </row>
    <row r="37" spans="1:26" ht="15" x14ac:dyDescent="0.25">
      <c r="A37" t="s">
        <v>387</v>
      </c>
      <c r="B37" t="s">
        <v>388</v>
      </c>
      <c r="C37" t="s">
        <v>389</v>
      </c>
      <c r="D37" t="s">
        <v>28</v>
      </c>
      <c r="E37">
        <v>3</v>
      </c>
      <c r="J37" t="s">
        <v>390</v>
      </c>
      <c r="K37" t="s">
        <v>378</v>
      </c>
      <c r="L37" t="s">
        <v>391</v>
      </c>
      <c r="M37" t="s">
        <v>392</v>
      </c>
      <c r="N37" t="s">
        <v>393</v>
      </c>
      <c r="O37" t="s">
        <v>394</v>
      </c>
      <c r="P37" t="s">
        <v>395</v>
      </c>
      <c r="X37" t="s">
        <v>396</v>
      </c>
      <c r="Y37" t="s">
        <v>86</v>
      </c>
      <c r="Z37" t="s">
        <v>31</v>
      </c>
    </row>
    <row r="38" spans="1:26" ht="15" x14ac:dyDescent="0.25">
      <c r="A38" t="s">
        <v>397</v>
      </c>
      <c r="B38" t="s">
        <v>398</v>
      </c>
      <c r="C38" t="s">
        <v>399</v>
      </c>
      <c r="D38" t="s">
        <v>28</v>
      </c>
      <c r="E38">
        <v>1</v>
      </c>
      <c r="F38" t="s">
        <v>400</v>
      </c>
      <c r="G38" t="s">
        <v>401</v>
      </c>
      <c r="H38" t="s">
        <v>64</v>
      </c>
      <c r="I38" t="s">
        <v>402</v>
      </c>
      <c r="J38" t="s">
        <v>403</v>
      </c>
      <c r="K38" t="s">
        <v>404</v>
      </c>
      <c r="L38" t="s">
        <v>405</v>
      </c>
      <c r="M38" t="s">
        <v>406</v>
      </c>
      <c r="N38" t="s">
        <v>407</v>
      </c>
      <c r="O38" t="s">
        <v>408</v>
      </c>
      <c r="P38" t="s">
        <v>409</v>
      </c>
      <c r="Q38" t="s">
        <v>410</v>
      </c>
      <c r="R38" t="s">
        <v>411</v>
      </c>
      <c r="T38" t="s">
        <v>46</v>
      </c>
      <c r="U38" t="s">
        <v>46</v>
      </c>
      <c r="X38" t="s">
        <v>398</v>
      </c>
      <c r="Y38" t="s">
        <v>86</v>
      </c>
    </row>
    <row r="39" spans="1:26" ht="15" x14ac:dyDescent="0.25">
      <c r="A39" t="s">
        <v>412</v>
      </c>
      <c r="B39" t="s">
        <v>413</v>
      </c>
      <c r="C39" t="s">
        <v>414</v>
      </c>
      <c r="D39" t="s">
        <v>28</v>
      </c>
      <c r="E39">
        <v>3</v>
      </c>
      <c r="I39" t="s">
        <v>415</v>
      </c>
      <c r="J39" t="s">
        <v>416</v>
      </c>
      <c r="K39" t="s">
        <v>378</v>
      </c>
      <c r="L39" t="s">
        <v>417</v>
      </c>
      <c r="N39" t="s">
        <v>418</v>
      </c>
      <c r="O39" t="s">
        <v>43</v>
      </c>
      <c r="P39" t="s">
        <v>419</v>
      </c>
      <c r="X39" t="s">
        <v>413</v>
      </c>
      <c r="Y39" t="s">
        <v>420</v>
      </c>
      <c r="Z39" t="s">
        <v>31</v>
      </c>
    </row>
    <row r="40" spans="1:26" ht="15" x14ac:dyDescent="0.25">
      <c r="A40" t="s">
        <v>421</v>
      </c>
      <c r="B40" t="s">
        <v>422</v>
      </c>
      <c r="C40" t="s">
        <v>423</v>
      </c>
      <c r="D40" t="s">
        <v>28</v>
      </c>
      <c r="E40">
        <v>3</v>
      </c>
      <c r="F40" t="s">
        <v>424</v>
      </c>
      <c r="I40" t="s">
        <v>425</v>
      </c>
      <c r="J40" t="s">
        <v>426</v>
      </c>
      <c r="K40" t="s">
        <v>163</v>
      </c>
      <c r="L40" t="s">
        <v>427</v>
      </c>
      <c r="M40" t="s">
        <v>428</v>
      </c>
      <c r="O40" t="s">
        <v>429</v>
      </c>
      <c r="P40" t="s">
        <v>430</v>
      </c>
      <c r="R40" t="s">
        <v>431</v>
      </c>
      <c r="T40" t="s">
        <v>31</v>
      </c>
      <c r="U40" t="s">
        <v>31</v>
      </c>
      <c r="W40" s="1">
        <v>36526</v>
      </c>
      <c r="X40" t="s">
        <v>399</v>
      </c>
      <c r="Y40" t="s">
        <v>420</v>
      </c>
      <c r="Z40" t="s">
        <v>31</v>
      </c>
    </row>
    <row r="41" spans="1:26" ht="15" x14ac:dyDescent="0.25">
      <c r="A41" t="s">
        <v>432</v>
      </c>
      <c r="B41" t="s">
        <v>34</v>
      </c>
      <c r="C41" t="s">
        <v>433</v>
      </c>
      <c r="D41" t="s">
        <v>28</v>
      </c>
      <c r="E41">
        <v>1</v>
      </c>
      <c r="F41" t="s">
        <v>434</v>
      </c>
      <c r="G41" t="s">
        <v>435</v>
      </c>
      <c r="H41" t="s">
        <v>64</v>
      </c>
      <c r="I41">
        <v>1442239130</v>
      </c>
      <c r="J41" t="s">
        <v>436</v>
      </c>
      <c r="K41" t="s">
        <v>437</v>
      </c>
      <c r="L41" t="s">
        <v>438</v>
      </c>
      <c r="M41" t="s">
        <v>439</v>
      </c>
      <c r="O41" t="s">
        <v>440</v>
      </c>
      <c r="P41" t="s">
        <v>441</v>
      </c>
      <c r="Q41" t="s">
        <v>442</v>
      </c>
      <c r="T41" t="s">
        <v>46</v>
      </c>
      <c r="U41" t="s">
        <v>46</v>
      </c>
      <c r="X41" t="s">
        <v>443</v>
      </c>
      <c r="Y41" t="s">
        <v>444</v>
      </c>
    </row>
    <row r="42" spans="1:26" ht="15" x14ac:dyDescent="0.25">
      <c r="A42" t="s">
        <v>445</v>
      </c>
      <c r="B42" t="s">
        <v>446</v>
      </c>
      <c r="C42" t="s">
        <v>447</v>
      </c>
      <c r="D42" t="s">
        <v>28</v>
      </c>
      <c r="E42">
        <v>3</v>
      </c>
      <c r="F42" t="s">
        <v>448</v>
      </c>
      <c r="I42" t="s">
        <v>449</v>
      </c>
      <c r="J42" t="s">
        <v>450</v>
      </c>
      <c r="K42" t="s">
        <v>163</v>
      </c>
      <c r="L42" t="s">
        <v>451</v>
      </c>
      <c r="N42" t="s">
        <v>452</v>
      </c>
      <c r="O42" t="s">
        <v>70</v>
      </c>
      <c r="P42" t="s">
        <v>453</v>
      </c>
      <c r="Q42" t="s">
        <v>454</v>
      </c>
      <c r="S42" t="s">
        <v>455</v>
      </c>
      <c r="T42" t="s">
        <v>46</v>
      </c>
      <c r="U42" t="s">
        <v>46</v>
      </c>
      <c r="W42" s="1">
        <v>37315</v>
      </c>
      <c r="X42" t="s">
        <v>446</v>
      </c>
      <c r="Y42" t="s">
        <v>261</v>
      </c>
      <c r="Z42" t="s">
        <v>46</v>
      </c>
    </row>
    <row r="43" spans="1:26" ht="15" x14ac:dyDescent="0.25">
      <c r="A43" t="s">
        <v>456</v>
      </c>
      <c r="B43" t="s">
        <v>181</v>
      </c>
      <c r="C43" t="s">
        <v>457</v>
      </c>
      <c r="D43" t="s">
        <v>28</v>
      </c>
      <c r="E43">
        <v>1</v>
      </c>
      <c r="F43" t="s">
        <v>458</v>
      </c>
      <c r="H43" t="s">
        <v>64</v>
      </c>
      <c r="I43" t="s">
        <v>459</v>
      </c>
      <c r="J43" t="s">
        <v>460</v>
      </c>
      <c r="K43" t="s">
        <v>332</v>
      </c>
      <c r="L43" t="s">
        <v>461</v>
      </c>
      <c r="M43" t="s">
        <v>243</v>
      </c>
      <c r="O43" t="s">
        <v>43</v>
      </c>
      <c r="P43" t="s">
        <v>462</v>
      </c>
      <c r="Q43" t="s">
        <v>463</v>
      </c>
      <c r="R43" t="s">
        <v>464</v>
      </c>
      <c r="T43" t="s">
        <v>46</v>
      </c>
      <c r="U43" t="s">
        <v>46</v>
      </c>
      <c r="X43" t="s">
        <v>181</v>
      </c>
      <c r="Y43" t="s">
        <v>191</v>
      </c>
    </row>
    <row r="44" spans="1:26" ht="15" x14ac:dyDescent="0.25">
      <c r="A44" t="s">
        <v>465</v>
      </c>
      <c r="B44" t="s">
        <v>248</v>
      </c>
      <c r="C44" t="s">
        <v>466</v>
      </c>
      <c r="D44" t="s">
        <v>28</v>
      </c>
      <c r="E44">
        <v>3</v>
      </c>
      <c r="F44" t="s">
        <v>467</v>
      </c>
      <c r="H44" t="s">
        <v>64</v>
      </c>
      <c r="I44" t="s">
        <v>468</v>
      </c>
      <c r="J44" t="s">
        <v>469</v>
      </c>
      <c r="K44" t="s">
        <v>332</v>
      </c>
      <c r="L44" t="s">
        <v>470</v>
      </c>
      <c r="M44" t="s">
        <v>471</v>
      </c>
      <c r="N44" t="s">
        <v>472</v>
      </c>
      <c r="O44" t="s">
        <v>429</v>
      </c>
      <c r="P44" t="s">
        <v>473</v>
      </c>
      <c r="T44" t="s">
        <v>31</v>
      </c>
      <c r="U44" t="s">
        <v>46</v>
      </c>
      <c r="W44" s="1">
        <v>37287</v>
      </c>
      <c r="X44" t="s">
        <v>474</v>
      </c>
      <c r="Y44" t="s">
        <v>475</v>
      </c>
      <c r="Z44" t="s">
        <v>46</v>
      </c>
    </row>
    <row r="45" spans="1:26" ht="15" x14ac:dyDescent="0.25">
      <c r="A45" t="s">
        <v>476</v>
      </c>
      <c r="B45" t="s">
        <v>181</v>
      </c>
      <c r="C45" t="s">
        <v>477</v>
      </c>
      <c r="D45" t="s">
        <v>28</v>
      </c>
      <c r="E45">
        <v>3</v>
      </c>
      <c r="F45" t="s">
        <v>478</v>
      </c>
      <c r="G45" t="s">
        <v>479</v>
      </c>
      <c r="I45" t="s">
        <v>480</v>
      </c>
      <c r="J45" t="s">
        <v>481</v>
      </c>
      <c r="K45" t="s">
        <v>163</v>
      </c>
      <c r="L45" t="s">
        <v>482</v>
      </c>
      <c r="M45" t="s">
        <v>483</v>
      </c>
      <c r="N45" t="s">
        <v>484</v>
      </c>
      <c r="P45" t="s">
        <v>485</v>
      </c>
      <c r="Q45" t="s">
        <v>486</v>
      </c>
      <c r="R45" t="s">
        <v>487</v>
      </c>
      <c r="S45" t="s">
        <v>488</v>
      </c>
      <c r="T45" t="s">
        <v>46</v>
      </c>
      <c r="U45" t="s">
        <v>46</v>
      </c>
      <c r="X45" t="s">
        <v>489</v>
      </c>
      <c r="Y45" t="s">
        <v>490</v>
      </c>
      <c r="Z45" t="s">
        <v>46</v>
      </c>
    </row>
    <row r="46" spans="1:26" ht="15" x14ac:dyDescent="0.25">
      <c r="A46" t="s">
        <v>491</v>
      </c>
      <c r="B46" t="s">
        <v>492</v>
      </c>
      <c r="C46" t="s">
        <v>493</v>
      </c>
      <c r="D46" t="s">
        <v>28</v>
      </c>
      <c r="E46">
        <v>3</v>
      </c>
      <c r="I46" t="s">
        <v>494</v>
      </c>
      <c r="J46" t="s">
        <v>495</v>
      </c>
      <c r="K46" t="s">
        <v>221</v>
      </c>
      <c r="L46" t="s">
        <v>496</v>
      </c>
      <c r="M46" t="s">
        <v>147</v>
      </c>
      <c r="O46" t="s">
        <v>70</v>
      </c>
      <c r="P46" t="s">
        <v>497</v>
      </c>
      <c r="X46" t="s">
        <v>498</v>
      </c>
      <c r="Y46" t="s">
        <v>499</v>
      </c>
      <c r="Z46" t="s">
        <v>31</v>
      </c>
    </row>
    <row r="47" spans="1:26" ht="15" x14ac:dyDescent="0.25">
      <c r="A47" t="s">
        <v>500</v>
      </c>
      <c r="B47" t="s">
        <v>150</v>
      </c>
      <c r="C47" t="s">
        <v>501</v>
      </c>
      <c r="D47" t="s">
        <v>28</v>
      </c>
      <c r="E47">
        <v>3</v>
      </c>
      <c r="G47" t="s">
        <v>502</v>
      </c>
      <c r="J47" t="s">
        <v>503</v>
      </c>
      <c r="K47" t="s">
        <v>40</v>
      </c>
      <c r="L47" t="s">
        <v>504</v>
      </c>
      <c r="N47" t="s">
        <v>42</v>
      </c>
      <c r="O47" t="s">
        <v>43</v>
      </c>
      <c r="P47" t="s">
        <v>505</v>
      </c>
      <c r="T47" t="s">
        <v>46</v>
      </c>
      <c r="U47" t="s">
        <v>31</v>
      </c>
      <c r="X47" t="s">
        <v>506</v>
      </c>
      <c r="Y47" t="s">
        <v>507</v>
      </c>
      <c r="Z47" t="s">
        <v>46</v>
      </c>
    </row>
    <row r="48" spans="1:26" ht="15" x14ac:dyDescent="0.25">
      <c r="A48" t="s">
        <v>508</v>
      </c>
      <c r="B48" t="s">
        <v>509</v>
      </c>
      <c r="C48" t="s">
        <v>510</v>
      </c>
      <c r="D48" t="s">
        <v>28</v>
      </c>
      <c r="E48">
        <v>3</v>
      </c>
      <c r="F48" t="s">
        <v>511</v>
      </c>
      <c r="I48" t="s">
        <v>512</v>
      </c>
      <c r="J48" t="s">
        <v>513</v>
      </c>
      <c r="K48" t="s">
        <v>297</v>
      </c>
      <c r="L48" t="s">
        <v>514</v>
      </c>
      <c r="N48" t="s">
        <v>515</v>
      </c>
      <c r="O48" t="s">
        <v>43</v>
      </c>
      <c r="P48" t="s">
        <v>516</v>
      </c>
      <c r="T48" t="s">
        <v>31</v>
      </c>
      <c r="U48" t="s">
        <v>31</v>
      </c>
      <c r="X48" t="s">
        <v>509</v>
      </c>
      <c r="Y48" t="s">
        <v>32</v>
      </c>
      <c r="Z48" t="s">
        <v>31</v>
      </c>
    </row>
    <row r="49" spans="1:26" ht="15" x14ac:dyDescent="0.25">
      <c r="A49" t="s">
        <v>517</v>
      </c>
      <c r="B49" t="s">
        <v>518</v>
      </c>
      <c r="C49" t="s">
        <v>519</v>
      </c>
      <c r="D49" t="s">
        <v>28</v>
      </c>
      <c r="E49">
        <v>3</v>
      </c>
      <c r="I49" t="s">
        <v>520</v>
      </c>
      <c r="J49" t="s">
        <v>521</v>
      </c>
      <c r="K49" t="s">
        <v>522</v>
      </c>
      <c r="L49" t="s">
        <v>523</v>
      </c>
      <c r="N49" t="s">
        <v>524</v>
      </c>
      <c r="O49" t="s">
        <v>43</v>
      </c>
      <c r="P49" t="s">
        <v>525</v>
      </c>
      <c r="X49" t="s">
        <v>526</v>
      </c>
      <c r="Y49" t="s">
        <v>138</v>
      </c>
      <c r="Z49" t="s">
        <v>31</v>
      </c>
    </row>
    <row r="50" spans="1:26" ht="15" x14ac:dyDescent="0.25">
      <c r="A50" t="s">
        <v>527</v>
      </c>
      <c r="B50" t="s">
        <v>110</v>
      </c>
      <c r="C50" t="s">
        <v>528</v>
      </c>
      <c r="D50" t="s">
        <v>28</v>
      </c>
      <c r="E50">
        <v>1</v>
      </c>
      <c r="G50" t="s">
        <v>529</v>
      </c>
      <c r="H50" t="s">
        <v>30</v>
      </c>
      <c r="J50" t="s">
        <v>530</v>
      </c>
      <c r="K50" t="s">
        <v>40</v>
      </c>
      <c r="L50" t="s">
        <v>531</v>
      </c>
      <c r="N50" t="s">
        <v>532</v>
      </c>
      <c r="O50" t="s">
        <v>70</v>
      </c>
      <c r="P50" t="s">
        <v>533</v>
      </c>
      <c r="Q50" t="s">
        <v>534</v>
      </c>
      <c r="T50" t="s">
        <v>46</v>
      </c>
      <c r="U50" t="s">
        <v>31</v>
      </c>
      <c r="X50" t="s">
        <v>110</v>
      </c>
      <c r="Y50" t="s">
        <v>32</v>
      </c>
    </row>
    <row r="51" spans="1:26" ht="15" x14ac:dyDescent="0.25">
      <c r="A51" t="s">
        <v>535</v>
      </c>
      <c r="B51" t="s">
        <v>129</v>
      </c>
      <c r="C51" t="s">
        <v>536</v>
      </c>
      <c r="D51" t="s">
        <v>28</v>
      </c>
      <c r="E51">
        <v>3</v>
      </c>
      <c r="I51" t="s">
        <v>537</v>
      </c>
      <c r="J51" t="s">
        <v>538</v>
      </c>
      <c r="K51" t="s">
        <v>163</v>
      </c>
      <c r="L51" t="s">
        <v>539</v>
      </c>
      <c r="N51" t="s">
        <v>540</v>
      </c>
      <c r="O51" t="s">
        <v>541</v>
      </c>
      <c r="P51" t="s">
        <v>542</v>
      </c>
      <c r="X51" t="s">
        <v>137</v>
      </c>
      <c r="Y51" t="s">
        <v>138</v>
      </c>
      <c r="Z51" t="s">
        <v>31</v>
      </c>
    </row>
    <row r="52" spans="1:26" ht="15" x14ac:dyDescent="0.25">
      <c r="A52" t="s">
        <v>543</v>
      </c>
      <c r="B52" t="s">
        <v>422</v>
      </c>
      <c r="C52" t="s">
        <v>544</v>
      </c>
      <c r="D52" t="s">
        <v>28</v>
      </c>
      <c r="E52">
        <v>3</v>
      </c>
      <c r="F52" t="s">
        <v>545</v>
      </c>
      <c r="I52" t="s">
        <v>546</v>
      </c>
      <c r="J52" t="s">
        <v>547</v>
      </c>
      <c r="K52" t="s">
        <v>548</v>
      </c>
      <c r="L52" t="s">
        <v>549</v>
      </c>
      <c r="M52" t="s">
        <v>550</v>
      </c>
      <c r="O52" t="s">
        <v>70</v>
      </c>
      <c r="P52" t="s">
        <v>551</v>
      </c>
      <c r="Q52" t="s">
        <v>552</v>
      </c>
      <c r="R52" t="s">
        <v>553</v>
      </c>
      <c r="T52" t="s">
        <v>31</v>
      </c>
      <c r="U52" t="s">
        <v>31</v>
      </c>
      <c r="X52" t="s">
        <v>422</v>
      </c>
      <c r="Y52" t="s">
        <v>420</v>
      </c>
      <c r="Z52" t="s">
        <v>31</v>
      </c>
    </row>
    <row r="53" spans="1:26" ht="15" x14ac:dyDescent="0.25">
      <c r="A53" t="s">
        <v>554</v>
      </c>
      <c r="B53" t="s">
        <v>555</v>
      </c>
      <c r="C53" t="s">
        <v>556</v>
      </c>
      <c r="D53" t="s">
        <v>28</v>
      </c>
      <c r="E53">
        <v>1</v>
      </c>
      <c r="G53" t="s">
        <v>557</v>
      </c>
      <c r="H53" t="s">
        <v>30</v>
      </c>
      <c r="J53" t="s">
        <v>558</v>
      </c>
      <c r="K53" t="s">
        <v>559</v>
      </c>
      <c r="L53" t="s">
        <v>560</v>
      </c>
      <c r="M53" t="s">
        <v>561</v>
      </c>
      <c r="N53" t="s">
        <v>43</v>
      </c>
      <c r="P53" t="s">
        <v>562</v>
      </c>
      <c r="Q53" t="s">
        <v>563</v>
      </c>
      <c r="T53" t="s">
        <v>46</v>
      </c>
      <c r="U53" t="s">
        <v>31</v>
      </c>
      <c r="X53" t="s">
        <v>555</v>
      </c>
      <c r="Y53" t="s">
        <v>246</v>
      </c>
      <c r="Z53" t="s">
        <v>46</v>
      </c>
    </row>
    <row r="54" spans="1:26" ht="15" x14ac:dyDescent="0.25">
      <c r="A54" t="s">
        <v>564</v>
      </c>
      <c r="B54" t="s">
        <v>565</v>
      </c>
      <c r="C54" t="s">
        <v>566</v>
      </c>
      <c r="D54" t="s">
        <v>28</v>
      </c>
      <c r="E54">
        <v>1</v>
      </c>
      <c r="F54" t="s">
        <v>567</v>
      </c>
      <c r="H54" t="s">
        <v>64</v>
      </c>
      <c r="I54" t="s">
        <v>568</v>
      </c>
      <c r="J54" t="s">
        <v>569</v>
      </c>
      <c r="K54" t="s">
        <v>570</v>
      </c>
      <c r="L54" t="s">
        <v>571</v>
      </c>
      <c r="M54" t="s">
        <v>572</v>
      </c>
      <c r="N54" t="s">
        <v>440</v>
      </c>
      <c r="P54" t="s">
        <v>573</v>
      </c>
      <c r="T54" t="s">
        <v>31</v>
      </c>
      <c r="U54" t="s">
        <v>46</v>
      </c>
      <c r="X54" t="s">
        <v>565</v>
      </c>
      <c r="Y54" t="s">
        <v>574</v>
      </c>
    </row>
    <row r="55" spans="1:26" ht="15" x14ac:dyDescent="0.25">
      <c r="A55" t="s">
        <v>575</v>
      </c>
      <c r="B55" t="s">
        <v>388</v>
      </c>
      <c r="C55" t="s">
        <v>576</v>
      </c>
      <c r="D55" t="s">
        <v>28</v>
      </c>
      <c r="E55">
        <v>2</v>
      </c>
      <c r="F55" t="s">
        <v>577</v>
      </c>
      <c r="I55" t="s">
        <v>578</v>
      </c>
      <c r="J55" t="s">
        <v>579</v>
      </c>
      <c r="K55" t="s">
        <v>570</v>
      </c>
      <c r="L55" t="s">
        <v>580</v>
      </c>
      <c r="M55" t="s">
        <v>581</v>
      </c>
      <c r="N55" t="s">
        <v>582</v>
      </c>
      <c r="P55">
        <v>7924</v>
      </c>
      <c r="T55" t="s">
        <v>46</v>
      </c>
      <c r="U55" t="s">
        <v>46</v>
      </c>
      <c r="X55" t="s">
        <v>583</v>
      </c>
      <c r="Y55" t="s">
        <v>86</v>
      </c>
      <c r="Z55" t="s">
        <v>31</v>
      </c>
    </row>
    <row r="56" spans="1:26" ht="15" x14ac:dyDescent="0.25">
      <c r="A56" t="s">
        <v>584</v>
      </c>
      <c r="B56" t="s">
        <v>585</v>
      </c>
      <c r="C56" t="s">
        <v>586</v>
      </c>
      <c r="D56" t="s">
        <v>28</v>
      </c>
      <c r="E56">
        <v>3</v>
      </c>
      <c r="I56" t="s">
        <v>587</v>
      </c>
      <c r="J56" t="s">
        <v>588</v>
      </c>
      <c r="K56" t="s">
        <v>589</v>
      </c>
      <c r="L56" t="s">
        <v>590</v>
      </c>
      <c r="M56" t="s">
        <v>591</v>
      </c>
      <c r="N56" t="s">
        <v>592</v>
      </c>
      <c r="O56" t="s">
        <v>70</v>
      </c>
      <c r="P56" t="s">
        <v>593</v>
      </c>
      <c r="Q56" t="s">
        <v>594</v>
      </c>
      <c r="X56" t="s">
        <v>585</v>
      </c>
      <c r="Y56" t="s">
        <v>595</v>
      </c>
      <c r="Z56" t="s">
        <v>31</v>
      </c>
    </row>
    <row r="57" spans="1:26" ht="15" x14ac:dyDescent="0.25">
      <c r="A57" t="s">
        <v>596</v>
      </c>
      <c r="B57" t="s">
        <v>518</v>
      </c>
      <c r="C57" t="s">
        <v>597</v>
      </c>
      <c r="D57" t="s">
        <v>28</v>
      </c>
      <c r="E57">
        <v>1</v>
      </c>
      <c r="F57" t="s">
        <v>598</v>
      </c>
      <c r="G57" t="s">
        <v>599</v>
      </c>
      <c r="H57" t="s">
        <v>64</v>
      </c>
      <c r="J57" t="s">
        <v>600</v>
      </c>
      <c r="K57" t="s">
        <v>589</v>
      </c>
      <c r="L57" t="s">
        <v>601</v>
      </c>
      <c r="M57" t="s">
        <v>602</v>
      </c>
      <c r="N57" t="s">
        <v>43</v>
      </c>
      <c r="P57" t="s">
        <v>603</v>
      </c>
      <c r="Q57" t="s">
        <v>604</v>
      </c>
      <c r="T57" t="s">
        <v>46</v>
      </c>
      <c r="U57" t="s">
        <v>46</v>
      </c>
      <c r="X57" t="s">
        <v>518</v>
      </c>
      <c r="Y57" t="s">
        <v>138</v>
      </c>
    </row>
    <row r="58" spans="1:26" ht="15" x14ac:dyDescent="0.25">
      <c r="A58" t="s">
        <v>605</v>
      </c>
      <c r="B58" t="s">
        <v>606</v>
      </c>
      <c r="C58" t="s">
        <v>607</v>
      </c>
      <c r="D58" t="s">
        <v>28</v>
      </c>
      <c r="E58">
        <v>3</v>
      </c>
      <c r="J58" t="s">
        <v>608</v>
      </c>
      <c r="L58" t="s">
        <v>609</v>
      </c>
      <c r="O58" t="s">
        <v>43</v>
      </c>
      <c r="P58" t="s">
        <v>610</v>
      </c>
      <c r="T58" t="s">
        <v>31</v>
      </c>
      <c r="U58" t="s">
        <v>31</v>
      </c>
      <c r="X58" t="s">
        <v>606</v>
      </c>
      <c r="Y58" t="s">
        <v>291</v>
      </c>
      <c r="Z58" t="s">
        <v>31</v>
      </c>
    </row>
    <row r="59" spans="1:26" ht="15" x14ac:dyDescent="0.25">
      <c r="A59" t="s">
        <v>611</v>
      </c>
      <c r="B59" t="s">
        <v>327</v>
      </c>
      <c r="C59" t="s">
        <v>612</v>
      </c>
      <c r="D59" t="s">
        <v>28</v>
      </c>
      <c r="E59">
        <v>3</v>
      </c>
      <c r="F59" t="s">
        <v>613</v>
      </c>
      <c r="G59" t="s">
        <v>613</v>
      </c>
      <c r="H59" t="s">
        <v>30</v>
      </c>
      <c r="I59" t="s">
        <v>614</v>
      </c>
      <c r="J59" t="s">
        <v>614</v>
      </c>
      <c r="L59" t="s">
        <v>615</v>
      </c>
      <c r="M59" t="s">
        <v>616</v>
      </c>
      <c r="N59" t="s">
        <v>43</v>
      </c>
      <c r="P59" t="s">
        <v>617</v>
      </c>
      <c r="Q59" t="s">
        <v>618</v>
      </c>
      <c r="R59" t="s">
        <v>614</v>
      </c>
      <c r="S59" t="s">
        <v>614</v>
      </c>
      <c r="T59" t="s">
        <v>46</v>
      </c>
      <c r="U59" t="s">
        <v>46</v>
      </c>
      <c r="X59" t="s">
        <v>327</v>
      </c>
      <c r="Y59" t="s">
        <v>372</v>
      </c>
      <c r="Z59" t="s">
        <v>46</v>
      </c>
    </row>
    <row r="60" spans="1:26" ht="15" x14ac:dyDescent="0.25">
      <c r="A60" t="s">
        <v>619</v>
      </c>
      <c r="B60" t="s">
        <v>620</v>
      </c>
      <c r="C60" t="s">
        <v>621</v>
      </c>
      <c r="D60" t="s">
        <v>28</v>
      </c>
      <c r="E60">
        <v>3</v>
      </c>
      <c r="F60" t="s">
        <v>622</v>
      </c>
      <c r="I60" t="s">
        <v>623</v>
      </c>
      <c r="J60" t="s">
        <v>624</v>
      </c>
      <c r="K60" t="s">
        <v>163</v>
      </c>
      <c r="L60" t="s">
        <v>625</v>
      </c>
      <c r="N60" t="s">
        <v>42</v>
      </c>
      <c r="O60" t="s">
        <v>43</v>
      </c>
      <c r="P60" t="s">
        <v>44</v>
      </c>
      <c r="R60" t="s">
        <v>626</v>
      </c>
      <c r="W60" s="1">
        <v>36585</v>
      </c>
      <c r="X60" t="s">
        <v>620</v>
      </c>
      <c r="Y60" t="s">
        <v>32</v>
      </c>
      <c r="Z60" t="s">
        <v>31</v>
      </c>
    </row>
    <row r="61" spans="1:26" ht="15" x14ac:dyDescent="0.25">
      <c r="A61" t="s">
        <v>627</v>
      </c>
      <c r="B61" t="s">
        <v>413</v>
      </c>
      <c r="C61" t="s">
        <v>628</v>
      </c>
      <c r="D61" t="s">
        <v>28</v>
      </c>
      <c r="E61">
        <v>3</v>
      </c>
      <c r="F61" t="s">
        <v>629</v>
      </c>
      <c r="G61" t="s">
        <v>630</v>
      </c>
      <c r="I61" t="s">
        <v>631</v>
      </c>
      <c r="J61" t="s">
        <v>632</v>
      </c>
      <c r="K61" t="s">
        <v>633</v>
      </c>
      <c r="L61" t="s">
        <v>634</v>
      </c>
      <c r="M61" t="s">
        <v>635</v>
      </c>
      <c r="O61" t="s">
        <v>70</v>
      </c>
      <c r="P61" t="s">
        <v>636</v>
      </c>
      <c r="Q61" t="s">
        <v>637</v>
      </c>
      <c r="R61" t="s">
        <v>638</v>
      </c>
      <c r="T61" t="s">
        <v>46</v>
      </c>
      <c r="U61" t="s">
        <v>46</v>
      </c>
      <c r="W61" s="1">
        <v>36985</v>
      </c>
      <c r="X61" t="s">
        <v>639</v>
      </c>
      <c r="Y61" t="s">
        <v>640</v>
      </c>
      <c r="Z61" t="s">
        <v>31</v>
      </c>
    </row>
    <row r="62" spans="1:26" ht="15" x14ac:dyDescent="0.25">
      <c r="A62" t="s">
        <v>641</v>
      </c>
      <c r="B62" t="s">
        <v>620</v>
      </c>
      <c r="C62" t="s">
        <v>642</v>
      </c>
      <c r="D62" t="s">
        <v>28</v>
      </c>
      <c r="E62">
        <v>1</v>
      </c>
      <c r="F62" t="s">
        <v>643</v>
      </c>
      <c r="G62" t="s">
        <v>644</v>
      </c>
      <c r="H62" t="s">
        <v>64</v>
      </c>
      <c r="I62" t="s">
        <v>645</v>
      </c>
      <c r="J62" t="s">
        <v>646</v>
      </c>
      <c r="K62" t="s">
        <v>221</v>
      </c>
      <c r="L62" t="s">
        <v>647</v>
      </c>
      <c r="M62" t="s">
        <v>648</v>
      </c>
      <c r="O62" t="s">
        <v>70</v>
      </c>
      <c r="P62" t="s">
        <v>649</v>
      </c>
      <c r="Q62" t="s">
        <v>650</v>
      </c>
      <c r="R62" t="s">
        <v>651</v>
      </c>
      <c r="T62" t="s">
        <v>46</v>
      </c>
      <c r="U62" t="s">
        <v>46</v>
      </c>
      <c r="W62" s="1">
        <v>37287</v>
      </c>
      <c r="X62" t="s">
        <v>620</v>
      </c>
      <c r="Y62" t="s">
        <v>32</v>
      </c>
    </row>
    <row r="63" spans="1:26" ht="15" x14ac:dyDescent="0.25">
      <c r="A63" t="s">
        <v>652</v>
      </c>
      <c r="B63" t="s">
        <v>167</v>
      </c>
      <c r="C63" t="s">
        <v>653</v>
      </c>
      <c r="D63" t="s">
        <v>28</v>
      </c>
      <c r="E63">
        <v>3</v>
      </c>
      <c r="F63" t="s">
        <v>654</v>
      </c>
      <c r="I63" t="s">
        <v>655</v>
      </c>
      <c r="J63" t="s">
        <v>656</v>
      </c>
      <c r="L63" t="s">
        <v>657</v>
      </c>
      <c r="M63" t="s">
        <v>658</v>
      </c>
      <c r="N63" t="s">
        <v>659</v>
      </c>
      <c r="O63" t="s">
        <v>70</v>
      </c>
      <c r="P63" t="s">
        <v>660</v>
      </c>
      <c r="Q63" t="s">
        <v>661</v>
      </c>
      <c r="R63" t="s">
        <v>662</v>
      </c>
      <c r="S63" t="s">
        <v>663</v>
      </c>
      <c r="T63" t="s">
        <v>46</v>
      </c>
      <c r="U63" t="s">
        <v>46</v>
      </c>
      <c r="W63" s="1">
        <v>37287</v>
      </c>
      <c r="X63" t="s">
        <v>167</v>
      </c>
      <c r="Y63" t="s">
        <v>168</v>
      </c>
      <c r="Z63" t="s">
        <v>31</v>
      </c>
    </row>
    <row r="64" spans="1:26" ht="15" x14ac:dyDescent="0.25">
      <c r="A64" t="s">
        <v>664</v>
      </c>
      <c r="B64" t="s">
        <v>327</v>
      </c>
      <c r="C64" t="s">
        <v>665</v>
      </c>
      <c r="D64" t="s">
        <v>28</v>
      </c>
      <c r="E64">
        <v>3</v>
      </c>
      <c r="G64" t="s">
        <v>666</v>
      </c>
      <c r="I64" t="s">
        <v>667</v>
      </c>
      <c r="J64" t="s">
        <v>668</v>
      </c>
      <c r="K64" t="s">
        <v>40</v>
      </c>
      <c r="L64" t="s">
        <v>669</v>
      </c>
      <c r="N64" t="s">
        <v>276</v>
      </c>
      <c r="O64" t="s">
        <v>70</v>
      </c>
      <c r="P64" t="s">
        <v>670</v>
      </c>
      <c r="Q64" t="s">
        <v>671</v>
      </c>
      <c r="U64" t="s">
        <v>46</v>
      </c>
      <c r="X64" t="s">
        <v>672</v>
      </c>
      <c r="Y64" t="s">
        <v>372</v>
      </c>
      <c r="Z64" t="s">
        <v>31</v>
      </c>
    </row>
    <row r="65" spans="1:26" ht="15" x14ac:dyDescent="0.25">
      <c r="A65" t="s">
        <v>673</v>
      </c>
      <c r="B65" t="s">
        <v>674</v>
      </c>
      <c r="C65" t="s">
        <v>675</v>
      </c>
      <c r="D65" t="s">
        <v>28</v>
      </c>
      <c r="E65">
        <v>2</v>
      </c>
      <c r="F65" t="s">
        <v>676</v>
      </c>
      <c r="G65" t="s">
        <v>677</v>
      </c>
      <c r="H65" t="s">
        <v>64</v>
      </c>
      <c r="I65" t="s">
        <v>678</v>
      </c>
      <c r="J65" t="s">
        <v>679</v>
      </c>
      <c r="L65" t="s">
        <v>680</v>
      </c>
      <c r="M65" t="s">
        <v>681</v>
      </c>
      <c r="N65" t="s">
        <v>682</v>
      </c>
      <c r="O65">
        <v>22630</v>
      </c>
      <c r="P65" t="s">
        <v>178</v>
      </c>
      <c r="R65" t="s">
        <v>683</v>
      </c>
      <c r="T65" t="s">
        <v>46</v>
      </c>
      <c r="U65" t="s">
        <v>46</v>
      </c>
      <c r="X65" t="s">
        <v>674</v>
      </c>
      <c r="Y65" t="s">
        <v>684</v>
      </c>
      <c r="Z65" t="s">
        <v>46</v>
      </c>
    </row>
    <row r="66" spans="1:26" ht="15" x14ac:dyDescent="0.25">
      <c r="A66" t="s">
        <v>685</v>
      </c>
      <c r="B66" t="s">
        <v>248</v>
      </c>
      <c r="C66" t="s">
        <v>686</v>
      </c>
      <c r="D66" t="s">
        <v>28</v>
      </c>
      <c r="E66">
        <v>3</v>
      </c>
      <c r="F66" t="s">
        <v>687</v>
      </c>
      <c r="G66" t="s">
        <v>688</v>
      </c>
      <c r="H66" t="s">
        <v>64</v>
      </c>
      <c r="J66" t="s">
        <v>689</v>
      </c>
      <c r="K66" t="s">
        <v>40</v>
      </c>
      <c r="L66" t="s">
        <v>690</v>
      </c>
      <c r="N66" t="s">
        <v>691</v>
      </c>
      <c r="O66" t="s">
        <v>70</v>
      </c>
      <c r="P66" t="s">
        <v>692</v>
      </c>
      <c r="Q66" t="s">
        <v>693</v>
      </c>
      <c r="T66" t="s">
        <v>46</v>
      </c>
      <c r="U66" t="s">
        <v>46</v>
      </c>
      <c r="V66" s="1">
        <v>36341</v>
      </c>
      <c r="X66" t="s">
        <v>248</v>
      </c>
      <c r="Y66" t="s">
        <v>47</v>
      </c>
      <c r="Z66" t="s">
        <v>46</v>
      </c>
    </row>
    <row r="67" spans="1:26" ht="15" x14ac:dyDescent="0.25">
      <c r="A67" t="s">
        <v>694</v>
      </c>
      <c r="B67" t="s">
        <v>181</v>
      </c>
      <c r="C67" t="s">
        <v>695</v>
      </c>
      <c r="D67" t="s">
        <v>28</v>
      </c>
      <c r="E67">
        <v>3</v>
      </c>
      <c r="F67" t="s">
        <v>696</v>
      </c>
      <c r="I67" t="s">
        <v>697</v>
      </c>
      <c r="J67" t="s">
        <v>698</v>
      </c>
      <c r="K67" t="s">
        <v>40</v>
      </c>
      <c r="L67" t="s">
        <v>699</v>
      </c>
      <c r="M67" t="s">
        <v>700</v>
      </c>
      <c r="O67" t="s">
        <v>43</v>
      </c>
      <c r="P67" t="s">
        <v>701</v>
      </c>
      <c r="R67" t="s">
        <v>702</v>
      </c>
      <c r="T67" t="s">
        <v>31</v>
      </c>
      <c r="U67" t="s">
        <v>46</v>
      </c>
      <c r="V67" s="1">
        <v>36440</v>
      </c>
      <c r="X67" t="s">
        <v>703</v>
      </c>
      <c r="Y67" t="s">
        <v>490</v>
      </c>
      <c r="Z67" t="s">
        <v>46</v>
      </c>
    </row>
    <row r="68" spans="1:26" ht="15" x14ac:dyDescent="0.25">
      <c r="A68" t="s">
        <v>704</v>
      </c>
      <c r="B68" t="s">
        <v>705</v>
      </c>
      <c r="C68" t="s">
        <v>706</v>
      </c>
      <c r="D68" t="s">
        <v>28</v>
      </c>
      <c r="E68">
        <v>1</v>
      </c>
      <c r="F68" t="s">
        <v>707</v>
      </c>
      <c r="G68" t="s">
        <v>708</v>
      </c>
      <c r="H68" t="s">
        <v>30</v>
      </c>
      <c r="I68" t="s">
        <v>709</v>
      </c>
      <c r="J68" t="s">
        <v>710</v>
      </c>
      <c r="K68" t="s">
        <v>711</v>
      </c>
      <c r="L68" t="s">
        <v>712</v>
      </c>
      <c r="N68" t="s">
        <v>713</v>
      </c>
      <c r="O68" t="s">
        <v>714</v>
      </c>
      <c r="P68" t="s">
        <v>715</v>
      </c>
      <c r="Q68" t="s">
        <v>716</v>
      </c>
      <c r="T68" t="s">
        <v>46</v>
      </c>
      <c r="U68" t="s">
        <v>46</v>
      </c>
      <c r="V68" s="1">
        <v>36557</v>
      </c>
      <c r="X68" t="s">
        <v>705</v>
      </c>
      <c r="Y68" t="s">
        <v>420</v>
      </c>
      <c r="Z68" t="s">
        <v>46</v>
      </c>
    </row>
    <row r="69" spans="1:26" ht="15" x14ac:dyDescent="0.25">
      <c r="A69" t="s">
        <v>717</v>
      </c>
      <c r="B69" t="s">
        <v>509</v>
      </c>
      <c r="C69" t="s">
        <v>718</v>
      </c>
      <c r="D69" t="s">
        <v>28</v>
      </c>
      <c r="E69">
        <v>1</v>
      </c>
      <c r="F69" t="s">
        <v>719</v>
      </c>
      <c r="H69" t="s">
        <v>64</v>
      </c>
      <c r="I69" t="s">
        <v>720</v>
      </c>
      <c r="J69" t="s">
        <v>721</v>
      </c>
      <c r="K69" t="s">
        <v>633</v>
      </c>
      <c r="L69" t="s">
        <v>722</v>
      </c>
      <c r="M69" t="s">
        <v>723</v>
      </c>
      <c r="N69" t="s">
        <v>724</v>
      </c>
      <c r="O69" t="s">
        <v>440</v>
      </c>
      <c r="P69" t="s">
        <v>725</v>
      </c>
      <c r="Q69" t="s">
        <v>726</v>
      </c>
      <c r="T69" t="s">
        <v>31</v>
      </c>
      <c r="U69" t="s">
        <v>46</v>
      </c>
      <c r="V69" s="1">
        <v>36557</v>
      </c>
      <c r="W69" s="1">
        <v>37315</v>
      </c>
      <c r="X69" t="s">
        <v>509</v>
      </c>
      <c r="Y69" t="s">
        <v>32</v>
      </c>
    </row>
    <row r="70" spans="1:26" ht="15" x14ac:dyDescent="0.25">
      <c r="A70" t="s">
        <v>727</v>
      </c>
      <c r="B70" t="s">
        <v>728</v>
      </c>
      <c r="C70" t="s">
        <v>729</v>
      </c>
      <c r="D70" t="s">
        <v>28</v>
      </c>
      <c r="E70">
        <v>1</v>
      </c>
      <c r="F70" t="s">
        <v>730</v>
      </c>
      <c r="G70" t="s">
        <v>731</v>
      </c>
      <c r="H70" t="s">
        <v>30</v>
      </c>
      <c r="I70" t="s">
        <v>732</v>
      </c>
      <c r="J70">
        <v>1923</v>
      </c>
      <c r="K70" t="s">
        <v>437</v>
      </c>
      <c r="L70" t="s">
        <v>733</v>
      </c>
      <c r="M70" t="s">
        <v>734</v>
      </c>
      <c r="N70" t="s">
        <v>735</v>
      </c>
      <c r="O70" t="s">
        <v>541</v>
      </c>
      <c r="P70" t="s">
        <v>736</v>
      </c>
      <c r="Q70" t="s">
        <v>737</v>
      </c>
      <c r="R70" t="s">
        <v>738</v>
      </c>
      <c r="T70" t="s">
        <v>46</v>
      </c>
      <c r="U70" t="s">
        <v>46</v>
      </c>
      <c r="V70" s="1">
        <v>36557</v>
      </c>
      <c r="X70" t="s">
        <v>728</v>
      </c>
      <c r="Y70" t="s">
        <v>138</v>
      </c>
    </row>
    <row r="71" spans="1:26" ht="15" x14ac:dyDescent="0.25">
      <c r="A71" t="s">
        <v>739</v>
      </c>
      <c r="B71" t="s">
        <v>181</v>
      </c>
      <c r="C71" t="s">
        <v>740</v>
      </c>
      <c r="D71" t="s">
        <v>28</v>
      </c>
      <c r="E71">
        <v>3</v>
      </c>
      <c r="F71" t="s">
        <v>741</v>
      </c>
      <c r="G71" t="s">
        <v>742</v>
      </c>
      <c r="H71" t="s">
        <v>30</v>
      </c>
      <c r="I71" t="s">
        <v>210</v>
      </c>
      <c r="J71" t="s">
        <v>743</v>
      </c>
      <c r="K71" t="s">
        <v>163</v>
      </c>
      <c r="L71" t="s">
        <v>744</v>
      </c>
      <c r="N71" t="s">
        <v>745</v>
      </c>
      <c r="O71" t="s">
        <v>746</v>
      </c>
      <c r="P71" t="s">
        <v>747</v>
      </c>
      <c r="Q71" t="s">
        <v>748</v>
      </c>
      <c r="R71" t="s">
        <v>749</v>
      </c>
      <c r="S71" t="s">
        <v>743</v>
      </c>
      <c r="T71" t="s">
        <v>46</v>
      </c>
      <c r="U71" t="s">
        <v>31</v>
      </c>
      <c r="V71" s="1">
        <v>36440</v>
      </c>
      <c r="X71" t="s">
        <v>190</v>
      </c>
      <c r="Y71" t="s">
        <v>191</v>
      </c>
    </row>
    <row r="72" spans="1:26" ht="15" x14ac:dyDescent="0.25">
      <c r="A72" t="s">
        <v>750</v>
      </c>
      <c r="B72" t="s">
        <v>751</v>
      </c>
      <c r="C72" t="s">
        <v>752</v>
      </c>
      <c r="D72" t="s">
        <v>28</v>
      </c>
      <c r="E72">
        <v>3</v>
      </c>
      <c r="F72" t="s">
        <v>753</v>
      </c>
      <c r="I72" t="s">
        <v>754</v>
      </c>
      <c r="K72" t="s">
        <v>522</v>
      </c>
      <c r="L72" t="s">
        <v>755</v>
      </c>
      <c r="M72" t="s">
        <v>756</v>
      </c>
      <c r="N72" t="s">
        <v>757</v>
      </c>
      <c r="O72" t="s">
        <v>758</v>
      </c>
      <c r="P72" t="s">
        <v>759</v>
      </c>
      <c r="R72" t="s">
        <v>760</v>
      </c>
      <c r="T72" t="s">
        <v>46</v>
      </c>
      <c r="U72" t="s">
        <v>46</v>
      </c>
      <c r="V72" s="1">
        <v>36699</v>
      </c>
      <c r="X72" t="s">
        <v>751</v>
      </c>
      <c r="Y72" t="s">
        <v>191</v>
      </c>
      <c r="Z72" t="s">
        <v>46</v>
      </c>
    </row>
    <row r="73" spans="1:26" ht="15" x14ac:dyDescent="0.25">
      <c r="A73" t="s">
        <v>761</v>
      </c>
      <c r="B73" t="s">
        <v>518</v>
      </c>
      <c r="C73" t="s">
        <v>762</v>
      </c>
      <c r="D73" t="s">
        <v>28</v>
      </c>
      <c r="E73">
        <v>3</v>
      </c>
      <c r="F73" t="s">
        <v>763</v>
      </c>
      <c r="K73" t="s">
        <v>163</v>
      </c>
      <c r="V73" s="1">
        <v>36749</v>
      </c>
      <c r="W73" s="1">
        <v>36892</v>
      </c>
      <c r="X73" t="s">
        <v>518</v>
      </c>
      <c r="Y73" t="s">
        <v>138</v>
      </c>
      <c r="Z73" t="s">
        <v>31</v>
      </c>
    </row>
    <row r="74" spans="1:26" ht="15" x14ac:dyDescent="0.25">
      <c r="A74" t="s">
        <v>764</v>
      </c>
      <c r="B74" t="s">
        <v>765</v>
      </c>
      <c r="C74" t="s">
        <v>766</v>
      </c>
      <c r="D74" t="s">
        <v>28</v>
      </c>
      <c r="E74">
        <v>1</v>
      </c>
      <c r="F74" t="s">
        <v>767</v>
      </c>
      <c r="G74" t="s">
        <v>768</v>
      </c>
      <c r="H74" t="s">
        <v>64</v>
      </c>
      <c r="I74" t="s">
        <v>769</v>
      </c>
      <c r="J74" t="s">
        <v>770</v>
      </c>
      <c r="K74" t="s">
        <v>163</v>
      </c>
      <c r="L74" t="s">
        <v>771</v>
      </c>
      <c r="M74" t="s">
        <v>772</v>
      </c>
      <c r="N74" t="s">
        <v>773</v>
      </c>
      <c r="O74" t="s">
        <v>774</v>
      </c>
      <c r="P74" t="s">
        <v>775</v>
      </c>
      <c r="Q74" t="s">
        <v>776</v>
      </c>
      <c r="T74" t="s">
        <v>46</v>
      </c>
      <c r="U74" t="s">
        <v>46</v>
      </c>
      <c r="W74" s="1">
        <v>36749</v>
      </c>
      <c r="X74" t="s">
        <v>765</v>
      </c>
      <c r="Y74" t="s">
        <v>765</v>
      </c>
    </row>
    <row r="75" spans="1:26" ht="15" x14ac:dyDescent="0.25">
      <c r="A75" t="s">
        <v>777</v>
      </c>
      <c r="B75" t="s">
        <v>150</v>
      </c>
      <c r="C75" t="s">
        <v>778</v>
      </c>
      <c r="D75" t="s">
        <v>28</v>
      </c>
      <c r="E75">
        <v>3</v>
      </c>
      <c r="F75" t="s">
        <v>779</v>
      </c>
      <c r="I75" t="s">
        <v>780</v>
      </c>
      <c r="K75" t="s">
        <v>522</v>
      </c>
      <c r="R75" t="s">
        <v>781</v>
      </c>
      <c r="U75" t="s">
        <v>46</v>
      </c>
      <c r="V75" s="1">
        <v>36797</v>
      </c>
      <c r="W75" s="1">
        <v>37308</v>
      </c>
      <c r="X75" t="s">
        <v>150</v>
      </c>
      <c r="Y75" t="s">
        <v>420</v>
      </c>
      <c r="Z75" t="s">
        <v>46</v>
      </c>
    </row>
    <row r="76" spans="1:26" ht="15" x14ac:dyDescent="0.25">
      <c r="A76" t="s">
        <v>782</v>
      </c>
      <c r="B76" t="s">
        <v>248</v>
      </c>
      <c r="C76" t="s">
        <v>783</v>
      </c>
      <c r="D76" t="s">
        <v>28</v>
      </c>
      <c r="E76">
        <v>2</v>
      </c>
      <c r="G76" t="s">
        <v>784</v>
      </c>
      <c r="H76" t="s">
        <v>30</v>
      </c>
      <c r="I76" t="s">
        <v>785</v>
      </c>
      <c r="J76" t="s">
        <v>786</v>
      </c>
      <c r="K76" t="s">
        <v>332</v>
      </c>
      <c r="L76" t="s">
        <v>787</v>
      </c>
      <c r="M76" t="s">
        <v>788</v>
      </c>
      <c r="T76" t="s">
        <v>46</v>
      </c>
      <c r="U76" t="s">
        <v>31</v>
      </c>
      <c r="V76" s="1">
        <v>36797</v>
      </c>
      <c r="X76" t="s">
        <v>248</v>
      </c>
      <c r="Y76" t="s">
        <v>47</v>
      </c>
      <c r="Z76" t="s">
        <v>46</v>
      </c>
    </row>
    <row r="77" spans="1:26" ht="15" x14ac:dyDescent="0.25">
      <c r="A77" t="s">
        <v>789</v>
      </c>
      <c r="B77" t="s">
        <v>765</v>
      </c>
      <c r="C77" t="s">
        <v>790</v>
      </c>
      <c r="D77" t="s">
        <v>28</v>
      </c>
      <c r="E77">
        <v>1</v>
      </c>
      <c r="F77" t="s">
        <v>791</v>
      </c>
      <c r="G77" t="s">
        <v>792</v>
      </c>
      <c r="H77" t="s">
        <v>30</v>
      </c>
      <c r="I77" t="s">
        <v>793</v>
      </c>
      <c r="J77" t="s">
        <v>794</v>
      </c>
      <c r="K77" t="s">
        <v>378</v>
      </c>
      <c r="L77" t="s">
        <v>795</v>
      </c>
      <c r="M77" t="s">
        <v>42</v>
      </c>
      <c r="O77" t="s">
        <v>43</v>
      </c>
      <c r="P77" t="s">
        <v>796</v>
      </c>
      <c r="Q77" t="s">
        <v>797</v>
      </c>
      <c r="R77" t="s">
        <v>798</v>
      </c>
      <c r="T77" t="s">
        <v>46</v>
      </c>
      <c r="U77" t="s">
        <v>46</v>
      </c>
      <c r="V77" s="1">
        <v>36898</v>
      </c>
      <c r="X77" t="s">
        <v>506</v>
      </c>
      <c r="Y77" t="s">
        <v>574</v>
      </c>
    </row>
    <row r="78" spans="1:26" ht="15" x14ac:dyDescent="0.25">
      <c r="A78" t="s">
        <v>799</v>
      </c>
      <c r="B78" t="s">
        <v>140</v>
      </c>
      <c r="C78" t="s">
        <v>800</v>
      </c>
      <c r="D78" t="s">
        <v>28</v>
      </c>
      <c r="E78">
        <v>3</v>
      </c>
      <c r="F78" t="s">
        <v>801</v>
      </c>
      <c r="H78" t="s">
        <v>64</v>
      </c>
      <c r="I78" t="s">
        <v>802</v>
      </c>
      <c r="J78" t="s">
        <v>803</v>
      </c>
      <c r="K78" t="s">
        <v>522</v>
      </c>
      <c r="L78" t="s">
        <v>804</v>
      </c>
      <c r="M78" t="s">
        <v>805</v>
      </c>
      <c r="N78" t="s">
        <v>806</v>
      </c>
      <c r="O78" t="s">
        <v>70</v>
      </c>
      <c r="P78" t="s">
        <v>807</v>
      </c>
      <c r="R78" t="s">
        <v>808</v>
      </c>
      <c r="T78" t="s">
        <v>46</v>
      </c>
      <c r="U78" t="s">
        <v>46</v>
      </c>
      <c r="V78" s="1">
        <v>36852</v>
      </c>
      <c r="X78" t="s">
        <v>140</v>
      </c>
      <c r="Y78" t="s">
        <v>86</v>
      </c>
      <c r="Z78" t="s">
        <v>46</v>
      </c>
    </row>
    <row r="79" spans="1:26" ht="15" x14ac:dyDescent="0.25">
      <c r="A79" t="s">
        <v>809</v>
      </c>
      <c r="B79" t="s">
        <v>751</v>
      </c>
      <c r="C79" t="s">
        <v>810</v>
      </c>
      <c r="D79" t="s">
        <v>28</v>
      </c>
      <c r="E79">
        <v>2</v>
      </c>
      <c r="G79" t="s">
        <v>811</v>
      </c>
      <c r="H79" t="s">
        <v>30</v>
      </c>
      <c r="L79" t="s">
        <v>812</v>
      </c>
      <c r="M79" t="s">
        <v>813</v>
      </c>
      <c r="N79" t="s">
        <v>814</v>
      </c>
      <c r="O79" t="s">
        <v>815</v>
      </c>
      <c r="P79">
        <v>74740</v>
      </c>
      <c r="Q79">
        <v>7746739351</v>
      </c>
      <c r="T79" t="s">
        <v>46</v>
      </c>
      <c r="U79" t="s">
        <v>46</v>
      </c>
      <c r="V79" s="1">
        <v>36973</v>
      </c>
      <c r="X79" t="s">
        <v>751</v>
      </c>
      <c r="Y79" t="s">
        <v>191</v>
      </c>
    </row>
    <row r="80" spans="1:26" ht="15" x14ac:dyDescent="0.25">
      <c r="A80" t="s">
        <v>816</v>
      </c>
      <c r="B80" t="s">
        <v>181</v>
      </c>
      <c r="C80" t="s">
        <v>817</v>
      </c>
      <c r="D80" t="s">
        <v>28</v>
      </c>
      <c r="E80">
        <v>2</v>
      </c>
      <c r="F80" t="s">
        <v>818</v>
      </c>
      <c r="J80" t="s">
        <v>819</v>
      </c>
      <c r="L80" t="s">
        <v>820</v>
      </c>
      <c r="M80" t="s">
        <v>821</v>
      </c>
      <c r="N80" t="s">
        <v>43</v>
      </c>
      <c r="P80" t="s">
        <v>822</v>
      </c>
      <c r="V80" s="1">
        <v>37132</v>
      </c>
      <c r="X80" t="s">
        <v>181</v>
      </c>
      <c r="Y80" t="s">
        <v>191</v>
      </c>
      <c r="Z80" t="s">
        <v>46</v>
      </c>
    </row>
    <row r="81" spans="1:26" ht="15" x14ac:dyDescent="0.25">
      <c r="A81" t="s">
        <v>823</v>
      </c>
      <c r="B81" t="s">
        <v>140</v>
      </c>
      <c r="C81" t="s">
        <v>824</v>
      </c>
      <c r="D81" t="s">
        <v>28</v>
      </c>
      <c r="E81">
        <v>1</v>
      </c>
      <c r="F81" t="s">
        <v>825</v>
      </c>
      <c r="G81" t="s">
        <v>826</v>
      </c>
      <c r="H81" t="s">
        <v>64</v>
      </c>
      <c r="I81" t="s">
        <v>827</v>
      </c>
      <c r="J81" t="s">
        <v>828</v>
      </c>
      <c r="K81" t="s">
        <v>522</v>
      </c>
      <c r="L81" t="s">
        <v>829</v>
      </c>
      <c r="M81" t="s">
        <v>830</v>
      </c>
      <c r="P81" t="s">
        <v>831</v>
      </c>
      <c r="Q81" t="s">
        <v>832</v>
      </c>
      <c r="T81" t="s">
        <v>46</v>
      </c>
      <c r="U81" t="s">
        <v>46</v>
      </c>
      <c r="V81" s="1">
        <v>37172</v>
      </c>
      <c r="X81" t="s">
        <v>140</v>
      </c>
      <c r="Y81" t="s">
        <v>86</v>
      </c>
    </row>
    <row r="82" spans="1:26" ht="15" x14ac:dyDescent="0.25">
      <c r="A82" t="s">
        <v>833</v>
      </c>
      <c r="B82" t="s">
        <v>327</v>
      </c>
      <c r="C82" t="s">
        <v>834</v>
      </c>
      <c r="D82" t="s">
        <v>28</v>
      </c>
      <c r="E82">
        <v>2</v>
      </c>
      <c r="F82" t="s">
        <v>835</v>
      </c>
      <c r="J82" t="s">
        <v>836</v>
      </c>
      <c r="K82" t="s">
        <v>633</v>
      </c>
      <c r="L82" t="s">
        <v>837</v>
      </c>
      <c r="M82" t="s">
        <v>572</v>
      </c>
      <c r="O82" t="s">
        <v>440</v>
      </c>
      <c r="P82" t="s">
        <v>838</v>
      </c>
      <c r="V82" s="1">
        <v>37179</v>
      </c>
      <c r="X82" t="s">
        <v>327</v>
      </c>
      <c r="Y82" t="s">
        <v>372</v>
      </c>
      <c r="Z82" t="s">
        <v>31</v>
      </c>
    </row>
    <row r="83" spans="1:26" ht="15" x14ac:dyDescent="0.25">
      <c r="A83" t="s">
        <v>839</v>
      </c>
      <c r="B83" t="s">
        <v>751</v>
      </c>
      <c r="C83" t="s">
        <v>840</v>
      </c>
      <c r="D83" t="s">
        <v>28</v>
      </c>
      <c r="E83">
        <v>1</v>
      </c>
      <c r="F83" t="s">
        <v>841</v>
      </c>
      <c r="G83" t="s">
        <v>842</v>
      </c>
      <c r="H83" t="s">
        <v>30</v>
      </c>
      <c r="I83" t="s">
        <v>843</v>
      </c>
      <c r="J83" t="s">
        <v>844</v>
      </c>
      <c r="L83" t="s">
        <v>845</v>
      </c>
      <c r="O83" t="s">
        <v>43</v>
      </c>
      <c r="P83" t="s">
        <v>846</v>
      </c>
      <c r="Q83" t="s">
        <v>847</v>
      </c>
      <c r="R83" t="s">
        <v>848</v>
      </c>
      <c r="T83" t="s">
        <v>46</v>
      </c>
      <c r="U83" t="s">
        <v>46</v>
      </c>
      <c r="V83" s="1">
        <v>37211</v>
      </c>
      <c r="X83" t="s">
        <v>751</v>
      </c>
      <c r="Y83" t="s">
        <v>191</v>
      </c>
      <c r="Z83" t="s">
        <v>46</v>
      </c>
    </row>
    <row r="84" spans="1:26" ht="15" x14ac:dyDescent="0.25">
      <c r="A84" t="s">
        <v>849</v>
      </c>
      <c r="B84" t="s">
        <v>850</v>
      </c>
      <c r="C84" t="s">
        <v>851</v>
      </c>
      <c r="D84" t="s">
        <v>28</v>
      </c>
      <c r="E84">
        <v>1</v>
      </c>
      <c r="F84" t="s">
        <v>852</v>
      </c>
      <c r="G84" t="s">
        <v>852</v>
      </c>
      <c r="H84" t="s">
        <v>64</v>
      </c>
      <c r="J84" t="s">
        <v>853</v>
      </c>
      <c r="K84" t="s">
        <v>378</v>
      </c>
      <c r="L84" t="s">
        <v>854</v>
      </c>
      <c r="M84" t="s">
        <v>134</v>
      </c>
      <c r="O84" t="s">
        <v>70</v>
      </c>
      <c r="P84" t="s">
        <v>855</v>
      </c>
      <c r="Q84" t="s">
        <v>856</v>
      </c>
      <c r="T84" t="s">
        <v>46</v>
      </c>
      <c r="U84" t="s">
        <v>46</v>
      </c>
      <c r="X84" t="s">
        <v>850</v>
      </c>
      <c r="Y84" t="s">
        <v>372</v>
      </c>
    </row>
    <row r="85" spans="1:26" ht="15" x14ac:dyDescent="0.25">
      <c r="A85" t="s">
        <v>857</v>
      </c>
      <c r="B85" t="s">
        <v>388</v>
      </c>
      <c r="C85" t="s">
        <v>858</v>
      </c>
      <c r="D85" t="s">
        <v>28</v>
      </c>
      <c r="E85">
        <v>1</v>
      </c>
      <c r="F85" t="s">
        <v>859</v>
      </c>
      <c r="G85" t="s">
        <v>860</v>
      </c>
      <c r="H85" t="s">
        <v>30</v>
      </c>
      <c r="I85">
        <v>7827951132</v>
      </c>
      <c r="L85" t="s">
        <v>861</v>
      </c>
      <c r="M85" t="s">
        <v>862</v>
      </c>
      <c r="N85" t="s">
        <v>70</v>
      </c>
      <c r="O85" t="s">
        <v>43</v>
      </c>
      <c r="P85" t="s">
        <v>863</v>
      </c>
      <c r="Q85" t="s">
        <v>864</v>
      </c>
      <c r="T85" t="s">
        <v>46</v>
      </c>
      <c r="U85" t="s">
        <v>46</v>
      </c>
      <c r="X85" t="s">
        <v>583</v>
      </c>
      <c r="Y85" t="s">
        <v>86</v>
      </c>
    </row>
    <row r="86" spans="1:26" ht="15" x14ac:dyDescent="0.25">
      <c r="A86" t="s">
        <v>865</v>
      </c>
      <c r="B86" t="s">
        <v>181</v>
      </c>
      <c r="C86" t="s">
        <v>866</v>
      </c>
      <c r="D86" t="s">
        <v>28</v>
      </c>
      <c r="E86">
        <v>2</v>
      </c>
      <c r="F86" t="s">
        <v>867</v>
      </c>
      <c r="V86" s="1">
        <v>37834</v>
      </c>
      <c r="X86" t="s">
        <v>181</v>
      </c>
      <c r="Y86" t="s">
        <v>191</v>
      </c>
      <c r="Z86" t="s">
        <v>31</v>
      </c>
    </row>
    <row r="87" spans="1:26" ht="15" x14ac:dyDescent="0.25">
      <c r="A87" t="s">
        <v>868</v>
      </c>
      <c r="B87" t="s">
        <v>869</v>
      </c>
      <c r="C87" t="s">
        <v>870</v>
      </c>
      <c r="D87" t="s">
        <v>28</v>
      </c>
      <c r="E87">
        <v>2</v>
      </c>
      <c r="G87" t="s">
        <v>871</v>
      </c>
      <c r="H87" t="s">
        <v>30</v>
      </c>
      <c r="J87" t="s">
        <v>872</v>
      </c>
      <c r="K87" t="s">
        <v>163</v>
      </c>
      <c r="L87" t="s">
        <v>873</v>
      </c>
      <c r="M87" t="s">
        <v>874</v>
      </c>
      <c r="N87" t="s">
        <v>875</v>
      </c>
      <c r="P87">
        <v>1040</v>
      </c>
      <c r="Q87" t="s">
        <v>876</v>
      </c>
      <c r="S87" t="s">
        <v>877</v>
      </c>
      <c r="T87" t="s">
        <v>46</v>
      </c>
      <c r="U87" t="s">
        <v>31</v>
      </c>
      <c r="V87" t="s">
        <v>878</v>
      </c>
      <c r="X87" t="s">
        <v>869</v>
      </c>
      <c r="Y87" t="s">
        <v>595</v>
      </c>
      <c r="Z87" t="s">
        <v>46</v>
      </c>
    </row>
    <row r="88" spans="1:26" ht="15" x14ac:dyDescent="0.25">
      <c r="A88" t="s">
        <v>879</v>
      </c>
      <c r="B88" t="s">
        <v>728</v>
      </c>
      <c r="C88" t="s">
        <v>880</v>
      </c>
      <c r="D88" t="s">
        <v>28</v>
      </c>
      <c r="E88">
        <v>1</v>
      </c>
      <c r="F88" t="s">
        <v>881</v>
      </c>
      <c r="G88" t="s">
        <v>882</v>
      </c>
      <c r="H88" t="s">
        <v>30</v>
      </c>
      <c r="J88" t="s">
        <v>883</v>
      </c>
      <c r="K88" t="s">
        <v>711</v>
      </c>
      <c r="L88" t="s">
        <v>884</v>
      </c>
      <c r="M88" t="s">
        <v>885</v>
      </c>
      <c r="N88" t="s">
        <v>886</v>
      </c>
      <c r="P88" t="s">
        <v>887</v>
      </c>
      <c r="Q88" t="s">
        <v>888</v>
      </c>
      <c r="T88" t="s">
        <v>46</v>
      </c>
      <c r="U88" t="s">
        <v>31</v>
      </c>
      <c r="V88" s="1">
        <v>38041</v>
      </c>
      <c r="X88" t="s">
        <v>728</v>
      </c>
      <c r="Y88" t="s">
        <v>138</v>
      </c>
    </row>
    <row r="89" spans="1:26" ht="15" x14ac:dyDescent="0.25">
      <c r="A89" t="s">
        <v>889</v>
      </c>
      <c r="B89" t="s">
        <v>890</v>
      </c>
      <c r="C89" t="s">
        <v>891</v>
      </c>
      <c r="D89" t="s">
        <v>28</v>
      </c>
      <c r="E89">
        <v>2</v>
      </c>
      <c r="G89" t="s">
        <v>892</v>
      </c>
      <c r="H89" t="s">
        <v>30</v>
      </c>
      <c r="I89" t="s">
        <v>893</v>
      </c>
      <c r="K89" t="s">
        <v>163</v>
      </c>
      <c r="L89" t="s">
        <v>894</v>
      </c>
      <c r="M89" t="s">
        <v>895</v>
      </c>
      <c r="N89" t="s">
        <v>896</v>
      </c>
      <c r="O89" t="s">
        <v>178</v>
      </c>
      <c r="P89">
        <v>6119</v>
      </c>
      <c r="Q89" t="s">
        <v>897</v>
      </c>
      <c r="R89" t="s">
        <v>898</v>
      </c>
      <c r="T89" t="s">
        <v>31</v>
      </c>
      <c r="U89" t="s">
        <v>31</v>
      </c>
      <c r="V89" s="1">
        <v>38041</v>
      </c>
      <c r="X89" t="s">
        <v>890</v>
      </c>
      <c r="Y89" t="s">
        <v>246</v>
      </c>
      <c r="Z89" t="s">
        <v>46</v>
      </c>
    </row>
    <row r="90" spans="1:26" ht="15" x14ac:dyDescent="0.25">
      <c r="A90" t="s">
        <v>899</v>
      </c>
      <c r="B90" t="s">
        <v>88</v>
      </c>
      <c r="C90" t="s">
        <v>900</v>
      </c>
      <c r="D90" t="s">
        <v>28</v>
      </c>
      <c r="E90">
        <v>3</v>
      </c>
      <c r="F90" t="s">
        <v>901</v>
      </c>
      <c r="G90" t="s">
        <v>902</v>
      </c>
      <c r="H90" t="s">
        <v>64</v>
      </c>
      <c r="I90" t="s">
        <v>903</v>
      </c>
      <c r="J90" t="s">
        <v>904</v>
      </c>
      <c r="K90" t="s">
        <v>633</v>
      </c>
      <c r="L90" t="s">
        <v>905</v>
      </c>
      <c r="O90" t="s">
        <v>43</v>
      </c>
      <c r="P90" t="s">
        <v>906</v>
      </c>
      <c r="Q90" t="s">
        <v>907</v>
      </c>
      <c r="T90" t="s">
        <v>31</v>
      </c>
      <c r="U90" t="s">
        <v>31</v>
      </c>
      <c r="V90" s="1">
        <v>38041</v>
      </c>
      <c r="X90" t="s">
        <v>88</v>
      </c>
      <c r="Y90" t="s">
        <v>168</v>
      </c>
    </row>
    <row r="91" spans="1:26" ht="15" x14ac:dyDescent="0.25">
      <c r="A91" t="s">
        <v>908</v>
      </c>
      <c r="B91" t="s">
        <v>909</v>
      </c>
      <c r="C91" t="s">
        <v>910</v>
      </c>
      <c r="D91" t="s">
        <v>28</v>
      </c>
      <c r="E91">
        <v>2</v>
      </c>
      <c r="G91" t="s">
        <v>911</v>
      </c>
      <c r="H91" t="s">
        <v>30</v>
      </c>
      <c r="J91" t="s">
        <v>912</v>
      </c>
      <c r="K91" t="s">
        <v>633</v>
      </c>
      <c r="L91" t="s">
        <v>913</v>
      </c>
      <c r="M91" t="s">
        <v>914</v>
      </c>
      <c r="N91" t="s">
        <v>915</v>
      </c>
      <c r="O91" t="s">
        <v>70</v>
      </c>
      <c r="P91" t="s">
        <v>916</v>
      </c>
      <c r="Q91" t="s">
        <v>917</v>
      </c>
      <c r="T91" t="s">
        <v>46</v>
      </c>
      <c r="U91" t="s">
        <v>31</v>
      </c>
      <c r="V91" s="1">
        <v>38041</v>
      </c>
      <c r="X91" t="s">
        <v>909</v>
      </c>
      <c r="Y91" t="s">
        <v>168</v>
      </c>
    </row>
    <row r="92" spans="1:26" ht="15" x14ac:dyDescent="0.25">
      <c r="A92" t="s">
        <v>918</v>
      </c>
      <c r="B92" t="s">
        <v>129</v>
      </c>
      <c r="C92" t="s">
        <v>919</v>
      </c>
      <c r="D92" t="s">
        <v>28</v>
      </c>
      <c r="E92">
        <v>3</v>
      </c>
      <c r="G92" t="s">
        <v>920</v>
      </c>
      <c r="K92" t="s">
        <v>633</v>
      </c>
      <c r="L92" t="s">
        <v>921</v>
      </c>
      <c r="M92" t="s">
        <v>922</v>
      </c>
      <c r="N92" t="s">
        <v>923</v>
      </c>
      <c r="O92" t="s">
        <v>924</v>
      </c>
      <c r="P92" t="s">
        <v>925</v>
      </c>
      <c r="V92" s="1">
        <v>38041</v>
      </c>
      <c r="W92" s="1">
        <v>39448</v>
      </c>
      <c r="X92" t="s">
        <v>137</v>
      </c>
      <c r="Y92" t="s">
        <v>138</v>
      </c>
      <c r="Z92" t="s">
        <v>31</v>
      </c>
    </row>
    <row r="93" spans="1:26" ht="15" x14ac:dyDescent="0.25">
      <c r="A93" t="s">
        <v>926</v>
      </c>
      <c r="B93" t="s">
        <v>927</v>
      </c>
      <c r="C93" t="s">
        <v>928</v>
      </c>
      <c r="D93" t="s">
        <v>28</v>
      </c>
      <c r="E93">
        <v>1</v>
      </c>
      <c r="G93" t="s">
        <v>929</v>
      </c>
      <c r="H93" t="s">
        <v>30</v>
      </c>
      <c r="J93" t="s">
        <v>930</v>
      </c>
      <c r="L93" t="s">
        <v>931</v>
      </c>
      <c r="M93" t="s">
        <v>932</v>
      </c>
      <c r="N93" t="s">
        <v>147</v>
      </c>
      <c r="O93" t="s">
        <v>70</v>
      </c>
      <c r="P93" t="s">
        <v>933</v>
      </c>
      <c r="Q93" t="s">
        <v>934</v>
      </c>
      <c r="T93" t="s">
        <v>46</v>
      </c>
      <c r="U93" t="s">
        <v>31</v>
      </c>
      <c r="V93" s="1">
        <v>38353</v>
      </c>
      <c r="X93" t="s">
        <v>927</v>
      </c>
      <c r="Y93" t="s">
        <v>47</v>
      </c>
    </row>
    <row r="94" spans="1:26" ht="15" x14ac:dyDescent="0.25">
      <c r="A94" t="s">
        <v>935</v>
      </c>
      <c r="B94" t="s">
        <v>936</v>
      </c>
      <c r="C94" t="s">
        <v>937</v>
      </c>
      <c r="D94" t="s">
        <v>28</v>
      </c>
      <c r="E94">
        <v>3</v>
      </c>
      <c r="G94" t="s">
        <v>938</v>
      </c>
      <c r="H94" t="s">
        <v>30</v>
      </c>
      <c r="J94">
        <v>2088790297</v>
      </c>
      <c r="L94" t="s">
        <v>939</v>
      </c>
      <c r="O94" t="s">
        <v>43</v>
      </c>
      <c r="P94" t="s">
        <v>940</v>
      </c>
      <c r="Q94">
        <v>7946902762</v>
      </c>
      <c r="T94" t="s">
        <v>31</v>
      </c>
      <c r="U94" t="s">
        <v>31</v>
      </c>
      <c r="V94" s="1">
        <v>38353</v>
      </c>
      <c r="W94" s="1">
        <v>39448</v>
      </c>
      <c r="X94" t="s">
        <v>34</v>
      </c>
      <c r="Y94" t="s">
        <v>47</v>
      </c>
    </row>
    <row r="95" spans="1:26" ht="15" x14ac:dyDescent="0.25">
      <c r="A95" t="s">
        <v>941</v>
      </c>
      <c r="B95" t="s">
        <v>942</v>
      </c>
      <c r="C95" t="s">
        <v>851</v>
      </c>
      <c r="D95" t="s">
        <v>943</v>
      </c>
      <c r="E95">
        <v>1</v>
      </c>
      <c r="F95" t="s">
        <v>944</v>
      </c>
      <c r="G95" t="s">
        <v>945</v>
      </c>
      <c r="H95" t="s">
        <v>30</v>
      </c>
      <c r="I95" t="s">
        <v>946</v>
      </c>
      <c r="J95" t="s">
        <v>947</v>
      </c>
      <c r="L95" t="s">
        <v>948</v>
      </c>
      <c r="M95" t="s">
        <v>949</v>
      </c>
      <c r="N95" t="s">
        <v>950</v>
      </c>
      <c r="O95" t="s">
        <v>429</v>
      </c>
      <c r="P95" t="s">
        <v>951</v>
      </c>
      <c r="Q95" t="s">
        <v>952</v>
      </c>
      <c r="T95" t="s">
        <v>46</v>
      </c>
      <c r="U95" t="s">
        <v>31</v>
      </c>
      <c r="X95" t="s">
        <v>942</v>
      </c>
      <c r="Y95" t="s">
        <v>246</v>
      </c>
    </row>
    <row r="96" spans="1:26" ht="15" x14ac:dyDescent="0.25">
      <c r="A96" t="s">
        <v>953</v>
      </c>
      <c r="B96" t="s">
        <v>954</v>
      </c>
      <c r="C96" t="s">
        <v>955</v>
      </c>
      <c r="D96" t="s">
        <v>28</v>
      </c>
      <c r="E96">
        <v>3</v>
      </c>
      <c r="G96" t="s">
        <v>956</v>
      </c>
      <c r="X96" t="s">
        <v>728</v>
      </c>
      <c r="Y96" t="s">
        <v>138</v>
      </c>
    </row>
    <row r="97" spans="1:26" ht="15" x14ac:dyDescent="0.25">
      <c r="A97" t="s">
        <v>957</v>
      </c>
      <c r="B97" t="s">
        <v>958</v>
      </c>
      <c r="C97" t="s">
        <v>959</v>
      </c>
      <c r="D97" t="s">
        <v>28</v>
      </c>
      <c r="E97">
        <v>1</v>
      </c>
      <c r="F97" t="s">
        <v>960</v>
      </c>
      <c r="G97" t="s">
        <v>960</v>
      </c>
      <c r="H97" t="s">
        <v>30</v>
      </c>
      <c r="I97">
        <v>2081443954</v>
      </c>
      <c r="J97">
        <v>2086488190</v>
      </c>
      <c r="L97" t="s">
        <v>961</v>
      </c>
      <c r="M97" t="s">
        <v>962</v>
      </c>
      <c r="N97" t="s">
        <v>70</v>
      </c>
      <c r="P97" t="s">
        <v>963</v>
      </c>
      <c r="Q97" t="s">
        <v>964</v>
      </c>
      <c r="T97" t="s">
        <v>46</v>
      </c>
      <c r="U97" t="s">
        <v>46</v>
      </c>
      <c r="X97" t="s">
        <v>958</v>
      </c>
      <c r="Y97" t="s">
        <v>574</v>
      </c>
    </row>
    <row r="98" spans="1:26" ht="15" x14ac:dyDescent="0.25">
      <c r="A98" t="s">
        <v>965</v>
      </c>
      <c r="B98" t="s">
        <v>966</v>
      </c>
      <c r="C98" t="s">
        <v>111</v>
      </c>
      <c r="D98" t="s">
        <v>28</v>
      </c>
      <c r="E98">
        <v>1</v>
      </c>
      <c r="F98" t="s">
        <v>967</v>
      </c>
      <c r="G98" t="s">
        <v>968</v>
      </c>
      <c r="H98" t="s">
        <v>30</v>
      </c>
      <c r="J98" t="s">
        <v>113</v>
      </c>
      <c r="L98" t="s">
        <v>114</v>
      </c>
      <c r="N98" t="s">
        <v>42</v>
      </c>
      <c r="O98" t="s">
        <v>43</v>
      </c>
      <c r="P98" t="s">
        <v>115</v>
      </c>
      <c r="Q98" t="s">
        <v>969</v>
      </c>
      <c r="T98" t="s">
        <v>46</v>
      </c>
      <c r="U98" t="s">
        <v>46</v>
      </c>
      <c r="V98" s="1">
        <v>38718</v>
      </c>
      <c r="X98" t="s">
        <v>966</v>
      </c>
      <c r="Y98" t="s">
        <v>138</v>
      </c>
    </row>
    <row r="99" spans="1:26" ht="15" x14ac:dyDescent="0.25">
      <c r="A99" t="s">
        <v>970</v>
      </c>
      <c r="B99" t="s">
        <v>971</v>
      </c>
      <c r="C99" t="s">
        <v>151</v>
      </c>
      <c r="D99" t="s">
        <v>28</v>
      </c>
      <c r="E99">
        <v>1</v>
      </c>
      <c r="J99" t="s">
        <v>972</v>
      </c>
      <c r="L99" t="s">
        <v>973</v>
      </c>
      <c r="N99" t="s">
        <v>42</v>
      </c>
      <c r="O99" t="s">
        <v>43</v>
      </c>
      <c r="P99" t="s">
        <v>215</v>
      </c>
      <c r="T99" t="s">
        <v>46</v>
      </c>
      <c r="U99" t="s">
        <v>46</v>
      </c>
      <c r="V99" s="1">
        <v>38718</v>
      </c>
      <c r="X99" t="s">
        <v>971</v>
      </c>
      <c r="Y99" t="s">
        <v>595</v>
      </c>
    </row>
    <row r="100" spans="1:26" ht="15" x14ac:dyDescent="0.25">
      <c r="A100" t="s">
        <v>974</v>
      </c>
      <c r="B100" t="s">
        <v>975</v>
      </c>
      <c r="C100" t="s">
        <v>151</v>
      </c>
      <c r="D100" t="s">
        <v>28</v>
      </c>
      <c r="E100">
        <v>1</v>
      </c>
      <c r="J100" t="s">
        <v>972</v>
      </c>
      <c r="L100" t="s">
        <v>973</v>
      </c>
      <c r="N100" t="s">
        <v>42</v>
      </c>
      <c r="O100" t="s">
        <v>43</v>
      </c>
      <c r="P100" t="s">
        <v>215</v>
      </c>
      <c r="T100" t="s">
        <v>46</v>
      </c>
      <c r="U100" t="s">
        <v>46</v>
      </c>
      <c r="V100" s="1">
        <v>38718</v>
      </c>
      <c r="X100" t="s">
        <v>519</v>
      </c>
      <c r="Y100" t="s">
        <v>246</v>
      </c>
    </row>
    <row r="101" spans="1:26" ht="15" x14ac:dyDescent="0.25">
      <c r="A101" t="s">
        <v>976</v>
      </c>
      <c r="B101" t="s">
        <v>137</v>
      </c>
      <c r="C101" t="s">
        <v>35</v>
      </c>
      <c r="D101" t="s">
        <v>28</v>
      </c>
      <c r="E101">
        <v>1</v>
      </c>
      <c r="J101" t="s">
        <v>39</v>
      </c>
      <c r="L101" t="s">
        <v>41</v>
      </c>
      <c r="M101" t="s">
        <v>42</v>
      </c>
      <c r="N101" t="s">
        <v>43</v>
      </c>
      <c r="P101" t="s">
        <v>44</v>
      </c>
      <c r="T101" t="s">
        <v>46</v>
      </c>
      <c r="U101" t="s">
        <v>46</v>
      </c>
      <c r="V101" s="1">
        <v>38718</v>
      </c>
      <c r="X101" t="s">
        <v>137</v>
      </c>
      <c r="Y101" t="s">
        <v>138</v>
      </c>
    </row>
    <row r="102" spans="1:26" ht="15" x14ac:dyDescent="0.25">
      <c r="A102" t="s">
        <v>977</v>
      </c>
      <c r="B102" t="s">
        <v>978</v>
      </c>
      <c r="C102" t="s">
        <v>35</v>
      </c>
      <c r="D102" t="s">
        <v>28</v>
      </c>
      <c r="E102">
        <v>1</v>
      </c>
      <c r="J102" t="s">
        <v>39</v>
      </c>
      <c r="L102" t="s">
        <v>41</v>
      </c>
      <c r="M102" t="s">
        <v>42</v>
      </c>
      <c r="N102" t="s">
        <v>43</v>
      </c>
      <c r="P102" t="s">
        <v>44</v>
      </c>
      <c r="T102" t="s">
        <v>46</v>
      </c>
      <c r="U102" t="s">
        <v>46</v>
      </c>
      <c r="V102" s="1">
        <v>38718</v>
      </c>
      <c r="X102" t="s">
        <v>979</v>
      </c>
      <c r="Y102" t="s">
        <v>168</v>
      </c>
    </row>
    <row r="103" spans="1:26" ht="15" x14ac:dyDescent="0.25">
      <c r="A103" t="s">
        <v>980</v>
      </c>
      <c r="B103" t="s">
        <v>981</v>
      </c>
      <c r="C103" t="s">
        <v>209</v>
      </c>
      <c r="D103" t="s">
        <v>28</v>
      </c>
      <c r="E103">
        <v>1</v>
      </c>
      <c r="G103" t="s">
        <v>982</v>
      </c>
      <c r="H103" t="s">
        <v>30</v>
      </c>
      <c r="J103" t="s">
        <v>212</v>
      </c>
      <c r="L103" t="s">
        <v>214</v>
      </c>
      <c r="N103" t="s">
        <v>42</v>
      </c>
      <c r="O103" t="s">
        <v>43</v>
      </c>
      <c r="P103" t="s">
        <v>215</v>
      </c>
      <c r="T103" t="s">
        <v>46</v>
      </c>
      <c r="U103" t="s">
        <v>31</v>
      </c>
      <c r="V103" s="1">
        <v>38718</v>
      </c>
      <c r="X103" t="s">
        <v>981</v>
      </c>
      <c r="Y103" t="s">
        <v>191</v>
      </c>
      <c r="Z103" t="s">
        <v>46</v>
      </c>
    </row>
    <row r="104" spans="1:26" ht="15" x14ac:dyDescent="0.25">
      <c r="A104" t="s">
        <v>983</v>
      </c>
      <c r="B104" t="s">
        <v>765</v>
      </c>
      <c r="C104" t="s">
        <v>866</v>
      </c>
      <c r="D104" t="s">
        <v>28</v>
      </c>
      <c r="E104">
        <v>3</v>
      </c>
      <c r="F104" t="s">
        <v>984</v>
      </c>
      <c r="V104" s="1">
        <v>39448</v>
      </c>
      <c r="X104" t="s">
        <v>765</v>
      </c>
      <c r="Y104" t="s">
        <v>574</v>
      </c>
    </row>
    <row r="105" spans="1:26" ht="15" x14ac:dyDescent="0.25">
      <c r="A105" t="s">
        <v>985</v>
      </c>
      <c r="B105" t="s">
        <v>129</v>
      </c>
      <c r="C105" t="s">
        <v>986</v>
      </c>
      <c r="D105" t="s">
        <v>28</v>
      </c>
      <c r="E105">
        <v>1</v>
      </c>
      <c r="F105" t="s">
        <v>987</v>
      </c>
      <c r="G105" t="s">
        <v>987</v>
      </c>
      <c r="H105" t="s">
        <v>64</v>
      </c>
      <c r="L105" t="s">
        <v>988</v>
      </c>
      <c r="M105" t="s">
        <v>989</v>
      </c>
      <c r="N105" t="s">
        <v>990</v>
      </c>
      <c r="P105" t="s">
        <v>991</v>
      </c>
      <c r="Q105" t="s">
        <v>992</v>
      </c>
      <c r="T105" t="s">
        <v>46</v>
      </c>
      <c r="U105" t="s">
        <v>31</v>
      </c>
      <c r="V105" s="1">
        <v>39448</v>
      </c>
      <c r="X105" t="s">
        <v>129</v>
      </c>
      <c r="Y105" t="s">
        <v>138</v>
      </c>
    </row>
    <row r="106" spans="1:26" ht="15" x14ac:dyDescent="0.25">
      <c r="A106" t="s">
        <v>993</v>
      </c>
      <c r="B106" t="s">
        <v>994</v>
      </c>
      <c r="C106" t="s">
        <v>995</v>
      </c>
      <c r="D106" t="s">
        <v>28</v>
      </c>
      <c r="E106">
        <v>1</v>
      </c>
      <c r="F106" t="s">
        <v>996</v>
      </c>
      <c r="G106" t="s">
        <v>997</v>
      </c>
      <c r="H106" t="s">
        <v>30</v>
      </c>
      <c r="J106" t="s">
        <v>998</v>
      </c>
      <c r="L106" t="s">
        <v>999</v>
      </c>
      <c r="M106" t="s">
        <v>1000</v>
      </c>
      <c r="N106" t="s">
        <v>70</v>
      </c>
      <c r="P106" t="s">
        <v>1001</v>
      </c>
      <c r="Q106" t="s">
        <v>1002</v>
      </c>
      <c r="T106" t="s">
        <v>46</v>
      </c>
      <c r="U106" t="s">
        <v>46</v>
      </c>
      <c r="V106" s="1">
        <v>39448</v>
      </c>
      <c r="X106" t="s">
        <v>994</v>
      </c>
      <c r="Y106" t="s">
        <v>32</v>
      </c>
    </row>
    <row r="107" spans="1:26" ht="15" x14ac:dyDescent="0.25">
      <c r="A107" t="s">
        <v>1003</v>
      </c>
      <c r="B107" t="s">
        <v>129</v>
      </c>
      <c r="C107" t="s">
        <v>1004</v>
      </c>
      <c r="D107" t="s">
        <v>28</v>
      </c>
      <c r="E107">
        <v>1</v>
      </c>
      <c r="F107" t="s">
        <v>1005</v>
      </c>
      <c r="V107" s="1">
        <v>39448</v>
      </c>
      <c r="X107" t="s">
        <v>129</v>
      </c>
      <c r="Y107" t="s">
        <v>138</v>
      </c>
    </row>
    <row r="108" spans="1:26" ht="15" x14ac:dyDescent="0.25">
      <c r="A108" t="s">
        <v>1006</v>
      </c>
      <c r="B108" t="s">
        <v>751</v>
      </c>
      <c r="C108" t="s">
        <v>1007</v>
      </c>
      <c r="D108" t="s">
        <v>28</v>
      </c>
      <c r="E108">
        <v>1</v>
      </c>
      <c r="F108" t="s">
        <v>1008</v>
      </c>
      <c r="G108" t="s">
        <v>1009</v>
      </c>
      <c r="H108" t="s">
        <v>64</v>
      </c>
      <c r="I108" t="s">
        <v>1010</v>
      </c>
      <c r="L108" t="s">
        <v>1011</v>
      </c>
      <c r="M108" t="s">
        <v>1012</v>
      </c>
      <c r="P108" t="s">
        <v>1013</v>
      </c>
      <c r="Q108" t="s">
        <v>1014</v>
      </c>
      <c r="T108" t="s">
        <v>46</v>
      </c>
      <c r="U108" t="s">
        <v>46</v>
      </c>
      <c r="V108" s="1">
        <v>39448</v>
      </c>
      <c r="X108" t="s">
        <v>751</v>
      </c>
      <c r="Y108" t="s">
        <v>191</v>
      </c>
    </row>
    <row r="109" spans="1:26" ht="15" x14ac:dyDescent="0.25">
      <c r="A109" t="s">
        <v>1015</v>
      </c>
      <c r="B109" t="s">
        <v>1016</v>
      </c>
      <c r="C109" t="s">
        <v>790</v>
      </c>
      <c r="D109" t="s">
        <v>28</v>
      </c>
      <c r="E109">
        <v>1</v>
      </c>
      <c r="H109" t="s">
        <v>30</v>
      </c>
      <c r="J109" t="s">
        <v>794</v>
      </c>
      <c r="K109" t="s">
        <v>1017</v>
      </c>
      <c r="L109" t="s">
        <v>795</v>
      </c>
      <c r="M109" t="s">
        <v>42</v>
      </c>
      <c r="O109" t="s">
        <v>43</v>
      </c>
      <c r="P109" t="s">
        <v>796</v>
      </c>
      <c r="T109" t="s">
        <v>46</v>
      </c>
      <c r="U109" t="s">
        <v>46</v>
      </c>
      <c r="X109" t="s">
        <v>1016</v>
      </c>
      <c r="Y109" t="s">
        <v>595</v>
      </c>
    </row>
    <row r="110" spans="1:26" ht="15" x14ac:dyDescent="0.25">
      <c r="A110" t="s">
        <v>1018</v>
      </c>
      <c r="B110" t="s">
        <v>129</v>
      </c>
      <c r="C110" t="s">
        <v>1019</v>
      </c>
      <c r="D110" t="s">
        <v>28</v>
      </c>
      <c r="E110">
        <v>1</v>
      </c>
      <c r="F110" t="s">
        <v>1020</v>
      </c>
      <c r="H110" t="s">
        <v>64</v>
      </c>
      <c r="V110" s="1">
        <v>39448</v>
      </c>
      <c r="X110" t="s">
        <v>129</v>
      </c>
      <c r="Y110" t="s">
        <v>138</v>
      </c>
    </row>
    <row r="111" spans="1:26" ht="15" x14ac:dyDescent="0.25">
      <c r="A111" t="s">
        <v>1021</v>
      </c>
      <c r="B111" t="s">
        <v>1022</v>
      </c>
      <c r="C111" t="s">
        <v>141</v>
      </c>
      <c r="D111" t="s">
        <v>28</v>
      </c>
      <c r="E111">
        <v>1</v>
      </c>
      <c r="H111" t="s">
        <v>30</v>
      </c>
      <c r="I111" t="s">
        <v>1023</v>
      </c>
      <c r="J111" t="s">
        <v>1023</v>
      </c>
      <c r="K111" t="s">
        <v>1017</v>
      </c>
      <c r="L111" t="s">
        <v>1024</v>
      </c>
      <c r="O111" t="s">
        <v>43</v>
      </c>
      <c r="P111" t="s">
        <v>1025</v>
      </c>
      <c r="Q111" t="s">
        <v>144</v>
      </c>
      <c r="T111" t="s">
        <v>46</v>
      </c>
      <c r="U111" t="s">
        <v>46</v>
      </c>
      <c r="V111" s="1">
        <v>39448</v>
      </c>
      <c r="X111" t="s">
        <v>1022</v>
      </c>
      <c r="Y111" t="s">
        <v>684</v>
      </c>
    </row>
    <row r="112" spans="1:26" ht="15" x14ac:dyDescent="0.25">
      <c r="A112" t="s">
        <v>1026</v>
      </c>
      <c r="B112" t="s">
        <v>1027</v>
      </c>
      <c r="C112" t="s">
        <v>1028</v>
      </c>
      <c r="D112" t="s">
        <v>28</v>
      </c>
      <c r="E112">
        <v>3</v>
      </c>
      <c r="V112" s="1">
        <v>39448</v>
      </c>
      <c r="X112" t="s">
        <v>193</v>
      </c>
      <c r="Y112" t="s">
        <v>200</v>
      </c>
    </row>
    <row r="113" spans="1:26" ht="15" x14ac:dyDescent="0.25">
      <c r="A113" t="s">
        <v>1029</v>
      </c>
      <c r="B113" t="s">
        <v>150</v>
      </c>
      <c r="C113" t="s">
        <v>1030</v>
      </c>
      <c r="D113" t="s">
        <v>28</v>
      </c>
      <c r="E113">
        <v>1</v>
      </c>
      <c r="F113" t="s">
        <v>1031</v>
      </c>
      <c r="H113" t="s">
        <v>64</v>
      </c>
      <c r="L113" t="s">
        <v>1032</v>
      </c>
      <c r="M113" t="s">
        <v>43</v>
      </c>
      <c r="P113" t="s">
        <v>1033</v>
      </c>
      <c r="T113" t="s">
        <v>31</v>
      </c>
      <c r="U113" t="s">
        <v>46</v>
      </c>
      <c r="V113" s="1">
        <v>39083</v>
      </c>
      <c r="X113" t="s">
        <v>150</v>
      </c>
      <c r="Y113" t="s">
        <v>420</v>
      </c>
    </row>
    <row r="114" spans="1:26" ht="15" x14ac:dyDescent="0.25">
      <c r="A114" t="s">
        <v>1034</v>
      </c>
      <c r="B114" t="s">
        <v>1035</v>
      </c>
      <c r="C114" t="s">
        <v>1036</v>
      </c>
      <c r="D114" t="s">
        <v>28</v>
      </c>
      <c r="E114">
        <v>1</v>
      </c>
      <c r="F114" t="s">
        <v>1037</v>
      </c>
      <c r="G114" t="s">
        <v>1037</v>
      </c>
      <c r="H114" t="s">
        <v>30</v>
      </c>
      <c r="J114" t="s">
        <v>1038</v>
      </c>
      <c r="K114" t="s">
        <v>163</v>
      </c>
      <c r="L114" t="s">
        <v>1039</v>
      </c>
      <c r="M114" t="s">
        <v>1040</v>
      </c>
      <c r="N114" t="s">
        <v>42</v>
      </c>
      <c r="O114" t="s">
        <v>43</v>
      </c>
      <c r="P114" t="s">
        <v>1041</v>
      </c>
      <c r="Q114" t="s">
        <v>1042</v>
      </c>
      <c r="T114" t="s">
        <v>46</v>
      </c>
      <c r="U114" t="s">
        <v>46</v>
      </c>
      <c r="V114" s="1">
        <v>39448</v>
      </c>
      <c r="X114" t="s">
        <v>1035</v>
      </c>
      <c r="Y114" t="s">
        <v>1043</v>
      </c>
    </row>
    <row r="115" spans="1:26" ht="15" x14ac:dyDescent="0.25">
      <c r="A115" t="s">
        <v>1044</v>
      </c>
      <c r="B115" t="s">
        <v>674</v>
      </c>
      <c r="C115" t="s">
        <v>1045</v>
      </c>
      <c r="D115" t="s">
        <v>28</v>
      </c>
      <c r="E115">
        <v>1</v>
      </c>
      <c r="G115" t="s">
        <v>1046</v>
      </c>
      <c r="H115" t="s">
        <v>30</v>
      </c>
      <c r="I115" t="s">
        <v>1047</v>
      </c>
      <c r="J115" t="s">
        <v>1048</v>
      </c>
      <c r="L115" t="s">
        <v>1049</v>
      </c>
      <c r="M115" t="s">
        <v>1050</v>
      </c>
      <c r="N115" t="s">
        <v>1051</v>
      </c>
      <c r="O115" t="s">
        <v>1052</v>
      </c>
      <c r="P115" t="s">
        <v>1053</v>
      </c>
      <c r="Q115" t="s">
        <v>1054</v>
      </c>
      <c r="T115" t="s">
        <v>46</v>
      </c>
      <c r="U115" t="s">
        <v>46</v>
      </c>
      <c r="V115" s="1">
        <v>39448</v>
      </c>
      <c r="X115" t="s">
        <v>674</v>
      </c>
      <c r="Y115" t="s">
        <v>684</v>
      </c>
    </row>
    <row r="116" spans="1:26" ht="15" x14ac:dyDescent="0.25">
      <c r="A116" t="s">
        <v>1055</v>
      </c>
      <c r="B116" t="s">
        <v>1056</v>
      </c>
      <c r="C116" t="s">
        <v>1057</v>
      </c>
      <c r="D116" t="s">
        <v>28</v>
      </c>
      <c r="E116">
        <v>1</v>
      </c>
      <c r="G116" t="s">
        <v>1058</v>
      </c>
      <c r="H116" t="s">
        <v>30</v>
      </c>
      <c r="K116" t="s">
        <v>1059</v>
      </c>
      <c r="V116" s="1">
        <v>39853</v>
      </c>
      <c r="X116" t="s">
        <v>1056</v>
      </c>
      <c r="Y116" t="s">
        <v>32</v>
      </c>
    </row>
    <row r="117" spans="1:26" ht="15" x14ac:dyDescent="0.25">
      <c r="A117" t="s">
        <v>1060</v>
      </c>
      <c r="B117" t="s">
        <v>399</v>
      </c>
      <c r="C117" t="s">
        <v>1061</v>
      </c>
      <c r="D117" t="s">
        <v>28</v>
      </c>
      <c r="E117">
        <v>1</v>
      </c>
      <c r="F117" t="s">
        <v>1062</v>
      </c>
      <c r="K117" t="s">
        <v>1063</v>
      </c>
      <c r="V117" s="1">
        <v>39853</v>
      </c>
      <c r="X117" t="s">
        <v>399</v>
      </c>
      <c r="Y117" t="s">
        <v>420</v>
      </c>
    </row>
    <row r="118" spans="1:26" ht="15" x14ac:dyDescent="0.25">
      <c r="A118" t="s">
        <v>1064</v>
      </c>
      <c r="B118" t="s">
        <v>1065</v>
      </c>
      <c r="C118" t="s">
        <v>1066</v>
      </c>
      <c r="D118" t="s">
        <v>28</v>
      </c>
      <c r="E118">
        <v>1</v>
      </c>
      <c r="F118" t="s">
        <v>1067</v>
      </c>
      <c r="G118" t="s">
        <v>1068</v>
      </c>
      <c r="H118" t="s">
        <v>64</v>
      </c>
      <c r="I118" t="s">
        <v>1069</v>
      </c>
      <c r="J118" t="s">
        <v>1070</v>
      </c>
      <c r="K118" t="s">
        <v>633</v>
      </c>
      <c r="L118" t="s">
        <v>1071</v>
      </c>
      <c r="M118" t="s">
        <v>1072</v>
      </c>
      <c r="N118" t="s">
        <v>43</v>
      </c>
      <c r="P118" t="s">
        <v>1073</v>
      </c>
      <c r="Q118" t="s">
        <v>1074</v>
      </c>
      <c r="T118" t="s">
        <v>46</v>
      </c>
      <c r="U118" t="s">
        <v>46</v>
      </c>
      <c r="V118" s="1">
        <v>39853</v>
      </c>
      <c r="X118" t="s">
        <v>1075</v>
      </c>
      <c r="Y118" t="s">
        <v>1076</v>
      </c>
      <c r="Z118" t="s">
        <v>46</v>
      </c>
    </row>
    <row r="119" spans="1:26" ht="15" x14ac:dyDescent="0.25">
      <c r="A119" t="s">
        <v>1077</v>
      </c>
      <c r="B119" t="s">
        <v>61</v>
      </c>
      <c r="C119" t="s">
        <v>1078</v>
      </c>
      <c r="D119" t="s">
        <v>28</v>
      </c>
      <c r="E119">
        <v>1</v>
      </c>
      <c r="G119" t="s">
        <v>1079</v>
      </c>
      <c r="H119" t="s">
        <v>30</v>
      </c>
      <c r="K119" t="s">
        <v>163</v>
      </c>
      <c r="Q119" t="s">
        <v>1080</v>
      </c>
      <c r="V119" s="1">
        <v>39853</v>
      </c>
      <c r="X119" t="s">
        <v>61</v>
      </c>
      <c r="Y119" t="s">
        <v>86</v>
      </c>
    </row>
    <row r="120" spans="1:26" x14ac:dyDescent="0.3">
      <c r="A120" t="s">
        <v>1081</v>
      </c>
      <c r="B120" t="s">
        <v>975</v>
      </c>
      <c r="C120" t="s">
        <v>1082</v>
      </c>
      <c r="D120" t="s">
        <v>28</v>
      </c>
      <c r="E120">
        <v>1</v>
      </c>
      <c r="G120" t="s">
        <v>1083</v>
      </c>
      <c r="H120" t="s">
        <v>30</v>
      </c>
      <c r="K120" t="s">
        <v>1084</v>
      </c>
      <c r="T120" t="s">
        <v>31</v>
      </c>
      <c r="U120" t="s">
        <v>31</v>
      </c>
      <c r="V120" s="1">
        <v>39853</v>
      </c>
      <c r="X120" t="s">
        <v>975</v>
      </c>
      <c r="Y120" t="s">
        <v>246</v>
      </c>
    </row>
    <row r="121" spans="1:26" x14ac:dyDescent="0.3">
      <c r="A121" t="s">
        <v>1085</v>
      </c>
      <c r="B121" t="s">
        <v>281</v>
      </c>
      <c r="C121" t="s">
        <v>1086</v>
      </c>
      <c r="D121" t="s">
        <v>28</v>
      </c>
      <c r="E121">
        <v>1</v>
      </c>
      <c r="F121" t="s">
        <v>1087</v>
      </c>
      <c r="G121" t="s">
        <v>1088</v>
      </c>
      <c r="H121" t="s">
        <v>30</v>
      </c>
      <c r="I121" t="s">
        <v>1089</v>
      </c>
      <c r="J121" t="s">
        <v>1090</v>
      </c>
      <c r="K121" t="s">
        <v>1059</v>
      </c>
      <c r="L121" t="s">
        <v>1091</v>
      </c>
      <c r="M121" t="s">
        <v>1092</v>
      </c>
      <c r="N121" t="s">
        <v>43</v>
      </c>
      <c r="P121" t="s">
        <v>1093</v>
      </c>
      <c r="Q121" t="s">
        <v>1094</v>
      </c>
      <c r="T121" t="s">
        <v>46</v>
      </c>
      <c r="U121" t="s">
        <v>46</v>
      </c>
      <c r="V121" s="1">
        <v>39853</v>
      </c>
      <c r="X121" t="s">
        <v>281</v>
      </c>
      <c r="Y121" t="s">
        <v>291</v>
      </c>
    </row>
    <row r="122" spans="1:26" x14ac:dyDescent="0.3">
      <c r="A122" t="s">
        <v>1095</v>
      </c>
      <c r="B122" t="s">
        <v>61</v>
      </c>
      <c r="C122" t="s">
        <v>194</v>
      </c>
      <c r="D122" t="s">
        <v>1096</v>
      </c>
      <c r="E122">
        <v>1</v>
      </c>
      <c r="F122" t="s">
        <v>1097</v>
      </c>
      <c r="G122" t="s">
        <v>1097</v>
      </c>
      <c r="H122" t="s">
        <v>30</v>
      </c>
      <c r="J122" t="s">
        <v>1098</v>
      </c>
      <c r="K122" t="s">
        <v>1099</v>
      </c>
      <c r="L122" t="s">
        <v>1100</v>
      </c>
      <c r="M122" t="s">
        <v>1101</v>
      </c>
      <c r="N122" t="s">
        <v>1102</v>
      </c>
      <c r="O122" t="s">
        <v>1103</v>
      </c>
      <c r="P122" t="s">
        <v>1104</v>
      </c>
      <c r="Q122" t="s">
        <v>1105</v>
      </c>
      <c r="T122" t="s">
        <v>46</v>
      </c>
      <c r="U122" t="s">
        <v>31</v>
      </c>
      <c r="V122" s="1">
        <v>40254</v>
      </c>
      <c r="X122" t="s">
        <v>583</v>
      </c>
      <c r="Y122" t="s">
        <v>86</v>
      </c>
    </row>
    <row r="123" spans="1:26" x14ac:dyDescent="0.3">
      <c r="A123" t="s">
        <v>1106</v>
      </c>
      <c r="B123" t="s">
        <v>150</v>
      </c>
      <c r="C123" t="s">
        <v>1107</v>
      </c>
      <c r="D123" t="s">
        <v>28</v>
      </c>
      <c r="E123">
        <v>3</v>
      </c>
      <c r="F123" t="s">
        <v>1108</v>
      </c>
      <c r="G123" t="s">
        <v>1109</v>
      </c>
      <c r="H123" t="s">
        <v>64</v>
      </c>
      <c r="K123" t="s">
        <v>437</v>
      </c>
      <c r="L123" t="s">
        <v>1110</v>
      </c>
      <c r="M123" t="s">
        <v>1111</v>
      </c>
      <c r="N123" t="s">
        <v>541</v>
      </c>
      <c r="P123" t="s">
        <v>1112</v>
      </c>
      <c r="Q123" t="s">
        <v>1113</v>
      </c>
      <c r="T123" t="s">
        <v>46</v>
      </c>
      <c r="U123" t="s">
        <v>46</v>
      </c>
      <c r="V123" s="1">
        <v>40254</v>
      </c>
      <c r="X123" t="s">
        <v>150</v>
      </c>
      <c r="Y123" t="s">
        <v>420</v>
      </c>
    </row>
    <row r="124" spans="1:26" x14ac:dyDescent="0.3">
      <c r="A124" t="s">
        <v>1114</v>
      </c>
      <c r="B124" t="s">
        <v>1115</v>
      </c>
      <c r="C124" t="s">
        <v>1116</v>
      </c>
      <c r="D124" t="s">
        <v>28</v>
      </c>
      <c r="E124">
        <v>1</v>
      </c>
      <c r="G124" t="s">
        <v>1117</v>
      </c>
      <c r="H124" t="s">
        <v>30</v>
      </c>
      <c r="J124" t="s">
        <v>1118</v>
      </c>
      <c r="K124" t="s">
        <v>1119</v>
      </c>
      <c r="L124" t="s">
        <v>1120</v>
      </c>
      <c r="M124" t="s">
        <v>1121</v>
      </c>
      <c r="N124" t="s">
        <v>1122</v>
      </c>
      <c r="P124" t="s">
        <v>1123</v>
      </c>
      <c r="Q124" t="s">
        <v>1124</v>
      </c>
      <c r="T124" t="s">
        <v>46</v>
      </c>
      <c r="U124" t="s">
        <v>31</v>
      </c>
      <c r="X124" t="s">
        <v>1125</v>
      </c>
      <c r="Y124" t="s">
        <v>1126</v>
      </c>
    </row>
    <row r="125" spans="1:26" x14ac:dyDescent="0.3">
      <c r="A125" t="s">
        <v>1127</v>
      </c>
      <c r="B125" t="s">
        <v>260</v>
      </c>
      <c r="C125" t="s">
        <v>1128</v>
      </c>
      <c r="D125" t="s">
        <v>28</v>
      </c>
      <c r="E125">
        <v>1</v>
      </c>
      <c r="G125" t="s">
        <v>1129</v>
      </c>
      <c r="H125" t="s">
        <v>30</v>
      </c>
      <c r="J125" t="s">
        <v>1130</v>
      </c>
      <c r="K125" t="s">
        <v>1084</v>
      </c>
      <c r="L125" t="s">
        <v>1131</v>
      </c>
      <c r="M125" t="s">
        <v>42</v>
      </c>
      <c r="P125" t="s">
        <v>1132</v>
      </c>
      <c r="T125" t="s">
        <v>31</v>
      </c>
      <c r="U125" t="s">
        <v>31</v>
      </c>
      <c r="X125" t="s">
        <v>260</v>
      </c>
      <c r="Y125" t="s">
        <v>261</v>
      </c>
    </row>
    <row r="126" spans="1:26" x14ac:dyDescent="0.3">
      <c r="A126" t="s">
        <v>1133</v>
      </c>
      <c r="B126" t="s">
        <v>150</v>
      </c>
      <c r="C126" t="s">
        <v>1134</v>
      </c>
      <c r="D126" t="s">
        <v>28</v>
      </c>
      <c r="E126">
        <v>1</v>
      </c>
      <c r="G126" t="s">
        <v>1135</v>
      </c>
      <c r="H126" t="s">
        <v>30</v>
      </c>
      <c r="K126" t="s">
        <v>1136</v>
      </c>
      <c r="X126" t="s">
        <v>150</v>
      </c>
      <c r="Y126" t="s">
        <v>420</v>
      </c>
    </row>
    <row r="127" spans="1:26" x14ac:dyDescent="0.3">
      <c r="A127" t="s">
        <v>1137</v>
      </c>
      <c r="B127" t="s">
        <v>1138</v>
      </c>
      <c r="C127" t="s">
        <v>1139</v>
      </c>
      <c r="D127" t="s">
        <v>28</v>
      </c>
      <c r="E127">
        <v>1</v>
      </c>
      <c r="G127" t="s">
        <v>1140</v>
      </c>
      <c r="H127" t="s">
        <v>30</v>
      </c>
      <c r="X127" t="s">
        <v>1141</v>
      </c>
      <c r="Y127" t="s">
        <v>138</v>
      </c>
    </row>
    <row r="128" spans="1:26" x14ac:dyDescent="0.3">
      <c r="A128" t="s">
        <v>1142</v>
      </c>
      <c r="B128" t="s">
        <v>1143</v>
      </c>
      <c r="C128" t="s">
        <v>433</v>
      </c>
      <c r="D128" t="s">
        <v>28</v>
      </c>
      <c r="E128">
        <v>1</v>
      </c>
      <c r="G128" t="s">
        <v>1144</v>
      </c>
      <c r="H128" t="s">
        <v>30</v>
      </c>
      <c r="K128" t="s">
        <v>1145</v>
      </c>
      <c r="X128" t="s">
        <v>1143</v>
      </c>
      <c r="Y128" t="s">
        <v>595</v>
      </c>
    </row>
    <row r="129" spans="1:25" x14ac:dyDescent="0.3">
      <c r="A129" t="s">
        <v>1146</v>
      </c>
      <c r="B129" t="s">
        <v>1147</v>
      </c>
      <c r="C129" t="s">
        <v>35</v>
      </c>
      <c r="D129" t="s">
        <v>28</v>
      </c>
      <c r="E129">
        <v>1</v>
      </c>
      <c r="G129" t="s">
        <v>1148</v>
      </c>
      <c r="H129" t="s">
        <v>30</v>
      </c>
      <c r="J129" t="s">
        <v>39</v>
      </c>
      <c r="L129" t="s">
        <v>41</v>
      </c>
      <c r="M129" t="s">
        <v>42</v>
      </c>
      <c r="N129" t="s">
        <v>43</v>
      </c>
      <c r="P129" t="s">
        <v>44</v>
      </c>
      <c r="T129" t="s">
        <v>46</v>
      </c>
      <c r="U129" t="s">
        <v>46</v>
      </c>
      <c r="V129" s="1">
        <v>38718</v>
      </c>
      <c r="X129" t="s">
        <v>1147</v>
      </c>
      <c r="Y129" t="s">
        <v>138</v>
      </c>
    </row>
    <row r="130" spans="1:25" x14ac:dyDescent="0.3">
      <c r="A130" t="s">
        <v>1149</v>
      </c>
      <c r="B130" t="s">
        <v>1150</v>
      </c>
      <c r="C130" t="s">
        <v>519</v>
      </c>
      <c r="D130" t="s">
        <v>28</v>
      </c>
      <c r="E130">
        <v>1</v>
      </c>
      <c r="F130" t="s">
        <v>1151</v>
      </c>
      <c r="G130" t="s">
        <v>1152</v>
      </c>
      <c r="H130" t="s">
        <v>30</v>
      </c>
      <c r="J130" t="s">
        <v>1153</v>
      </c>
      <c r="L130" t="s">
        <v>1154</v>
      </c>
      <c r="M130" t="s">
        <v>1155</v>
      </c>
      <c r="N130" t="s">
        <v>541</v>
      </c>
      <c r="P130" t="s">
        <v>1156</v>
      </c>
      <c r="Q130">
        <v>7834641652</v>
      </c>
      <c r="T130" t="s">
        <v>46</v>
      </c>
      <c r="U130" t="s">
        <v>46</v>
      </c>
      <c r="V130" s="1">
        <v>41081</v>
      </c>
      <c r="X130" t="s">
        <v>1150</v>
      </c>
      <c r="Y130" t="s">
        <v>279</v>
      </c>
    </row>
    <row r="131" spans="1:25" x14ac:dyDescent="0.3">
      <c r="A131" t="s">
        <v>1157</v>
      </c>
      <c r="B131" t="s">
        <v>1158</v>
      </c>
      <c r="C131" t="s">
        <v>1159</v>
      </c>
      <c r="D131" t="s">
        <v>28</v>
      </c>
      <c r="E131">
        <v>1</v>
      </c>
      <c r="V131" s="1">
        <v>41518</v>
      </c>
      <c r="X131" t="s">
        <v>1158</v>
      </c>
      <c r="Y131" t="s">
        <v>574</v>
      </c>
    </row>
    <row r="132" spans="1:25" x14ac:dyDescent="0.3">
      <c r="A132" t="s">
        <v>1160</v>
      </c>
      <c r="B132" t="s">
        <v>140</v>
      </c>
      <c r="C132" t="s">
        <v>1161</v>
      </c>
      <c r="D132" t="s">
        <v>28</v>
      </c>
      <c r="E132">
        <v>1</v>
      </c>
      <c r="F132" t="s">
        <v>1162</v>
      </c>
      <c r="G132" t="s">
        <v>1163</v>
      </c>
      <c r="H132" t="s">
        <v>30</v>
      </c>
      <c r="I132">
        <v>2070789899</v>
      </c>
      <c r="J132">
        <v>2084471147</v>
      </c>
      <c r="L132" t="s">
        <v>1164</v>
      </c>
      <c r="M132" t="s">
        <v>1165</v>
      </c>
      <c r="N132" t="s">
        <v>541</v>
      </c>
      <c r="P132" t="s">
        <v>1166</v>
      </c>
      <c r="Q132">
        <v>7801507446</v>
      </c>
      <c r="T132" t="s">
        <v>31</v>
      </c>
      <c r="U132" t="s">
        <v>31</v>
      </c>
      <c r="V132" s="1">
        <v>41518</v>
      </c>
      <c r="X132" t="s">
        <v>140</v>
      </c>
      <c r="Y132" t="s">
        <v>86</v>
      </c>
    </row>
    <row r="133" spans="1:25" x14ac:dyDescent="0.3">
      <c r="A133" t="s">
        <v>1167</v>
      </c>
      <c r="B133" t="s">
        <v>34</v>
      </c>
      <c r="C133" t="s">
        <v>1168</v>
      </c>
      <c r="D133" t="s">
        <v>28</v>
      </c>
      <c r="E133">
        <v>1</v>
      </c>
      <c r="G133" t="s">
        <v>1169</v>
      </c>
      <c r="H133" t="s">
        <v>30</v>
      </c>
      <c r="L133" t="s">
        <v>1170</v>
      </c>
      <c r="M133" t="s">
        <v>648</v>
      </c>
      <c r="P133" t="s">
        <v>1171</v>
      </c>
      <c r="Q133" t="s">
        <v>1172</v>
      </c>
      <c r="T133" t="s">
        <v>46</v>
      </c>
      <c r="U133" t="s">
        <v>46</v>
      </c>
      <c r="V133" s="1">
        <v>41518</v>
      </c>
      <c r="X133" t="s">
        <v>34</v>
      </c>
      <c r="Y133" t="s">
        <v>47</v>
      </c>
    </row>
    <row r="134" spans="1:25" x14ac:dyDescent="0.3">
      <c r="A134" t="s">
        <v>1173</v>
      </c>
      <c r="B134" t="s">
        <v>728</v>
      </c>
      <c r="C134" t="s">
        <v>1174</v>
      </c>
      <c r="D134" t="s">
        <v>28</v>
      </c>
      <c r="E134">
        <v>1</v>
      </c>
      <c r="F134" t="s">
        <v>1175</v>
      </c>
      <c r="G134" t="s">
        <v>1176</v>
      </c>
      <c r="H134" t="s">
        <v>30</v>
      </c>
      <c r="I134">
        <v>2074645553</v>
      </c>
      <c r="J134">
        <v>1483826158</v>
      </c>
      <c r="L134" t="s">
        <v>1177</v>
      </c>
      <c r="M134" t="s">
        <v>1178</v>
      </c>
      <c r="N134" t="s">
        <v>1179</v>
      </c>
      <c r="P134" t="s">
        <v>1180</v>
      </c>
      <c r="Q134">
        <v>7866361916</v>
      </c>
      <c r="T134" t="s">
        <v>46</v>
      </c>
      <c r="U134" t="s">
        <v>46</v>
      </c>
      <c r="X134" t="s">
        <v>728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0"/>
  <sheetViews>
    <sheetView tabSelected="1" topLeftCell="A170" workbookViewId="0">
      <selection activeCell="A177" sqref="A177:XFD189"/>
    </sheetView>
  </sheetViews>
  <sheetFormatPr defaultRowHeight="14.4" x14ac:dyDescent="0.3"/>
  <cols>
    <col min="1" max="1" width="4.88671875" bestFit="1" customWidth="1"/>
    <col min="2" max="2" width="10.33203125" style="16" bestFit="1" customWidth="1"/>
    <col min="3" max="3" width="17.6640625" customWidth="1"/>
    <col min="7" max="7" width="10.109375" style="16" customWidth="1"/>
    <col min="13" max="13" width="4.88671875" bestFit="1" customWidth="1"/>
    <col min="14" max="14" width="15.5546875" customWidth="1"/>
    <col min="16" max="16" width="24.33203125" bestFit="1" customWidth="1"/>
  </cols>
  <sheetData>
    <row r="1" spans="1:16" x14ac:dyDescent="0.3">
      <c r="A1" t="s">
        <v>1604</v>
      </c>
      <c r="B1" s="16" t="s">
        <v>1605</v>
      </c>
      <c r="C1" t="s">
        <v>2420</v>
      </c>
      <c r="D1" t="s">
        <v>1611</v>
      </c>
      <c r="E1" t="s">
        <v>1612</v>
      </c>
      <c r="F1" t="s">
        <v>1617</v>
      </c>
      <c r="G1" s="16" t="s">
        <v>1621</v>
      </c>
      <c r="H1" t="s">
        <v>1147</v>
      </c>
      <c r="I1" t="s">
        <v>1613</v>
      </c>
      <c r="J1" t="s">
        <v>1616</v>
      </c>
      <c r="K1" t="s">
        <v>1620</v>
      </c>
      <c r="L1" t="s">
        <v>2500</v>
      </c>
      <c r="M1" t="s">
        <v>1604</v>
      </c>
      <c r="N1" t="s">
        <v>1614</v>
      </c>
      <c r="O1" t="s">
        <v>1618</v>
      </c>
      <c r="P1" t="s">
        <v>2333</v>
      </c>
    </row>
    <row r="2" spans="1:16" x14ac:dyDescent="0.3">
      <c r="A2">
        <v>1</v>
      </c>
      <c r="B2" s="16">
        <v>36195</v>
      </c>
      <c r="C2" t="s">
        <v>1718</v>
      </c>
      <c r="D2">
        <v>25</v>
      </c>
      <c r="E2">
        <v>25</v>
      </c>
      <c r="I2" t="s">
        <v>2331</v>
      </c>
      <c r="M2">
        <v>1</v>
      </c>
      <c r="N2" t="s">
        <v>163</v>
      </c>
    </row>
    <row r="3" spans="1:16" x14ac:dyDescent="0.3">
      <c r="A3">
        <v>2</v>
      </c>
      <c r="B3" s="16">
        <v>36243</v>
      </c>
      <c r="C3" t="s">
        <v>2200</v>
      </c>
      <c r="L3">
        <v>16</v>
      </c>
      <c r="M3">
        <v>2</v>
      </c>
      <c r="N3" t="s">
        <v>522</v>
      </c>
      <c r="P3" t="s">
        <v>2033</v>
      </c>
    </row>
    <row r="4" spans="1:16" x14ac:dyDescent="0.3">
      <c r="A4">
        <v>3</v>
      </c>
      <c r="B4" s="16">
        <v>36298</v>
      </c>
      <c r="C4" t="s">
        <v>1759</v>
      </c>
      <c r="D4">
        <v>38.5</v>
      </c>
      <c r="E4">
        <v>48.5</v>
      </c>
      <c r="I4" t="s">
        <v>2304</v>
      </c>
      <c r="L4">
        <v>3</v>
      </c>
      <c r="M4">
        <v>3</v>
      </c>
      <c r="N4" t="s">
        <v>213</v>
      </c>
      <c r="P4" t="s">
        <v>1645</v>
      </c>
    </row>
    <row r="5" spans="1:16" x14ac:dyDescent="0.3">
      <c r="A5">
        <v>4</v>
      </c>
      <c r="B5" s="16">
        <v>36320</v>
      </c>
      <c r="C5" t="s">
        <v>2306</v>
      </c>
      <c r="D5">
        <v>37</v>
      </c>
      <c r="E5">
        <v>47</v>
      </c>
      <c r="I5" t="s">
        <v>2310</v>
      </c>
      <c r="M5">
        <v>4</v>
      </c>
      <c r="N5" t="s">
        <v>332</v>
      </c>
    </row>
    <row r="6" spans="1:16" x14ac:dyDescent="0.3">
      <c r="A6">
        <v>5</v>
      </c>
      <c r="B6" s="16">
        <v>36358</v>
      </c>
      <c r="C6" t="s">
        <v>2283</v>
      </c>
      <c r="D6">
        <v>39.5</v>
      </c>
      <c r="E6">
        <v>49.5</v>
      </c>
      <c r="I6" t="s">
        <v>2313</v>
      </c>
      <c r="L6">
        <v>2</v>
      </c>
      <c r="M6">
        <v>5</v>
      </c>
      <c r="N6" t="s">
        <v>378</v>
      </c>
      <c r="P6" t="s">
        <v>1635</v>
      </c>
    </row>
    <row r="7" spans="1:16" x14ac:dyDescent="0.3">
      <c r="A7">
        <v>6</v>
      </c>
      <c r="B7" s="16">
        <v>36389</v>
      </c>
      <c r="C7" t="s">
        <v>2315</v>
      </c>
      <c r="D7">
        <v>34</v>
      </c>
      <c r="E7">
        <v>44</v>
      </c>
      <c r="I7" t="s">
        <v>2318</v>
      </c>
      <c r="L7">
        <v>17</v>
      </c>
      <c r="M7">
        <v>6</v>
      </c>
      <c r="N7" t="s">
        <v>297</v>
      </c>
      <c r="P7" t="s">
        <v>2081</v>
      </c>
    </row>
    <row r="8" spans="1:16" x14ac:dyDescent="0.3">
      <c r="A8">
        <v>7</v>
      </c>
      <c r="B8" s="16">
        <v>36414</v>
      </c>
      <c r="C8" t="s">
        <v>1712</v>
      </c>
      <c r="L8">
        <v>10</v>
      </c>
      <c r="M8">
        <v>7</v>
      </c>
      <c r="N8" t="s">
        <v>221</v>
      </c>
      <c r="P8" t="s">
        <v>2320</v>
      </c>
    </row>
    <row r="9" spans="1:16" x14ac:dyDescent="0.3">
      <c r="A9">
        <v>8</v>
      </c>
      <c r="B9" s="16">
        <v>36440</v>
      </c>
      <c r="C9" t="s">
        <v>1718</v>
      </c>
      <c r="D9">
        <v>34</v>
      </c>
      <c r="E9">
        <v>44</v>
      </c>
      <c r="F9">
        <v>16</v>
      </c>
      <c r="I9" t="s">
        <v>2325</v>
      </c>
      <c r="L9">
        <v>11</v>
      </c>
      <c r="M9">
        <v>8</v>
      </c>
      <c r="N9" t="s">
        <v>40</v>
      </c>
      <c r="O9">
        <v>1</v>
      </c>
      <c r="P9" t="s">
        <v>2335</v>
      </c>
    </row>
    <row r="10" spans="1:16" x14ac:dyDescent="0.3">
      <c r="A10">
        <v>9</v>
      </c>
      <c r="B10" s="16">
        <v>36449</v>
      </c>
      <c r="C10" t="s">
        <v>1654</v>
      </c>
      <c r="D10">
        <v>32</v>
      </c>
      <c r="E10">
        <v>42</v>
      </c>
      <c r="I10" t="s">
        <v>2295</v>
      </c>
      <c r="L10">
        <v>13</v>
      </c>
      <c r="M10">
        <v>9</v>
      </c>
      <c r="N10" t="s">
        <v>633</v>
      </c>
      <c r="P10" t="s">
        <v>1740</v>
      </c>
    </row>
    <row r="11" spans="1:16" x14ac:dyDescent="0.3">
      <c r="A11">
        <v>10</v>
      </c>
      <c r="B11" s="16">
        <v>36480</v>
      </c>
      <c r="C11" t="s">
        <v>1623</v>
      </c>
      <c r="D11">
        <v>32.5</v>
      </c>
      <c r="E11">
        <v>42.5</v>
      </c>
      <c r="I11" t="s">
        <v>2329</v>
      </c>
      <c r="L11">
        <v>6</v>
      </c>
      <c r="M11">
        <v>10</v>
      </c>
      <c r="N11" t="s">
        <v>437</v>
      </c>
      <c r="P11" t="s">
        <v>1676</v>
      </c>
    </row>
    <row r="12" spans="1:16" x14ac:dyDescent="0.3">
      <c r="A12">
        <v>11</v>
      </c>
      <c r="B12" s="16">
        <v>36558</v>
      </c>
      <c r="C12" t="s">
        <v>1718</v>
      </c>
      <c r="D12">
        <v>27.5</v>
      </c>
      <c r="E12">
        <v>27.5</v>
      </c>
      <c r="I12" t="s">
        <v>2299</v>
      </c>
      <c r="M12">
        <v>11</v>
      </c>
      <c r="N12" t="s">
        <v>163</v>
      </c>
    </row>
    <row r="13" spans="1:16" x14ac:dyDescent="0.3">
      <c r="A13">
        <v>12</v>
      </c>
      <c r="B13" s="16">
        <v>36607</v>
      </c>
      <c r="C13" t="s">
        <v>2109</v>
      </c>
      <c r="D13">
        <v>29</v>
      </c>
      <c r="E13">
        <v>39</v>
      </c>
      <c r="I13" t="s">
        <v>2257</v>
      </c>
      <c r="L13">
        <v>16</v>
      </c>
      <c r="M13">
        <v>12</v>
      </c>
      <c r="N13" t="s">
        <v>522</v>
      </c>
      <c r="P13" t="s">
        <v>2033</v>
      </c>
    </row>
    <row r="14" spans="1:16" x14ac:dyDescent="0.3">
      <c r="A14">
        <v>13</v>
      </c>
      <c r="B14" s="16">
        <v>36616</v>
      </c>
      <c r="C14" t="s">
        <v>1052</v>
      </c>
      <c r="D14">
        <v>277.5</v>
      </c>
      <c r="I14" t="s">
        <v>2277</v>
      </c>
      <c r="M14">
        <v>13</v>
      </c>
      <c r="N14" t="s">
        <v>2278</v>
      </c>
    </row>
    <row r="15" spans="1:16" x14ac:dyDescent="0.3">
      <c r="A15">
        <v>14</v>
      </c>
      <c r="B15" s="16">
        <v>36657</v>
      </c>
      <c r="C15" t="s">
        <v>1759</v>
      </c>
      <c r="D15">
        <v>35</v>
      </c>
      <c r="E15">
        <v>45</v>
      </c>
      <c r="I15" t="s">
        <v>2249</v>
      </c>
      <c r="L15">
        <v>3</v>
      </c>
      <c r="M15">
        <v>14</v>
      </c>
      <c r="N15" t="s">
        <v>213</v>
      </c>
      <c r="P15" t="s">
        <v>1645</v>
      </c>
    </row>
    <row r="16" spans="1:16" x14ac:dyDescent="0.3">
      <c r="A16">
        <v>15</v>
      </c>
      <c r="B16" s="16">
        <v>36691</v>
      </c>
      <c r="C16" t="s">
        <v>1739</v>
      </c>
      <c r="D16">
        <v>37</v>
      </c>
      <c r="E16">
        <v>47</v>
      </c>
      <c r="I16" t="s">
        <v>2281</v>
      </c>
      <c r="M16">
        <v>15</v>
      </c>
      <c r="N16" t="s">
        <v>522</v>
      </c>
    </row>
    <row r="17" spans="1:16" x14ac:dyDescent="0.3">
      <c r="A17">
        <v>16</v>
      </c>
      <c r="B17" s="16">
        <v>36722</v>
      </c>
      <c r="C17" t="s">
        <v>2283</v>
      </c>
      <c r="D17">
        <v>39.5</v>
      </c>
      <c r="E17">
        <v>49.5</v>
      </c>
      <c r="I17" t="s">
        <v>2287</v>
      </c>
      <c r="L17">
        <v>2</v>
      </c>
      <c r="M17">
        <v>16</v>
      </c>
      <c r="N17" t="s">
        <v>378</v>
      </c>
      <c r="P17" t="s">
        <v>1635</v>
      </c>
    </row>
    <row r="18" spans="1:16" x14ac:dyDescent="0.3">
      <c r="A18">
        <v>17</v>
      </c>
      <c r="B18" s="16">
        <v>36755</v>
      </c>
      <c r="C18" t="s">
        <v>2208</v>
      </c>
      <c r="D18">
        <v>39.5</v>
      </c>
      <c r="E18">
        <v>49.5</v>
      </c>
      <c r="I18" t="s">
        <v>2289</v>
      </c>
      <c r="L18">
        <v>17</v>
      </c>
      <c r="M18">
        <v>17</v>
      </c>
      <c r="N18" t="s">
        <v>297</v>
      </c>
      <c r="P18" t="s">
        <v>2081</v>
      </c>
    </row>
    <row r="19" spans="1:16" x14ac:dyDescent="0.3">
      <c r="A19">
        <v>18</v>
      </c>
      <c r="B19" s="16">
        <v>36777</v>
      </c>
      <c r="C19" t="s">
        <v>1712</v>
      </c>
      <c r="D19">
        <v>250</v>
      </c>
      <c r="E19">
        <v>250</v>
      </c>
      <c r="J19" t="s">
        <v>2496</v>
      </c>
      <c r="L19">
        <v>10</v>
      </c>
      <c r="M19">
        <v>18</v>
      </c>
      <c r="N19" t="s">
        <v>221</v>
      </c>
      <c r="P19" t="s">
        <v>2320</v>
      </c>
    </row>
    <row r="20" spans="1:16" x14ac:dyDescent="0.3">
      <c r="A20">
        <v>19</v>
      </c>
      <c r="B20" s="16">
        <v>36796</v>
      </c>
      <c r="C20" t="s">
        <v>1718</v>
      </c>
      <c r="D20">
        <v>32.5</v>
      </c>
      <c r="E20">
        <v>42.5</v>
      </c>
      <c r="F20">
        <v>16</v>
      </c>
      <c r="I20" t="s">
        <v>2012</v>
      </c>
      <c r="L20">
        <v>11</v>
      </c>
      <c r="M20">
        <v>19</v>
      </c>
      <c r="N20" t="s">
        <v>40</v>
      </c>
      <c r="O20">
        <v>1</v>
      </c>
      <c r="P20" t="s">
        <v>2335</v>
      </c>
    </row>
    <row r="21" spans="1:16" x14ac:dyDescent="0.3">
      <c r="A21">
        <v>20</v>
      </c>
      <c r="B21" s="16">
        <v>36813</v>
      </c>
      <c r="C21" t="s">
        <v>1654</v>
      </c>
      <c r="D21">
        <v>33.5</v>
      </c>
      <c r="E21">
        <v>43.5</v>
      </c>
      <c r="I21" t="s">
        <v>2295</v>
      </c>
      <c r="L21">
        <v>13</v>
      </c>
      <c r="M21">
        <v>20</v>
      </c>
      <c r="N21" t="s">
        <v>633</v>
      </c>
      <c r="P21" t="s">
        <v>1740</v>
      </c>
    </row>
    <row r="22" spans="1:16" x14ac:dyDescent="0.3">
      <c r="A22">
        <v>21</v>
      </c>
      <c r="B22" s="16">
        <v>36844</v>
      </c>
      <c r="C22" t="s">
        <v>1623</v>
      </c>
      <c r="D22">
        <v>34.5</v>
      </c>
      <c r="E22">
        <v>44.5</v>
      </c>
      <c r="I22" t="s">
        <v>2225</v>
      </c>
      <c r="L22">
        <v>6</v>
      </c>
      <c r="M22">
        <v>21</v>
      </c>
      <c r="N22" t="s">
        <v>437</v>
      </c>
      <c r="P22" t="s">
        <v>1676</v>
      </c>
    </row>
    <row r="23" spans="1:16" x14ac:dyDescent="0.3">
      <c r="A23">
        <v>22</v>
      </c>
      <c r="B23" s="16">
        <v>36971</v>
      </c>
      <c r="C23" t="s">
        <v>2236</v>
      </c>
      <c r="D23">
        <v>25</v>
      </c>
      <c r="E23">
        <v>35</v>
      </c>
      <c r="I23" t="s">
        <v>2240</v>
      </c>
      <c r="L23">
        <v>16</v>
      </c>
      <c r="M23">
        <v>22</v>
      </c>
      <c r="N23" t="s">
        <v>522</v>
      </c>
      <c r="P23" t="s">
        <v>2033</v>
      </c>
    </row>
    <row r="24" spans="1:16" x14ac:dyDescent="0.3">
      <c r="A24">
        <v>23</v>
      </c>
      <c r="B24" s="16">
        <v>36972</v>
      </c>
      <c r="C24" t="s">
        <v>2269</v>
      </c>
      <c r="D24">
        <v>30</v>
      </c>
      <c r="E24">
        <v>30</v>
      </c>
      <c r="I24" t="s">
        <v>2273</v>
      </c>
      <c r="M24">
        <v>23</v>
      </c>
      <c r="N24" t="s">
        <v>2071</v>
      </c>
    </row>
    <row r="25" spans="1:16" x14ac:dyDescent="0.3">
      <c r="A25">
        <v>24</v>
      </c>
      <c r="B25" s="16">
        <v>37005</v>
      </c>
      <c r="C25" t="s">
        <v>2243</v>
      </c>
      <c r="D25">
        <v>34</v>
      </c>
      <c r="E25">
        <v>47</v>
      </c>
      <c r="I25" t="s">
        <v>2247</v>
      </c>
      <c r="M25">
        <v>24</v>
      </c>
      <c r="N25" t="s">
        <v>633</v>
      </c>
    </row>
    <row r="26" spans="1:16" x14ac:dyDescent="0.3">
      <c r="A26">
        <v>25</v>
      </c>
      <c r="B26" s="16">
        <v>37028</v>
      </c>
      <c r="C26" t="s">
        <v>1759</v>
      </c>
      <c r="D26">
        <v>36</v>
      </c>
      <c r="E26">
        <v>49</v>
      </c>
      <c r="I26" t="s">
        <v>2249</v>
      </c>
      <c r="L26">
        <v>3</v>
      </c>
      <c r="M26">
        <v>25</v>
      </c>
      <c r="N26" t="s">
        <v>213</v>
      </c>
      <c r="P26" t="s">
        <v>1645</v>
      </c>
    </row>
    <row r="27" spans="1:16" x14ac:dyDescent="0.3">
      <c r="A27">
        <v>26</v>
      </c>
      <c r="B27" s="16">
        <v>37055</v>
      </c>
      <c r="C27" t="s">
        <v>2109</v>
      </c>
      <c r="D27">
        <v>34</v>
      </c>
      <c r="E27">
        <v>47</v>
      </c>
      <c r="I27" t="s">
        <v>2251</v>
      </c>
      <c r="J27" t="s">
        <v>2148</v>
      </c>
      <c r="L27">
        <v>9</v>
      </c>
      <c r="M27">
        <v>26</v>
      </c>
      <c r="N27" t="s">
        <v>1984</v>
      </c>
      <c r="P27" t="s">
        <v>1704</v>
      </c>
    </row>
    <row r="28" spans="1:16" x14ac:dyDescent="0.3">
      <c r="A28">
        <v>27</v>
      </c>
      <c r="B28" s="16">
        <v>37086</v>
      </c>
      <c r="C28" t="s">
        <v>2200</v>
      </c>
      <c r="D28">
        <v>32</v>
      </c>
      <c r="E28">
        <v>45</v>
      </c>
      <c r="I28" t="s">
        <v>2253</v>
      </c>
      <c r="L28">
        <v>17</v>
      </c>
      <c r="M28">
        <v>27</v>
      </c>
      <c r="N28" t="s">
        <v>2254</v>
      </c>
      <c r="P28" t="s">
        <v>2081</v>
      </c>
    </row>
    <row r="29" spans="1:16" x14ac:dyDescent="0.3">
      <c r="A29">
        <v>28</v>
      </c>
      <c r="B29" s="16">
        <v>37104</v>
      </c>
      <c r="C29" t="s">
        <v>2208</v>
      </c>
      <c r="D29">
        <v>41</v>
      </c>
      <c r="E29">
        <v>54</v>
      </c>
      <c r="I29" t="s">
        <v>2257</v>
      </c>
      <c r="L29">
        <v>2</v>
      </c>
      <c r="M29">
        <v>28</v>
      </c>
      <c r="N29" t="s">
        <v>378</v>
      </c>
      <c r="P29" t="s">
        <v>1635</v>
      </c>
    </row>
    <row r="30" spans="1:16" x14ac:dyDescent="0.3">
      <c r="A30">
        <v>29</v>
      </c>
      <c r="B30" s="16">
        <v>37148</v>
      </c>
      <c r="C30" t="s">
        <v>1712</v>
      </c>
      <c r="D30">
        <v>275</v>
      </c>
      <c r="E30">
        <v>275</v>
      </c>
      <c r="J30" t="s">
        <v>2496</v>
      </c>
      <c r="L30">
        <v>10</v>
      </c>
      <c r="M30">
        <v>29</v>
      </c>
      <c r="N30" t="s">
        <v>221</v>
      </c>
      <c r="P30" t="s">
        <v>2320</v>
      </c>
    </row>
    <row r="31" spans="1:16" x14ac:dyDescent="0.3">
      <c r="A31">
        <v>30</v>
      </c>
      <c r="B31" s="16">
        <v>37166</v>
      </c>
      <c r="C31" t="s">
        <v>1718</v>
      </c>
      <c r="D31">
        <v>28</v>
      </c>
      <c r="E31">
        <v>42.5</v>
      </c>
      <c r="F31">
        <v>16</v>
      </c>
      <c r="I31" t="s">
        <v>2263</v>
      </c>
      <c r="J31" t="s">
        <v>1725</v>
      </c>
      <c r="L31">
        <v>11</v>
      </c>
      <c r="M31">
        <v>30</v>
      </c>
      <c r="N31" t="s">
        <v>2423</v>
      </c>
      <c r="O31">
        <v>1</v>
      </c>
      <c r="P31" t="s">
        <v>2335</v>
      </c>
    </row>
    <row r="32" spans="1:16" x14ac:dyDescent="0.3">
      <c r="A32">
        <v>31</v>
      </c>
      <c r="B32" s="16">
        <v>37184</v>
      </c>
      <c r="C32" t="s">
        <v>1739</v>
      </c>
      <c r="D32">
        <v>30</v>
      </c>
      <c r="E32">
        <v>43</v>
      </c>
      <c r="I32" t="s">
        <v>2219</v>
      </c>
      <c r="L32">
        <v>13</v>
      </c>
      <c r="M32">
        <v>31</v>
      </c>
      <c r="N32" t="s">
        <v>633</v>
      </c>
      <c r="P32" t="s">
        <v>1740</v>
      </c>
    </row>
    <row r="33" spans="1:16" x14ac:dyDescent="0.3">
      <c r="A33">
        <v>32</v>
      </c>
      <c r="B33" s="16">
        <v>37208</v>
      </c>
      <c r="C33" t="s">
        <v>1623</v>
      </c>
      <c r="D33">
        <v>35</v>
      </c>
      <c r="E33">
        <v>48</v>
      </c>
      <c r="I33" t="s">
        <v>2225</v>
      </c>
      <c r="L33">
        <v>6</v>
      </c>
      <c r="M33">
        <v>32</v>
      </c>
      <c r="N33" t="s">
        <v>437</v>
      </c>
      <c r="P33" t="s">
        <v>1676</v>
      </c>
    </row>
    <row r="34" spans="1:16" x14ac:dyDescent="0.3">
      <c r="A34">
        <v>33</v>
      </c>
      <c r="B34" s="16">
        <v>37287</v>
      </c>
      <c r="C34" t="s">
        <v>2228</v>
      </c>
      <c r="D34">
        <v>46</v>
      </c>
      <c r="I34" t="s">
        <v>2234</v>
      </c>
      <c r="J34" t="s">
        <v>2497</v>
      </c>
      <c r="M34">
        <v>33</v>
      </c>
      <c r="N34" t="s">
        <v>332</v>
      </c>
    </row>
    <row r="35" spans="1:16" x14ac:dyDescent="0.3">
      <c r="A35">
        <v>34</v>
      </c>
      <c r="B35" s="16">
        <v>37335</v>
      </c>
      <c r="C35" t="s">
        <v>2183</v>
      </c>
      <c r="D35">
        <v>28</v>
      </c>
      <c r="E35">
        <v>41</v>
      </c>
      <c r="I35" t="s">
        <v>2187</v>
      </c>
      <c r="L35">
        <v>16</v>
      </c>
      <c r="M35">
        <v>34</v>
      </c>
      <c r="N35" t="s">
        <v>522</v>
      </c>
      <c r="P35" t="s">
        <v>2033</v>
      </c>
    </row>
    <row r="36" spans="1:16" x14ac:dyDescent="0.3">
      <c r="A36">
        <v>35</v>
      </c>
      <c r="B36" s="16">
        <v>37370</v>
      </c>
      <c r="C36" t="s">
        <v>2190</v>
      </c>
      <c r="L36">
        <v>15</v>
      </c>
      <c r="M36">
        <v>35</v>
      </c>
      <c r="N36" t="s">
        <v>2192</v>
      </c>
      <c r="P36" t="s">
        <v>2042</v>
      </c>
    </row>
    <row r="37" spans="1:16" x14ac:dyDescent="0.3">
      <c r="A37">
        <v>36</v>
      </c>
      <c r="B37" s="16">
        <v>37391</v>
      </c>
      <c r="C37" t="s">
        <v>1654</v>
      </c>
      <c r="D37">
        <v>36</v>
      </c>
      <c r="E37">
        <v>49</v>
      </c>
      <c r="I37" t="s">
        <v>2194</v>
      </c>
      <c r="L37">
        <v>3</v>
      </c>
      <c r="M37">
        <v>36</v>
      </c>
      <c r="N37" t="s">
        <v>213</v>
      </c>
      <c r="P37" t="s">
        <v>1645</v>
      </c>
    </row>
    <row r="38" spans="1:16" x14ac:dyDescent="0.3">
      <c r="A38">
        <v>37</v>
      </c>
      <c r="B38" s="16">
        <v>37426</v>
      </c>
      <c r="C38" t="s">
        <v>2109</v>
      </c>
      <c r="D38">
        <v>36</v>
      </c>
      <c r="E38">
        <v>49</v>
      </c>
      <c r="I38" t="s">
        <v>2197</v>
      </c>
      <c r="J38" t="s">
        <v>2198</v>
      </c>
      <c r="L38">
        <v>2</v>
      </c>
      <c r="M38">
        <v>37</v>
      </c>
      <c r="N38" t="s">
        <v>378</v>
      </c>
      <c r="P38" t="s">
        <v>1635</v>
      </c>
    </row>
    <row r="39" spans="1:16" x14ac:dyDescent="0.3">
      <c r="A39">
        <v>38</v>
      </c>
      <c r="B39" s="16">
        <v>37450</v>
      </c>
      <c r="C39" t="s">
        <v>2200</v>
      </c>
      <c r="D39">
        <v>27.5</v>
      </c>
      <c r="E39">
        <v>40.5</v>
      </c>
      <c r="I39" t="s">
        <v>2204</v>
      </c>
      <c r="L39">
        <v>9</v>
      </c>
      <c r="M39">
        <v>38</v>
      </c>
      <c r="N39" t="s">
        <v>2205</v>
      </c>
      <c r="P39" t="s">
        <v>1704</v>
      </c>
    </row>
    <row r="40" spans="1:16" x14ac:dyDescent="0.3">
      <c r="A40">
        <v>39</v>
      </c>
      <c r="B40" s="16">
        <v>37475</v>
      </c>
      <c r="C40" t="s">
        <v>2208</v>
      </c>
      <c r="D40">
        <v>40</v>
      </c>
      <c r="E40">
        <v>53</v>
      </c>
      <c r="I40" t="s">
        <v>2212</v>
      </c>
      <c r="L40">
        <v>18</v>
      </c>
      <c r="M40">
        <v>39</v>
      </c>
      <c r="N40" t="s">
        <v>2213</v>
      </c>
      <c r="P40" t="s">
        <v>2110</v>
      </c>
    </row>
    <row r="41" spans="1:16" x14ac:dyDescent="0.3">
      <c r="A41">
        <v>40</v>
      </c>
      <c r="B41" s="16">
        <v>37512</v>
      </c>
      <c r="C41" t="s">
        <v>1712</v>
      </c>
      <c r="D41">
        <v>265</v>
      </c>
      <c r="E41">
        <v>265</v>
      </c>
      <c r="L41">
        <v>10</v>
      </c>
      <c r="M41">
        <v>40</v>
      </c>
      <c r="N41" t="s">
        <v>221</v>
      </c>
      <c r="P41" t="s">
        <v>2320</v>
      </c>
    </row>
    <row r="42" spans="1:16" x14ac:dyDescent="0.3">
      <c r="A42">
        <v>41</v>
      </c>
      <c r="B42" s="16">
        <v>37531</v>
      </c>
      <c r="C42" t="s">
        <v>1718</v>
      </c>
      <c r="D42">
        <v>32</v>
      </c>
      <c r="E42">
        <v>45</v>
      </c>
      <c r="F42">
        <v>18</v>
      </c>
      <c r="I42" t="s">
        <v>2217</v>
      </c>
      <c r="J42" t="s">
        <v>1725</v>
      </c>
      <c r="L42">
        <v>11</v>
      </c>
      <c r="M42">
        <v>41</v>
      </c>
      <c r="N42" t="s">
        <v>2423</v>
      </c>
      <c r="O42">
        <v>1</v>
      </c>
      <c r="P42" t="s">
        <v>2335</v>
      </c>
    </row>
    <row r="43" spans="1:16" x14ac:dyDescent="0.3">
      <c r="A43">
        <v>42</v>
      </c>
      <c r="B43" s="16">
        <v>37548</v>
      </c>
      <c r="C43" t="s">
        <v>1739</v>
      </c>
      <c r="D43">
        <v>30</v>
      </c>
      <c r="E43">
        <v>43</v>
      </c>
      <c r="I43" t="s">
        <v>2219</v>
      </c>
      <c r="L43">
        <v>13</v>
      </c>
      <c r="M43">
        <v>42</v>
      </c>
      <c r="N43" t="s">
        <v>633</v>
      </c>
      <c r="P43" t="s">
        <v>1740</v>
      </c>
    </row>
    <row r="44" spans="1:16" x14ac:dyDescent="0.3">
      <c r="A44">
        <v>43</v>
      </c>
      <c r="B44" s="16">
        <v>37573</v>
      </c>
      <c r="C44" t="s">
        <v>2221</v>
      </c>
      <c r="D44">
        <v>25</v>
      </c>
      <c r="E44">
        <v>38</v>
      </c>
      <c r="I44" t="s">
        <v>2225</v>
      </c>
      <c r="J44" t="s">
        <v>2148</v>
      </c>
      <c r="L44">
        <v>6</v>
      </c>
      <c r="M44">
        <v>43</v>
      </c>
      <c r="N44" t="s">
        <v>437</v>
      </c>
      <c r="P44" t="s">
        <v>1676</v>
      </c>
    </row>
    <row r="45" spans="1:16" x14ac:dyDescent="0.3">
      <c r="A45">
        <v>44</v>
      </c>
      <c r="B45" s="16">
        <v>37651</v>
      </c>
      <c r="C45" t="s">
        <v>2174</v>
      </c>
      <c r="J45" t="s">
        <v>2180</v>
      </c>
      <c r="M45">
        <v>44</v>
      </c>
      <c r="N45" t="s">
        <v>2179</v>
      </c>
    </row>
    <row r="46" spans="1:16" x14ac:dyDescent="0.3">
      <c r="A46">
        <v>45</v>
      </c>
      <c r="B46" s="16">
        <v>37706</v>
      </c>
      <c r="C46" t="s">
        <v>1623</v>
      </c>
      <c r="D46">
        <v>39</v>
      </c>
      <c r="E46">
        <v>49</v>
      </c>
      <c r="I46" t="s">
        <v>2144</v>
      </c>
      <c r="J46" t="s">
        <v>2145</v>
      </c>
      <c r="L46">
        <v>16</v>
      </c>
      <c r="M46">
        <v>45</v>
      </c>
      <c r="N46" t="s">
        <v>522</v>
      </c>
      <c r="P46" t="s">
        <v>2033</v>
      </c>
    </row>
    <row r="47" spans="1:16" x14ac:dyDescent="0.3">
      <c r="A47">
        <v>46</v>
      </c>
      <c r="B47" s="16">
        <v>37741</v>
      </c>
      <c r="C47" t="s">
        <v>2109</v>
      </c>
      <c r="D47">
        <v>35</v>
      </c>
      <c r="E47">
        <v>45</v>
      </c>
      <c r="I47" t="s">
        <v>2147</v>
      </c>
      <c r="J47" t="s">
        <v>2148</v>
      </c>
      <c r="L47">
        <v>18</v>
      </c>
      <c r="M47">
        <v>46</v>
      </c>
      <c r="N47" t="s">
        <v>1084</v>
      </c>
      <c r="P47" t="s">
        <v>2110</v>
      </c>
    </row>
    <row r="48" spans="1:16" x14ac:dyDescent="0.3">
      <c r="A48">
        <v>47</v>
      </c>
      <c r="B48" s="16">
        <v>37756</v>
      </c>
      <c r="C48" t="s">
        <v>1759</v>
      </c>
      <c r="D48">
        <v>43</v>
      </c>
      <c r="E48">
        <v>53</v>
      </c>
      <c r="I48" t="s">
        <v>2149</v>
      </c>
      <c r="L48">
        <v>3</v>
      </c>
      <c r="M48">
        <v>47</v>
      </c>
      <c r="N48" t="s">
        <v>213</v>
      </c>
      <c r="P48" t="s">
        <v>1645</v>
      </c>
    </row>
    <row r="49" spans="1:16" x14ac:dyDescent="0.3">
      <c r="A49">
        <v>48</v>
      </c>
      <c r="B49" s="16">
        <v>37785</v>
      </c>
      <c r="C49" t="s">
        <v>774</v>
      </c>
      <c r="D49">
        <v>300</v>
      </c>
      <c r="E49">
        <v>300</v>
      </c>
      <c r="J49" t="s">
        <v>2151</v>
      </c>
      <c r="L49">
        <v>15</v>
      </c>
      <c r="M49">
        <v>48</v>
      </c>
      <c r="N49" t="s">
        <v>1892</v>
      </c>
      <c r="P49" t="s">
        <v>2042</v>
      </c>
    </row>
    <row r="50" spans="1:16" x14ac:dyDescent="0.3">
      <c r="A50">
        <v>49</v>
      </c>
      <c r="B50" s="16">
        <v>37814</v>
      </c>
      <c r="C50" t="s">
        <v>2153</v>
      </c>
      <c r="D50">
        <v>23</v>
      </c>
      <c r="E50">
        <v>33</v>
      </c>
      <c r="I50" t="s">
        <v>2157</v>
      </c>
      <c r="L50">
        <v>2</v>
      </c>
      <c r="M50">
        <v>49</v>
      </c>
      <c r="N50" t="s">
        <v>378</v>
      </c>
      <c r="P50" t="s">
        <v>1635</v>
      </c>
    </row>
    <row r="51" spans="1:16" x14ac:dyDescent="0.3">
      <c r="A51">
        <v>50</v>
      </c>
      <c r="B51" s="16">
        <v>37841</v>
      </c>
      <c r="C51" t="s">
        <v>1703</v>
      </c>
      <c r="D51">
        <v>58</v>
      </c>
      <c r="E51">
        <v>68</v>
      </c>
      <c r="I51" t="s">
        <v>2160</v>
      </c>
      <c r="J51" t="s">
        <v>2161</v>
      </c>
      <c r="L51">
        <v>9</v>
      </c>
      <c r="M51">
        <v>50</v>
      </c>
      <c r="N51" t="s">
        <v>1984</v>
      </c>
      <c r="P51" t="s">
        <v>1704</v>
      </c>
    </row>
    <row r="52" spans="1:16" x14ac:dyDescent="0.3">
      <c r="A52">
        <v>51</v>
      </c>
      <c r="B52" s="16">
        <v>37876</v>
      </c>
      <c r="C52" t="s">
        <v>1712</v>
      </c>
      <c r="D52">
        <v>350</v>
      </c>
      <c r="E52">
        <v>350</v>
      </c>
      <c r="J52" t="s">
        <v>2163</v>
      </c>
      <c r="L52">
        <v>10</v>
      </c>
      <c r="M52">
        <v>51</v>
      </c>
      <c r="N52" t="s">
        <v>221</v>
      </c>
      <c r="P52" t="s">
        <v>2320</v>
      </c>
    </row>
    <row r="53" spans="1:16" x14ac:dyDescent="0.3">
      <c r="A53">
        <v>52</v>
      </c>
      <c r="B53" s="16">
        <v>37895</v>
      </c>
      <c r="C53" t="s">
        <v>1718</v>
      </c>
      <c r="D53">
        <v>32</v>
      </c>
      <c r="E53">
        <v>45</v>
      </c>
      <c r="F53">
        <v>14</v>
      </c>
      <c r="I53" t="s">
        <v>2167</v>
      </c>
      <c r="J53" t="s">
        <v>1725</v>
      </c>
      <c r="L53">
        <v>11</v>
      </c>
      <c r="M53">
        <v>52</v>
      </c>
      <c r="N53" t="s">
        <v>2423</v>
      </c>
      <c r="O53">
        <v>1</v>
      </c>
      <c r="P53" t="s">
        <v>2335</v>
      </c>
    </row>
    <row r="54" spans="1:16" x14ac:dyDescent="0.3">
      <c r="A54">
        <v>53</v>
      </c>
      <c r="B54" s="16">
        <v>37912</v>
      </c>
      <c r="C54" t="s">
        <v>1739</v>
      </c>
      <c r="D54">
        <v>25</v>
      </c>
      <c r="E54">
        <v>35</v>
      </c>
      <c r="I54" t="s">
        <v>2169</v>
      </c>
      <c r="L54">
        <v>13</v>
      </c>
      <c r="M54">
        <v>53</v>
      </c>
      <c r="N54" t="s">
        <v>633</v>
      </c>
      <c r="P54" t="s">
        <v>1740</v>
      </c>
    </row>
    <row r="55" spans="1:16" x14ac:dyDescent="0.3">
      <c r="A55">
        <v>54</v>
      </c>
      <c r="B55" s="16">
        <v>37940</v>
      </c>
      <c r="C55" t="s">
        <v>1654</v>
      </c>
      <c r="D55">
        <v>35</v>
      </c>
      <c r="E55">
        <v>45</v>
      </c>
      <c r="I55" t="s">
        <v>2171</v>
      </c>
      <c r="J55" t="s">
        <v>2172</v>
      </c>
      <c r="L55">
        <v>6</v>
      </c>
      <c r="M55">
        <v>54</v>
      </c>
      <c r="N55" t="s">
        <v>437</v>
      </c>
      <c r="P55" t="s">
        <v>1676</v>
      </c>
    </row>
    <row r="56" spans="1:16" x14ac:dyDescent="0.3">
      <c r="A56">
        <v>55</v>
      </c>
      <c r="B56" s="16">
        <v>38014</v>
      </c>
      <c r="C56" t="s">
        <v>2137</v>
      </c>
      <c r="D56">
        <v>35</v>
      </c>
      <c r="E56">
        <v>35</v>
      </c>
      <c r="I56" t="s">
        <v>2141</v>
      </c>
      <c r="M56">
        <v>55</v>
      </c>
      <c r="N56" t="s">
        <v>711</v>
      </c>
    </row>
    <row r="57" spans="1:16" x14ac:dyDescent="0.3">
      <c r="A57">
        <v>56</v>
      </c>
      <c r="B57" s="16">
        <v>38076</v>
      </c>
      <c r="C57" t="s">
        <v>1623</v>
      </c>
      <c r="D57">
        <v>43</v>
      </c>
      <c r="E57">
        <v>53</v>
      </c>
      <c r="I57" t="s">
        <v>2095</v>
      </c>
      <c r="L57">
        <v>16</v>
      </c>
      <c r="M57">
        <v>56</v>
      </c>
      <c r="N57" t="s">
        <v>2096</v>
      </c>
      <c r="P57" t="s">
        <v>2033</v>
      </c>
    </row>
    <row r="58" spans="1:16" x14ac:dyDescent="0.3">
      <c r="A58">
        <v>57</v>
      </c>
      <c r="B58" s="16">
        <v>38100</v>
      </c>
      <c r="C58" t="s">
        <v>1749</v>
      </c>
      <c r="D58">
        <v>72</v>
      </c>
      <c r="E58">
        <v>82</v>
      </c>
      <c r="I58" t="s">
        <v>2100</v>
      </c>
      <c r="L58">
        <v>2</v>
      </c>
      <c r="M58">
        <v>57</v>
      </c>
      <c r="N58" t="s">
        <v>378</v>
      </c>
      <c r="P58" t="s">
        <v>1635</v>
      </c>
    </row>
    <row r="59" spans="1:16" x14ac:dyDescent="0.3">
      <c r="A59">
        <v>58</v>
      </c>
      <c r="B59" s="16">
        <v>38126</v>
      </c>
      <c r="C59" t="s">
        <v>1759</v>
      </c>
      <c r="D59">
        <v>43</v>
      </c>
      <c r="E59">
        <v>53</v>
      </c>
      <c r="I59" t="s">
        <v>2104</v>
      </c>
      <c r="L59">
        <v>3</v>
      </c>
      <c r="M59">
        <v>58</v>
      </c>
      <c r="N59" t="s">
        <v>213</v>
      </c>
      <c r="P59" t="s">
        <v>1645</v>
      </c>
    </row>
    <row r="60" spans="1:16" x14ac:dyDescent="0.3">
      <c r="A60">
        <v>59</v>
      </c>
      <c r="B60" s="16">
        <v>38149</v>
      </c>
      <c r="C60" t="s">
        <v>2106</v>
      </c>
      <c r="D60">
        <v>360</v>
      </c>
      <c r="E60">
        <v>360</v>
      </c>
      <c r="L60">
        <v>15</v>
      </c>
      <c r="M60">
        <v>59</v>
      </c>
      <c r="N60" t="s">
        <v>633</v>
      </c>
      <c r="P60" t="s">
        <v>2042</v>
      </c>
    </row>
    <row r="61" spans="1:16" x14ac:dyDescent="0.3">
      <c r="A61">
        <v>60</v>
      </c>
      <c r="B61" s="16">
        <v>38163</v>
      </c>
      <c r="C61" t="s">
        <v>2109</v>
      </c>
      <c r="D61">
        <v>30</v>
      </c>
      <c r="E61">
        <v>40</v>
      </c>
      <c r="I61" t="s">
        <v>2114</v>
      </c>
      <c r="J61" t="s">
        <v>2116</v>
      </c>
      <c r="L61">
        <v>18</v>
      </c>
      <c r="M61">
        <v>60</v>
      </c>
      <c r="N61" t="s">
        <v>221</v>
      </c>
      <c r="P61" t="s">
        <v>2110</v>
      </c>
    </row>
    <row r="62" spans="1:16" x14ac:dyDescent="0.3">
      <c r="A62">
        <v>61</v>
      </c>
      <c r="B62" s="16">
        <v>38185</v>
      </c>
      <c r="C62" t="s">
        <v>1812</v>
      </c>
      <c r="D62">
        <v>14</v>
      </c>
      <c r="E62">
        <v>24</v>
      </c>
      <c r="I62" t="s">
        <v>2118</v>
      </c>
      <c r="J62" t="s">
        <v>2119</v>
      </c>
      <c r="L62">
        <v>17</v>
      </c>
      <c r="M62">
        <v>61</v>
      </c>
      <c r="N62" t="s">
        <v>1699</v>
      </c>
      <c r="P62" t="s">
        <v>2081</v>
      </c>
    </row>
    <row r="63" spans="1:16" x14ac:dyDescent="0.3">
      <c r="A63">
        <v>62</v>
      </c>
      <c r="B63" s="16">
        <v>38212</v>
      </c>
      <c r="C63" t="s">
        <v>1703</v>
      </c>
      <c r="D63">
        <v>60</v>
      </c>
      <c r="E63">
        <v>70</v>
      </c>
      <c r="I63" t="s">
        <v>2121</v>
      </c>
      <c r="J63" t="s">
        <v>2122</v>
      </c>
      <c r="L63">
        <v>9</v>
      </c>
      <c r="M63">
        <v>62</v>
      </c>
      <c r="N63" t="s">
        <v>1984</v>
      </c>
      <c r="P63" t="s">
        <v>1704</v>
      </c>
    </row>
    <row r="64" spans="1:16" x14ac:dyDescent="0.3">
      <c r="A64">
        <v>63</v>
      </c>
      <c r="B64" s="16">
        <v>38240</v>
      </c>
      <c r="C64" t="s">
        <v>1712</v>
      </c>
      <c r="D64">
        <v>285</v>
      </c>
      <c r="E64">
        <v>285</v>
      </c>
      <c r="J64" t="s">
        <v>1902</v>
      </c>
      <c r="L64">
        <v>10</v>
      </c>
      <c r="M64">
        <v>63</v>
      </c>
      <c r="N64" t="s">
        <v>221</v>
      </c>
      <c r="P64" t="s">
        <v>2320</v>
      </c>
    </row>
    <row r="65" spans="1:16" x14ac:dyDescent="0.3">
      <c r="A65">
        <v>64</v>
      </c>
      <c r="B65" s="16">
        <v>38259</v>
      </c>
      <c r="C65" t="s">
        <v>1718</v>
      </c>
      <c r="D65">
        <v>34</v>
      </c>
      <c r="E65">
        <v>44</v>
      </c>
      <c r="F65">
        <v>14</v>
      </c>
      <c r="I65" t="s">
        <v>2087</v>
      </c>
      <c r="J65" t="s">
        <v>1725</v>
      </c>
      <c r="L65">
        <v>11</v>
      </c>
      <c r="M65">
        <v>64</v>
      </c>
      <c r="N65" t="s">
        <v>2423</v>
      </c>
      <c r="O65">
        <v>1</v>
      </c>
      <c r="P65" t="s">
        <v>2335</v>
      </c>
    </row>
    <row r="66" spans="1:16" x14ac:dyDescent="0.3">
      <c r="A66">
        <v>65</v>
      </c>
      <c r="B66" s="16">
        <v>38273</v>
      </c>
      <c r="C66" t="s">
        <v>2128</v>
      </c>
      <c r="D66">
        <v>45</v>
      </c>
      <c r="E66">
        <v>55</v>
      </c>
      <c r="I66" t="s">
        <v>2089</v>
      </c>
      <c r="L66">
        <v>6</v>
      </c>
      <c r="M66">
        <v>65</v>
      </c>
      <c r="N66" t="s">
        <v>437</v>
      </c>
      <c r="P66" t="s">
        <v>1676</v>
      </c>
    </row>
    <row r="67" spans="1:16" x14ac:dyDescent="0.3">
      <c r="A67">
        <v>66</v>
      </c>
      <c r="B67" s="16">
        <v>38304</v>
      </c>
      <c r="C67" t="s">
        <v>1739</v>
      </c>
      <c r="D67">
        <v>30</v>
      </c>
      <c r="E67">
        <v>40</v>
      </c>
      <c r="I67" t="s">
        <v>2091</v>
      </c>
      <c r="J67" t="s">
        <v>2135</v>
      </c>
      <c r="L67">
        <v>13</v>
      </c>
      <c r="M67">
        <v>66</v>
      </c>
      <c r="N67" t="s">
        <v>633</v>
      </c>
      <c r="P67" t="s">
        <v>1740</v>
      </c>
    </row>
    <row r="68" spans="1:16" x14ac:dyDescent="0.3">
      <c r="A68">
        <v>67</v>
      </c>
      <c r="B68" s="16">
        <v>38372</v>
      </c>
      <c r="C68" t="s">
        <v>2058</v>
      </c>
      <c r="D68">
        <v>35</v>
      </c>
      <c r="E68">
        <v>35</v>
      </c>
      <c r="I68" t="s">
        <v>2062</v>
      </c>
      <c r="M68">
        <v>67</v>
      </c>
      <c r="N68" t="s">
        <v>221</v>
      </c>
    </row>
    <row r="69" spans="1:16" x14ac:dyDescent="0.3">
      <c r="A69">
        <v>68</v>
      </c>
      <c r="B69" s="16">
        <v>38434</v>
      </c>
      <c r="C69" t="s">
        <v>1623</v>
      </c>
      <c r="D69">
        <v>46</v>
      </c>
      <c r="E69">
        <v>56</v>
      </c>
      <c r="I69" t="s">
        <v>2064</v>
      </c>
      <c r="L69">
        <v>16</v>
      </c>
      <c r="M69">
        <v>68</v>
      </c>
      <c r="N69" t="s">
        <v>221</v>
      </c>
      <c r="P69" t="s">
        <v>2033</v>
      </c>
    </row>
    <row r="70" spans="1:16" x14ac:dyDescent="0.3">
      <c r="A70">
        <v>69</v>
      </c>
      <c r="B70" s="16">
        <v>38463</v>
      </c>
      <c r="C70" t="s">
        <v>1634</v>
      </c>
      <c r="D70">
        <v>44</v>
      </c>
      <c r="E70">
        <v>54</v>
      </c>
      <c r="I70" t="s">
        <v>2066</v>
      </c>
      <c r="L70">
        <v>2</v>
      </c>
      <c r="M70">
        <v>69</v>
      </c>
      <c r="N70" t="s">
        <v>378</v>
      </c>
      <c r="P70" t="s">
        <v>1635</v>
      </c>
    </row>
    <row r="71" spans="1:16" x14ac:dyDescent="0.3">
      <c r="A71">
        <v>70</v>
      </c>
      <c r="B71" s="16">
        <v>38490</v>
      </c>
      <c r="C71" t="s">
        <v>1759</v>
      </c>
      <c r="D71">
        <v>46.5</v>
      </c>
      <c r="E71">
        <v>56.5</v>
      </c>
      <c r="I71" t="s">
        <v>2068</v>
      </c>
      <c r="L71">
        <v>3</v>
      </c>
      <c r="M71">
        <v>70</v>
      </c>
      <c r="N71" t="s">
        <v>213</v>
      </c>
      <c r="P71" t="s">
        <v>1645</v>
      </c>
    </row>
    <row r="72" spans="1:16" x14ac:dyDescent="0.3">
      <c r="A72">
        <v>71</v>
      </c>
      <c r="B72" s="16">
        <v>38513</v>
      </c>
      <c r="C72" t="s">
        <v>2070</v>
      </c>
      <c r="D72">
        <v>365</v>
      </c>
      <c r="E72">
        <v>365</v>
      </c>
      <c r="J72" t="s">
        <v>2072</v>
      </c>
      <c r="L72">
        <v>15</v>
      </c>
      <c r="M72">
        <v>71</v>
      </c>
      <c r="N72" t="s">
        <v>2071</v>
      </c>
      <c r="P72" t="s">
        <v>2042</v>
      </c>
    </row>
    <row r="73" spans="1:16" x14ac:dyDescent="0.3">
      <c r="A73">
        <v>72</v>
      </c>
      <c r="B73" s="16">
        <v>38534</v>
      </c>
      <c r="C73" t="s">
        <v>1728</v>
      </c>
      <c r="D73">
        <v>83</v>
      </c>
      <c r="E73">
        <v>93</v>
      </c>
      <c r="G73" s="16">
        <v>38528</v>
      </c>
      <c r="H73">
        <v>20</v>
      </c>
      <c r="I73" t="s">
        <v>2076</v>
      </c>
      <c r="J73" t="s">
        <v>2077</v>
      </c>
      <c r="M73">
        <v>72</v>
      </c>
      <c r="N73" t="s">
        <v>332</v>
      </c>
    </row>
    <row r="74" spans="1:16" x14ac:dyDescent="0.3">
      <c r="A74">
        <v>73</v>
      </c>
      <c r="B74" s="16">
        <v>38549</v>
      </c>
      <c r="C74" t="s">
        <v>1812</v>
      </c>
      <c r="D74">
        <v>30</v>
      </c>
      <c r="E74">
        <v>40</v>
      </c>
      <c r="G74" s="16">
        <v>38359</v>
      </c>
      <c r="H74">
        <v>24</v>
      </c>
      <c r="I74" t="s">
        <v>2082</v>
      </c>
      <c r="J74" t="s">
        <v>1978</v>
      </c>
      <c r="L74">
        <v>17</v>
      </c>
      <c r="M74">
        <v>73</v>
      </c>
      <c r="N74" t="s">
        <v>1699</v>
      </c>
      <c r="P74" t="s">
        <v>2081</v>
      </c>
    </row>
    <row r="75" spans="1:16" x14ac:dyDescent="0.3">
      <c r="A75">
        <v>74</v>
      </c>
      <c r="B75" s="16">
        <v>38576</v>
      </c>
      <c r="C75" t="s">
        <v>1703</v>
      </c>
      <c r="D75">
        <v>65</v>
      </c>
      <c r="E75">
        <v>75</v>
      </c>
      <c r="G75" s="16">
        <v>38360</v>
      </c>
      <c r="H75">
        <v>28</v>
      </c>
      <c r="I75" t="s">
        <v>2084</v>
      </c>
      <c r="L75">
        <v>9</v>
      </c>
      <c r="M75">
        <v>74</v>
      </c>
      <c r="N75" t="s">
        <v>1984</v>
      </c>
      <c r="P75" t="s">
        <v>1704</v>
      </c>
    </row>
    <row r="76" spans="1:16" x14ac:dyDescent="0.3">
      <c r="A76">
        <v>75</v>
      </c>
      <c r="B76" s="16">
        <v>38604</v>
      </c>
      <c r="C76" t="s">
        <v>1712</v>
      </c>
      <c r="J76" t="s">
        <v>1902</v>
      </c>
      <c r="L76">
        <v>10</v>
      </c>
      <c r="M76">
        <v>75</v>
      </c>
      <c r="N76" t="s">
        <v>221</v>
      </c>
      <c r="P76" t="s">
        <v>2320</v>
      </c>
    </row>
    <row r="77" spans="1:16" x14ac:dyDescent="0.3">
      <c r="A77">
        <v>76</v>
      </c>
      <c r="B77" s="16">
        <v>38623</v>
      </c>
      <c r="C77" t="s">
        <v>1718</v>
      </c>
      <c r="F77">
        <v>14</v>
      </c>
      <c r="I77" t="s">
        <v>2087</v>
      </c>
      <c r="J77" t="s">
        <v>1725</v>
      </c>
      <c r="L77">
        <v>11</v>
      </c>
      <c r="M77">
        <v>76</v>
      </c>
      <c r="N77" t="s">
        <v>2423</v>
      </c>
      <c r="O77">
        <v>1</v>
      </c>
      <c r="P77" t="s">
        <v>2335</v>
      </c>
    </row>
    <row r="78" spans="1:16" x14ac:dyDescent="0.3">
      <c r="A78">
        <v>77</v>
      </c>
      <c r="B78" s="16">
        <v>38640</v>
      </c>
      <c r="C78" t="s">
        <v>2014</v>
      </c>
      <c r="I78" t="s">
        <v>2089</v>
      </c>
      <c r="L78">
        <v>6</v>
      </c>
      <c r="M78">
        <v>77</v>
      </c>
      <c r="N78" t="s">
        <v>437</v>
      </c>
      <c r="P78" t="s">
        <v>1676</v>
      </c>
    </row>
    <row r="79" spans="1:16" x14ac:dyDescent="0.3">
      <c r="A79">
        <v>78</v>
      </c>
      <c r="B79" s="16">
        <v>38668</v>
      </c>
      <c r="C79" t="s">
        <v>1739</v>
      </c>
      <c r="I79" t="s">
        <v>2091</v>
      </c>
      <c r="L79">
        <v>13</v>
      </c>
      <c r="M79">
        <v>78</v>
      </c>
      <c r="N79" t="s">
        <v>633</v>
      </c>
      <c r="P79" t="s">
        <v>1740</v>
      </c>
    </row>
    <row r="80" spans="1:16" x14ac:dyDescent="0.3">
      <c r="A80">
        <v>79</v>
      </c>
      <c r="B80" s="16">
        <v>38736</v>
      </c>
      <c r="C80" t="s">
        <v>2058</v>
      </c>
      <c r="D80">
        <v>35</v>
      </c>
      <c r="E80">
        <v>35</v>
      </c>
      <c r="I80" t="s">
        <v>2062</v>
      </c>
      <c r="M80">
        <v>79</v>
      </c>
      <c r="N80" t="s">
        <v>221</v>
      </c>
    </row>
    <row r="81" spans="1:16" x14ac:dyDescent="0.3">
      <c r="A81">
        <v>80</v>
      </c>
      <c r="B81" s="16">
        <v>38805</v>
      </c>
      <c r="C81" t="s">
        <v>1623</v>
      </c>
      <c r="D81">
        <v>46</v>
      </c>
      <c r="E81">
        <v>56</v>
      </c>
      <c r="I81" t="s">
        <v>2035</v>
      </c>
      <c r="L81">
        <v>16</v>
      </c>
      <c r="M81">
        <v>80</v>
      </c>
      <c r="N81" t="s">
        <v>1136</v>
      </c>
      <c r="P81" t="s">
        <v>2033</v>
      </c>
    </row>
    <row r="82" spans="1:16" x14ac:dyDescent="0.3">
      <c r="A82">
        <v>81</v>
      </c>
      <c r="B82" s="16">
        <v>38833</v>
      </c>
      <c r="C82" t="s">
        <v>1634</v>
      </c>
      <c r="D82">
        <v>44</v>
      </c>
      <c r="E82">
        <v>54</v>
      </c>
      <c r="I82" t="s">
        <v>2037</v>
      </c>
      <c r="L82">
        <v>2</v>
      </c>
      <c r="M82">
        <v>81</v>
      </c>
      <c r="N82" t="s">
        <v>378</v>
      </c>
      <c r="P82" t="s">
        <v>1635</v>
      </c>
    </row>
    <row r="83" spans="1:16" x14ac:dyDescent="0.3">
      <c r="A83">
        <v>82</v>
      </c>
      <c r="B83" s="16">
        <v>38849</v>
      </c>
      <c r="C83" t="s">
        <v>1644</v>
      </c>
      <c r="D83">
        <v>60</v>
      </c>
      <c r="E83">
        <v>70</v>
      </c>
      <c r="I83" t="s">
        <v>2039</v>
      </c>
      <c r="L83">
        <v>3</v>
      </c>
      <c r="M83">
        <v>82</v>
      </c>
      <c r="N83" t="s">
        <v>213</v>
      </c>
      <c r="P83" t="s">
        <v>1645</v>
      </c>
    </row>
    <row r="84" spans="1:16" x14ac:dyDescent="0.3">
      <c r="A84">
        <v>83</v>
      </c>
      <c r="B84" s="16">
        <v>38877</v>
      </c>
      <c r="C84" t="s">
        <v>2041</v>
      </c>
      <c r="J84" t="s">
        <v>2044</v>
      </c>
      <c r="K84" t="s">
        <v>2045</v>
      </c>
      <c r="L84">
        <v>15</v>
      </c>
      <c r="M84">
        <v>83</v>
      </c>
      <c r="N84" t="s">
        <v>2043</v>
      </c>
      <c r="P84" t="s">
        <v>2042</v>
      </c>
    </row>
    <row r="85" spans="1:16" x14ac:dyDescent="0.3">
      <c r="A85">
        <v>84</v>
      </c>
      <c r="B85" s="16">
        <v>38913</v>
      </c>
      <c r="C85" t="s">
        <v>1812</v>
      </c>
      <c r="D85">
        <v>30</v>
      </c>
      <c r="E85">
        <v>40</v>
      </c>
      <c r="G85" s="16">
        <v>38997</v>
      </c>
      <c r="H85">
        <v>28</v>
      </c>
      <c r="I85" t="s">
        <v>2047</v>
      </c>
      <c r="J85" t="s">
        <v>1978</v>
      </c>
      <c r="L85">
        <v>8</v>
      </c>
      <c r="M85">
        <v>84</v>
      </c>
      <c r="N85" t="s">
        <v>1699</v>
      </c>
      <c r="P85" t="s">
        <v>1694</v>
      </c>
    </row>
    <row r="86" spans="1:16" x14ac:dyDescent="0.3">
      <c r="A86">
        <v>85</v>
      </c>
      <c r="B86" s="16">
        <v>38940</v>
      </c>
      <c r="C86" t="s">
        <v>1703</v>
      </c>
      <c r="D86">
        <v>60</v>
      </c>
      <c r="E86">
        <v>70</v>
      </c>
      <c r="G86" s="16">
        <v>38906</v>
      </c>
      <c r="H86">
        <v>28</v>
      </c>
      <c r="I86" t="s">
        <v>2049</v>
      </c>
      <c r="L86">
        <v>9</v>
      </c>
      <c r="M86">
        <v>85</v>
      </c>
      <c r="N86" t="s">
        <v>1984</v>
      </c>
      <c r="P86" t="s">
        <v>1704</v>
      </c>
    </row>
    <row r="87" spans="1:16" x14ac:dyDescent="0.3">
      <c r="A87">
        <v>86</v>
      </c>
      <c r="B87" s="16">
        <v>38968</v>
      </c>
      <c r="C87" t="s">
        <v>1712</v>
      </c>
      <c r="J87" t="s">
        <v>1902</v>
      </c>
      <c r="L87">
        <v>10</v>
      </c>
      <c r="M87">
        <v>86</v>
      </c>
      <c r="N87" t="s">
        <v>221</v>
      </c>
      <c r="P87" t="s">
        <v>2320</v>
      </c>
    </row>
    <row r="88" spans="1:16" x14ac:dyDescent="0.3">
      <c r="A88">
        <v>87</v>
      </c>
      <c r="B88" s="16">
        <v>38987</v>
      </c>
      <c r="C88" t="s">
        <v>1718</v>
      </c>
      <c r="D88">
        <v>23</v>
      </c>
      <c r="E88">
        <v>33</v>
      </c>
      <c r="F88">
        <v>14</v>
      </c>
      <c r="I88" t="s">
        <v>2052</v>
      </c>
      <c r="J88" t="s">
        <v>1725</v>
      </c>
      <c r="L88">
        <v>11</v>
      </c>
      <c r="M88">
        <v>87</v>
      </c>
      <c r="N88" t="s">
        <v>2423</v>
      </c>
      <c r="O88">
        <v>0</v>
      </c>
      <c r="P88" t="s">
        <v>2335</v>
      </c>
    </row>
    <row r="89" spans="1:16" x14ac:dyDescent="0.3">
      <c r="A89">
        <v>88</v>
      </c>
      <c r="B89" s="16">
        <v>39004</v>
      </c>
      <c r="C89" t="s">
        <v>2014</v>
      </c>
      <c r="D89">
        <v>35</v>
      </c>
      <c r="E89">
        <v>45</v>
      </c>
      <c r="I89" t="s">
        <v>2054</v>
      </c>
      <c r="L89">
        <v>6</v>
      </c>
      <c r="M89">
        <v>88</v>
      </c>
      <c r="N89" t="s">
        <v>437</v>
      </c>
      <c r="P89" t="s">
        <v>1676</v>
      </c>
    </row>
    <row r="90" spans="1:16" x14ac:dyDescent="0.3">
      <c r="A90">
        <v>89</v>
      </c>
      <c r="B90" s="16">
        <v>39032</v>
      </c>
      <c r="C90" t="s">
        <v>1739</v>
      </c>
      <c r="D90">
        <v>30</v>
      </c>
      <c r="E90">
        <v>40</v>
      </c>
      <c r="G90" s="16">
        <v>38879</v>
      </c>
      <c r="H90">
        <v>32</v>
      </c>
      <c r="I90" t="s">
        <v>2056</v>
      </c>
      <c r="J90" t="s">
        <v>1995</v>
      </c>
      <c r="L90">
        <v>13</v>
      </c>
      <c r="M90">
        <v>89</v>
      </c>
      <c r="N90" t="s">
        <v>633</v>
      </c>
      <c r="P90" t="s">
        <v>1740</v>
      </c>
    </row>
    <row r="91" spans="1:16" x14ac:dyDescent="0.3">
      <c r="A91">
        <v>90</v>
      </c>
      <c r="B91" s="16">
        <v>39114</v>
      </c>
      <c r="C91" t="s">
        <v>2024</v>
      </c>
      <c r="D91">
        <v>45</v>
      </c>
      <c r="E91">
        <v>45</v>
      </c>
      <c r="G91" s="16">
        <v>39475</v>
      </c>
      <c r="I91" t="s">
        <v>2029</v>
      </c>
      <c r="M91">
        <v>90</v>
      </c>
      <c r="N91" s="17" t="s">
        <v>221</v>
      </c>
    </row>
    <row r="92" spans="1:16" x14ac:dyDescent="0.3">
      <c r="A92">
        <v>91</v>
      </c>
      <c r="B92" s="16">
        <v>39169</v>
      </c>
      <c r="C92" t="s">
        <v>1623</v>
      </c>
      <c r="D92">
        <v>38</v>
      </c>
      <c r="E92">
        <v>48</v>
      </c>
      <c r="G92" s="16">
        <v>39166</v>
      </c>
      <c r="I92" t="s">
        <v>1997</v>
      </c>
      <c r="L92">
        <v>1</v>
      </c>
      <c r="M92">
        <v>91</v>
      </c>
      <c r="N92" s="17" t="s">
        <v>1136</v>
      </c>
      <c r="P92" t="s">
        <v>1624</v>
      </c>
    </row>
    <row r="93" spans="1:16" x14ac:dyDescent="0.3">
      <c r="A93">
        <v>92</v>
      </c>
      <c r="B93" s="16">
        <v>39197</v>
      </c>
      <c r="C93" t="s">
        <v>2000</v>
      </c>
      <c r="G93" s="16">
        <v>39330</v>
      </c>
      <c r="L93">
        <v>15</v>
      </c>
      <c r="M93">
        <v>92</v>
      </c>
      <c r="N93" s="18" t="s">
        <v>2422</v>
      </c>
      <c r="P93" t="s">
        <v>2042</v>
      </c>
    </row>
    <row r="94" spans="1:16" x14ac:dyDescent="0.3">
      <c r="A94">
        <v>93</v>
      </c>
      <c r="B94" s="16">
        <v>39218</v>
      </c>
      <c r="C94" t="s">
        <v>1759</v>
      </c>
      <c r="D94">
        <v>49</v>
      </c>
      <c r="E94">
        <v>59</v>
      </c>
      <c r="I94" t="s">
        <v>2003</v>
      </c>
      <c r="L94">
        <v>3</v>
      </c>
      <c r="M94">
        <v>93</v>
      </c>
      <c r="N94" s="17" t="s">
        <v>213</v>
      </c>
      <c r="P94" t="s">
        <v>1645</v>
      </c>
    </row>
    <row r="95" spans="1:16" x14ac:dyDescent="0.3">
      <c r="A95">
        <v>94</v>
      </c>
      <c r="B95" s="16">
        <v>39251</v>
      </c>
      <c r="C95" t="s">
        <v>1728</v>
      </c>
      <c r="D95">
        <v>99</v>
      </c>
      <c r="E95">
        <v>109</v>
      </c>
      <c r="G95" s="16">
        <v>39247</v>
      </c>
      <c r="I95" t="s">
        <v>2005</v>
      </c>
      <c r="L95">
        <v>2</v>
      </c>
      <c r="M95">
        <v>94</v>
      </c>
      <c r="N95" s="17" t="s">
        <v>378</v>
      </c>
      <c r="P95" t="s">
        <v>1635</v>
      </c>
    </row>
    <row r="96" spans="1:16" x14ac:dyDescent="0.3">
      <c r="A96">
        <v>95</v>
      </c>
      <c r="B96" s="16">
        <v>39277</v>
      </c>
      <c r="C96" t="s">
        <v>1812</v>
      </c>
      <c r="D96">
        <v>35</v>
      </c>
      <c r="E96">
        <v>45</v>
      </c>
      <c r="G96" s="16">
        <v>39423</v>
      </c>
      <c r="H96">
        <v>28</v>
      </c>
      <c r="I96" t="s">
        <v>2008</v>
      </c>
      <c r="J96" t="s">
        <v>1978</v>
      </c>
      <c r="L96">
        <v>8</v>
      </c>
      <c r="M96">
        <v>95</v>
      </c>
      <c r="N96" s="17" t="s">
        <v>1699</v>
      </c>
      <c r="P96" t="s">
        <v>1694</v>
      </c>
    </row>
    <row r="97" spans="1:16" x14ac:dyDescent="0.3">
      <c r="A97">
        <v>96</v>
      </c>
      <c r="B97" s="16">
        <v>39303</v>
      </c>
      <c r="C97" t="s">
        <v>1703</v>
      </c>
      <c r="D97">
        <v>59</v>
      </c>
      <c r="E97">
        <v>69</v>
      </c>
      <c r="G97" s="16">
        <v>39607</v>
      </c>
      <c r="I97" t="s">
        <v>2010</v>
      </c>
      <c r="L97">
        <v>9</v>
      </c>
      <c r="M97">
        <v>96</v>
      </c>
      <c r="N97" s="17" t="s">
        <v>1984</v>
      </c>
      <c r="P97" t="s">
        <v>1704</v>
      </c>
    </row>
    <row r="98" spans="1:16" x14ac:dyDescent="0.3">
      <c r="A98">
        <v>97</v>
      </c>
      <c r="B98" s="16">
        <v>39332</v>
      </c>
      <c r="C98" t="s">
        <v>1712</v>
      </c>
      <c r="D98">
        <v>350</v>
      </c>
      <c r="E98">
        <v>350</v>
      </c>
      <c r="J98" t="s">
        <v>1902</v>
      </c>
      <c r="L98">
        <v>10</v>
      </c>
      <c r="M98">
        <v>97</v>
      </c>
      <c r="N98" s="17" t="s">
        <v>221</v>
      </c>
      <c r="P98" t="s">
        <v>2320</v>
      </c>
    </row>
    <row r="99" spans="1:16" x14ac:dyDescent="0.3">
      <c r="A99">
        <v>98</v>
      </c>
      <c r="B99" s="16">
        <v>39343</v>
      </c>
      <c r="C99" t="s">
        <v>1857</v>
      </c>
      <c r="D99">
        <v>45</v>
      </c>
      <c r="E99">
        <v>55</v>
      </c>
      <c r="F99">
        <v>10</v>
      </c>
      <c r="I99" t="s">
        <v>2012</v>
      </c>
      <c r="L99">
        <v>11</v>
      </c>
      <c r="M99">
        <v>98</v>
      </c>
      <c r="N99" s="17" t="s">
        <v>2423</v>
      </c>
      <c r="O99">
        <v>0</v>
      </c>
      <c r="P99" t="s">
        <v>2335</v>
      </c>
    </row>
    <row r="100" spans="1:16" x14ac:dyDescent="0.3">
      <c r="A100">
        <v>99</v>
      </c>
      <c r="B100" s="16">
        <v>39367</v>
      </c>
      <c r="C100" t="s">
        <v>2014</v>
      </c>
      <c r="D100">
        <v>32.5</v>
      </c>
      <c r="E100">
        <v>42.5</v>
      </c>
      <c r="G100" s="16">
        <v>39212</v>
      </c>
      <c r="H100">
        <v>28</v>
      </c>
      <c r="I100" t="s">
        <v>2018</v>
      </c>
      <c r="L100">
        <v>6</v>
      </c>
      <c r="M100">
        <v>99</v>
      </c>
      <c r="N100" s="17" t="s">
        <v>437</v>
      </c>
      <c r="P100" t="s">
        <v>1676</v>
      </c>
    </row>
    <row r="101" spans="1:16" x14ac:dyDescent="0.3">
      <c r="A101">
        <v>100</v>
      </c>
      <c r="B101" s="16">
        <v>39396</v>
      </c>
      <c r="C101" t="s">
        <v>1739</v>
      </c>
      <c r="D101">
        <v>32</v>
      </c>
      <c r="E101">
        <v>42</v>
      </c>
      <c r="I101" t="s">
        <v>2021</v>
      </c>
      <c r="J101" t="s">
        <v>1995</v>
      </c>
      <c r="L101">
        <v>13</v>
      </c>
      <c r="M101">
        <v>100</v>
      </c>
      <c r="N101" s="17" t="s">
        <v>633</v>
      </c>
      <c r="P101" t="s">
        <v>1740</v>
      </c>
    </row>
    <row r="102" spans="1:16" x14ac:dyDescent="0.3">
      <c r="A102">
        <v>101</v>
      </c>
      <c r="B102" s="16">
        <v>39422</v>
      </c>
      <c r="C102" t="s">
        <v>1749</v>
      </c>
      <c r="M102">
        <v>101</v>
      </c>
      <c r="N102" t="s">
        <v>221</v>
      </c>
    </row>
    <row r="103" spans="1:16" x14ac:dyDescent="0.3">
      <c r="A103">
        <v>102</v>
      </c>
      <c r="B103" s="16">
        <v>39533</v>
      </c>
      <c r="C103" t="s">
        <v>1623</v>
      </c>
      <c r="D103">
        <v>39</v>
      </c>
      <c r="E103">
        <v>49</v>
      </c>
      <c r="G103" s="16">
        <v>39530</v>
      </c>
      <c r="H103">
        <v>28</v>
      </c>
      <c r="I103" t="s">
        <v>1967</v>
      </c>
      <c r="L103">
        <v>1</v>
      </c>
      <c r="M103">
        <v>102</v>
      </c>
      <c r="N103" s="17" t="s">
        <v>1084</v>
      </c>
      <c r="P103" t="s">
        <v>1624</v>
      </c>
    </row>
    <row r="104" spans="1:16" x14ac:dyDescent="0.3">
      <c r="A104">
        <v>103</v>
      </c>
      <c r="B104" s="16">
        <v>39556</v>
      </c>
      <c r="C104" t="s">
        <v>1634</v>
      </c>
      <c r="D104">
        <v>59</v>
      </c>
      <c r="E104">
        <v>69</v>
      </c>
      <c r="G104" s="16">
        <v>39553</v>
      </c>
      <c r="I104" t="s">
        <v>1971</v>
      </c>
      <c r="L104">
        <v>2</v>
      </c>
      <c r="M104">
        <v>103</v>
      </c>
      <c r="N104" s="17" t="s">
        <v>378</v>
      </c>
      <c r="P104" t="s">
        <v>1635</v>
      </c>
    </row>
    <row r="105" spans="1:16" x14ac:dyDescent="0.3">
      <c r="A105">
        <v>104</v>
      </c>
      <c r="B105" s="16">
        <v>39590</v>
      </c>
      <c r="C105" t="s">
        <v>1644</v>
      </c>
      <c r="D105">
        <v>53.5</v>
      </c>
      <c r="E105">
        <v>63.5</v>
      </c>
      <c r="G105" s="16">
        <v>39587</v>
      </c>
      <c r="H105">
        <v>28</v>
      </c>
      <c r="I105" t="s">
        <v>1974</v>
      </c>
      <c r="L105">
        <v>3</v>
      </c>
      <c r="M105">
        <v>104</v>
      </c>
      <c r="N105" s="17" t="s">
        <v>213</v>
      </c>
      <c r="P105" t="s">
        <v>1645</v>
      </c>
    </row>
    <row r="106" spans="1:16" x14ac:dyDescent="0.3">
      <c r="A106">
        <v>105</v>
      </c>
      <c r="B106" s="16">
        <v>39620</v>
      </c>
      <c r="C106" t="s">
        <v>1812</v>
      </c>
      <c r="D106">
        <v>35</v>
      </c>
      <c r="E106">
        <v>45</v>
      </c>
      <c r="I106" t="s">
        <v>1977</v>
      </c>
      <c r="J106" t="s">
        <v>1978</v>
      </c>
      <c r="L106">
        <v>6</v>
      </c>
      <c r="M106">
        <v>105</v>
      </c>
      <c r="N106" s="17" t="s">
        <v>437</v>
      </c>
      <c r="P106" t="s">
        <v>1676</v>
      </c>
    </row>
    <row r="107" spans="1:16" x14ac:dyDescent="0.3">
      <c r="A107">
        <v>106</v>
      </c>
      <c r="B107" s="16">
        <v>39650</v>
      </c>
      <c r="C107" t="s">
        <v>1796</v>
      </c>
      <c r="D107">
        <v>50</v>
      </c>
      <c r="E107">
        <v>60</v>
      </c>
      <c r="G107" s="16">
        <v>39645</v>
      </c>
      <c r="H107">
        <v>32</v>
      </c>
      <c r="I107" t="s">
        <v>1980</v>
      </c>
      <c r="L107">
        <v>5</v>
      </c>
      <c r="M107">
        <v>106</v>
      </c>
      <c r="N107" s="17" t="s">
        <v>1063</v>
      </c>
      <c r="P107" t="s">
        <v>1666</v>
      </c>
    </row>
    <row r="108" spans="1:16" x14ac:dyDescent="0.3">
      <c r="A108">
        <v>107</v>
      </c>
      <c r="B108" s="16">
        <v>39681</v>
      </c>
      <c r="C108" t="s">
        <v>1703</v>
      </c>
      <c r="D108">
        <v>60</v>
      </c>
      <c r="E108">
        <v>70</v>
      </c>
      <c r="G108" s="16">
        <v>39677</v>
      </c>
      <c r="H108">
        <v>28</v>
      </c>
      <c r="I108" t="s">
        <v>1983</v>
      </c>
      <c r="L108">
        <v>9</v>
      </c>
      <c r="M108">
        <v>107</v>
      </c>
      <c r="N108" s="17" t="s">
        <v>1984</v>
      </c>
      <c r="P108" t="s">
        <v>1704</v>
      </c>
    </row>
    <row r="109" spans="1:16" x14ac:dyDescent="0.3">
      <c r="A109">
        <v>108</v>
      </c>
      <c r="B109" s="16">
        <v>39703</v>
      </c>
      <c r="C109" t="s">
        <v>1712</v>
      </c>
      <c r="I109" t="s">
        <v>1950</v>
      </c>
      <c r="J109" t="s">
        <v>1902</v>
      </c>
      <c r="L109">
        <v>10</v>
      </c>
      <c r="M109">
        <v>108</v>
      </c>
      <c r="N109" s="17" t="s">
        <v>221</v>
      </c>
      <c r="P109" t="s">
        <v>2320</v>
      </c>
    </row>
    <row r="110" spans="1:16" x14ac:dyDescent="0.3">
      <c r="A110">
        <v>109</v>
      </c>
      <c r="B110" s="16">
        <v>39721</v>
      </c>
      <c r="C110" t="s">
        <v>1857</v>
      </c>
      <c r="D110">
        <v>40</v>
      </c>
      <c r="E110">
        <v>50</v>
      </c>
      <c r="F110">
        <v>25</v>
      </c>
      <c r="I110" t="s">
        <v>1989</v>
      </c>
      <c r="L110">
        <v>11</v>
      </c>
      <c r="M110">
        <v>109</v>
      </c>
      <c r="N110" s="17" t="s">
        <v>2423</v>
      </c>
      <c r="O110">
        <v>0</v>
      </c>
      <c r="P110" t="s">
        <v>2335</v>
      </c>
    </row>
    <row r="111" spans="1:16" x14ac:dyDescent="0.3">
      <c r="A111">
        <v>110</v>
      </c>
      <c r="B111" s="16">
        <v>39732</v>
      </c>
      <c r="C111" t="s">
        <v>1955</v>
      </c>
      <c r="D111">
        <v>43</v>
      </c>
      <c r="E111">
        <v>53</v>
      </c>
      <c r="I111" t="s">
        <v>1992</v>
      </c>
      <c r="J111" t="s">
        <v>1993</v>
      </c>
      <c r="L111">
        <v>8</v>
      </c>
      <c r="M111">
        <v>110</v>
      </c>
      <c r="N111" s="17" t="s">
        <v>1699</v>
      </c>
      <c r="P111" t="s">
        <v>1694</v>
      </c>
    </row>
    <row r="112" spans="1:16" x14ac:dyDescent="0.3">
      <c r="A112">
        <v>111</v>
      </c>
      <c r="B112" s="16">
        <v>39767</v>
      </c>
      <c r="C112" t="s">
        <v>1739</v>
      </c>
      <c r="D112">
        <v>32</v>
      </c>
      <c r="E112">
        <v>42</v>
      </c>
      <c r="H112">
        <v>32</v>
      </c>
      <c r="I112" t="s">
        <v>1994</v>
      </c>
      <c r="J112" t="s">
        <v>1995</v>
      </c>
      <c r="L112">
        <v>13</v>
      </c>
      <c r="M112">
        <v>111</v>
      </c>
      <c r="N112" s="17" t="s">
        <v>633</v>
      </c>
      <c r="P112" t="s">
        <v>1740</v>
      </c>
    </row>
    <row r="113" spans="1:16" x14ac:dyDescent="0.3">
      <c r="A113">
        <v>112</v>
      </c>
      <c r="B113" s="16">
        <v>39794</v>
      </c>
      <c r="C113" t="s">
        <v>1749</v>
      </c>
      <c r="M113">
        <v>112</v>
      </c>
      <c r="N113" t="s">
        <v>221</v>
      </c>
    </row>
    <row r="114" spans="1:16" x14ac:dyDescent="0.3">
      <c r="A114">
        <v>113</v>
      </c>
      <c r="B114" s="16">
        <v>39903</v>
      </c>
      <c r="C114" t="s">
        <v>1623</v>
      </c>
      <c r="D114">
        <v>39</v>
      </c>
      <c r="E114">
        <v>49</v>
      </c>
      <c r="G114" s="16">
        <v>39901</v>
      </c>
      <c r="I114" t="s">
        <v>1918</v>
      </c>
      <c r="L114">
        <v>1</v>
      </c>
      <c r="M114">
        <v>113</v>
      </c>
      <c r="N114" s="17" t="s">
        <v>1136</v>
      </c>
      <c r="P114" t="s">
        <v>1624</v>
      </c>
    </row>
    <row r="115" spans="1:16" x14ac:dyDescent="0.3">
      <c r="A115">
        <v>114</v>
      </c>
      <c r="B115" s="16">
        <v>39919</v>
      </c>
      <c r="C115" t="s">
        <v>1921</v>
      </c>
      <c r="D115">
        <v>89</v>
      </c>
      <c r="E115">
        <v>99</v>
      </c>
      <c r="G115" s="16">
        <v>39917</v>
      </c>
      <c r="I115" t="s">
        <v>1925</v>
      </c>
      <c r="L115">
        <v>2</v>
      </c>
      <c r="M115">
        <v>114</v>
      </c>
      <c r="N115" s="17" t="s">
        <v>378</v>
      </c>
      <c r="P115" t="s">
        <v>1635</v>
      </c>
    </row>
    <row r="116" spans="1:16" x14ac:dyDescent="0.3">
      <c r="A116">
        <v>115</v>
      </c>
      <c r="B116" s="16">
        <v>39955</v>
      </c>
      <c r="C116" t="s">
        <v>1759</v>
      </c>
      <c r="D116">
        <v>43</v>
      </c>
      <c r="E116">
        <v>53</v>
      </c>
      <c r="G116" s="16">
        <v>39950</v>
      </c>
      <c r="H116">
        <v>24</v>
      </c>
      <c r="I116" t="s">
        <v>1931</v>
      </c>
      <c r="L116">
        <v>3</v>
      </c>
      <c r="M116">
        <v>115</v>
      </c>
      <c r="N116" s="17" t="s">
        <v>213</v>
      </c>
      <c r="P116" t="s">
        <v>1645</v>
      </c>
    </row>
    <row r="117" spans="1:16" x14ac:dyDescent="0.3">
      <c r="A117">
        <v>116</v>
      </c>
      <c r="B117" s="16">
        <v>39976</v>
      </c>
      <c r="C117" t="s">
        <v>1934</v>
      </c>
      <c r="L117">
        <v>15</v>
      </c>
      <c r="M117">
        <v>116</v>
      </c>
      <c r="N117" s="17" t="s">
        <v>633</v>
      </c>
      <c r="P117" t="s">
        <v>2042</v>
      </c>
    </row>
    <row r="118" spans="1:16" x14ac:dyDescent="0.3">
      <c r="A118">
        <v>117</v>
      </c>
      <c r="B118" s="16">
        <v>39998</v>
      </c>
      <c r="C118" t="s">
        <v>1812</v>
      </c>
      <c r="D118">
        <v>33.5</v>
      </c>
      <c r="E118">
        <v>43.5</v>
      </c>
      <c r="G118" s="16">
        <v>39987</v>
      </c>
      <c r="H118">
        <v>28</v>
      </c>
      <c r="I118" t="s">
        <v>1939</v>
      </c>
      <c r="J118" t="s">
        <v>1940</v>
      </c>
      <c r="L118">
        <v>6</v>
      </c>
      <c r="M118">
        <v>117</v>
      </c>
      <c r="N118" s="17" t="s">
        <v>437</v>
      </c>
      <c r="P118" t="s">
        <v>1676</v>
      </c>
    </row>
    <row r="119" spans="1:16" x14ac:dyDescent="0.3">
      <c r="A119">
        <v>118</v>
      </c>
      <c r="B119" s="16">
        <v>40024</v>
      </c>
      <c r="C119" t="s">
        <v>1796</v>
      </c>
      <c r="D119">
        <v>55</v>
      </c>
      <c r="E119">
        <v>65</v>
      </c>
      <c r="G119" s="16">
        <v>40017</v>
      </c>
      <c r="H119">
        <v>24</v>
      </c>
      <c r="I119" t="s">
        <v>1944</v>
      </c>
      <c r="L119">
        <v>5</v>
      </c>
      <c r="M119">
        <v>118</v>
      </c>
      <c r="N119" s="17" t="s">
        <v>1063</v>
      </c>
      <c r="P119" t="s">
        <v>1666</v>
      </c>
    </row>
    <row r="120" spans="1:16" x14ac:dyDescent="0.3">
      <c r="A120">
        <v>119</v>
      </c>
      <c r="B120" s="16">
        <v>40045</v>
      </c>
      <c r="C120" t="s">
        <v>1703</v>
      </c>
      <c r="D120">
        <v>60</v>
      </c>
      <c r="E120">
        <v>70</v>
      </c>
      <c r="G120" s="16">
        <v>40041</v>
      </c>
      <c r="I120" t="s">
        <v>1947</v>
      </c>
      <c r="L120">
        <v>9</v>
      </c>
      <c r="M120">
        <v>119</v>
      </c>
      <c r="N120" s="17" t="s">
        <v>332</v>
      </c>
      <c r="P120" t="s">
        <v>1704</v>
      </c>
    </row>
    <row r="121" spans="1:16" x14ac:dyDescent="0.3">
      <c r="A121">
        <v>120</v>
      </c>
      <c r="B121" s="16">
        <v>40067</v>
      </c>
      <c r="C121" t="s">
        <v>1712</v>
      </c>
      <c r="I121" t="s">
        <v>1950</v>
      </c>
      <c r="J121" t="s">
        <v>1902</v>
      </c>
      <c r="L121">
        <v>10</v>
      </c>
      <c r="M121">
        <v>120</v>
      </c>
      <c r="N121" s="17" t="s">
        <v>221</v>
      </c>
      <c r="P121" t="s">
        <v>2320</v>
      </c>
    </row>
    <row r="122" spans="1:16" x14ac:dyDescent="0.3">
      <c r="A122">
        <v>121</v>
      </c>
      <c r="B122" s="16">
        <v>40085</v>
      </c>
      <c r="C122" t="s">
        <v>1857</v>
      </c>
      <c r="D122">
        <v>45</v>
      </c>
      <c r="E122">
        <v>55</v>
      </c>
      <c r="F122">
        <v>25</v>
      </c>
      <c r="G122" s="16">
        <v>69668</v>
      </c>
      <c r="I122" t="s">
        <v>1952</v>
      </c>
      <c r="L122">
        <v>11</v>
      </c>
      <c r="M122">
        <v>121</v>
      </c>
      <c r="N122" s="17" t="s">
        <v>163</v>
      </c>
      <c r="O122">
        <v>0</v>
      </c>
      <c r="P122" t="s">
        <v>2335</v>
      </c>
    </row>
    <row r="123" spans="1:16" x14ac:dyDescent="0.3">
      <c r="A123">
        <v>122</v>
      </c>
      <c r="B123" s="16">
        <v>40103</v>
      </c>
      <c r="C123" t="s">
        <v>1955</v>
      </c>
      <c r="D123">
        <v>45</v>
      </c>
      <c r="E123">
        <v>55</v>
      </c>
      <c r="G123" s="16">
        <v>40100</v>
      </c>
      <c r="H123">
        <v>28</v>
      </c>
      <c r="I123" t="s">
        <v>1959</v>
      </c>
      <c r="L123">
        <v>8</v>
      </c>
      <c r="M123">
        <v>122</v>
      </c>
      <c r="N123" s="17" t="s">
        <v>1699</v>
      </c>
      <c r="P123" t="s">
        <v>1694</v>
      </c>
    </row>
    <row r="124" spans="1:16" x14ac:dyDescent="0.3">
      <c r="A124">
        <v>123</v>
      </c>
      <c r="B124" s="16">
        <v>40131</v>
      </c>
      <c r="C124" t="s">
        <v>1739</v>
      </c>
      <c r="D124">
        <v>33</v>
      </c>
      <c r="E124">
        <v>43</v>
      </c>
      <c r="G124" s="16">
        <v>40127</v>
      </c>
      <c r="H124">
        <v>30</v>
      </c>
      <c r="I124" t="s">
        <v>1964</v>
      </c>
      <c r="J124" t="s">
        <v>1831</v>
      </c>
      <c r="L124">
        <v>13</v>
      </c>
      <c r="M124">
        <v>123</v>
      </c>
      <c r="N124" s="17" t="s">
        <v>633</v>
      </c>
      <c r="P124" t="s">
        <v>1740</v>
      </c>
    </row>
    <row r="125" spans="1:16" x14ac:dyDescent="0.3">
      <c r="A125">
        <v>124</v>
      </c>
      <c r="B125" s="16">
        <v>40156</v>
      </c>
      <c r="C125" t="s">
        <v>1749</v>
      </c>
      <c r="M125">
        <v>124</v>
      </c>
      <c r="N125" t="s">
        <v>221</v>
      </c>
    </row>
    <row r="126" spans="1:16" x14ac:dyDescent="0.3">
      <c r="A126">
        <v>125</v>
      </c>
      <c r="B126" s="16">
        <v>40268</v>
      </c>
      <c r="C126" t="s">
        <v>1623</v>
      </c>
      <c r="D126">
        <v>39</v>
      </c>
      <c r="E126">
        <v>49</v>
      </c>
      <c r="G126" s="16">
        <v>40265</v>
      </c>
      <c r="I126" t="s">
        <v>1878</v>
      </c>
      <c r="L126">
        <v>1</v>
      </c>
      <c r="M126">
        <v>125</v>
      </c>
      <c r="N126" s="17" t="s">
        <v>1084</v>
      </c>
      <c r="P126" t="s">
        <v>1624</v>
      </c>
    </row>
    <row r="127" spans="1:16" x14ac:dyDescent="0.3">
      <c r="A127">
        <v>126</v>
      </c>
      <c r="B127" s="16">
        <v>40289</v>
      </c>
      <c r="C127" t="s">
        <v>1634</v>
      </c>
      <c r="D127">
        <v>52</v>
      </c>
      <c r="E127">
        <v>62</v>
      </c>
      <c r="G127" s="16">
        <v>40286</v>
      </c>
      <c r="H127">
        <v>28</v>
      </c>
      <c r="I127" t="s">
        <v>1881</v>
      </c>
      <c r="L127">
        <v>2</v>
      </c>
      <c r="M127">
        <v>126</v>
      </c>
      <c r="N127" s="17" t="s">
        <v>378</v>
      </c>
      <c r="P127" t="s">
        <v>1635</v>
      </c>
    </row>
    <row r="128" spans="1:16" x14ac:dyDescent="0.3">
      <c r="A128">
        <v>127</v>
      </c>
      <c r="B128" s="16">
        <v>40311</v>
      </c>
      <c r="C128" t="s">
        <v>1644</v>
      </c>
      <c r="D128">
        <v>55</v>
      </c>
      <c r="E128">
        <v>65</v>
      </c>
      <c r="G128" s="16">
        <v>40307</v>
      </c>
      <c r="H128">
        <v>28</v>
      </c>
      <c r="I128" t="s">
        <v>1885</v>
      </c>
      <c r="L128">
        <v>3</v>
      </c>
      <c r="M128">
        <v>127</v>
      </c>
      <c r="N128" s="17" t="s">
        <v>213</v>
      </c>
      <c r="P128" t="s">
        <v>1645</v>
      </c>
    </row>
    <row r="129" spans="1:16" x14ac:dyDescent="0.3">
      <c r="A129">
        <v>128</v>
      </c>
      <c r="B129" s="16">
        <v>40333</v>
      </c>
      <c r="C129" t="s">
        <v>774</v>
      </c>
      <c r="L129">
        <v>15</v>
      </c>
      <c r="M129">
        <v>128</v>
      </c>
      <c r="N129" s="17" t="s">
        <v>1892</v>
      </c>
      <c r="P129" t="s">
        <v>2042</v>
      </c>
    </row>
    <row r="130" spans="1:16" x14ac:dyDescent="0.3">
      <c r="A130">
        <v>129</v>
      </c>
      <c r="B130" s="16">
        <v>40362</v>
      </c>
      <c r="C130" t="s">
        <v>1812</v>
      </c>
      <c r="D130">
        <v>28</v>
      </c>
      <c r="E130">
        <v>38</v>
      </c>
      <c r="G130" s="16">
        <v>40358</v>
      </c>
      <c r="H130">
        <v>28</v>
      </c>
      <c r="I130" t="s">
        <v>1894</v>
      </c>
      <c r="J130" t="s">
        <v>1895</v>
      </c>
      <c r="L130">
        <v>6</v>
      </c>
      <c r="M130">
        <v>129</v>
      </c>
      <c r="N130" s="17" t="s">
        <v>437</v>
      </c>
      <c r="P130" t="s">
        <v>1676</v>
      </c>
    </row>
    <row r="131" spans="1:16" x14ac:dyDescent="0.3">
      <c r="A131">
        <v>130</v>
      </c>
      <c r="B131" s="16">
        <v>40381</v>
      </c>
      <c r="C131" t="s">
        <v>1796</v>
      </c>
      <c r="D131">
        <v>57</v>
      </c>
      <c r="E131">
        <v>67</v>
      </c>
      <c r="G131" s="16">
        <v>40377</v>
      </c>
      <c r="H131">
        <v>24</v>
      </c>
      <c r="I131" t="s">
        <v>1897</v>
      </c>
      <c r="L131">
        <v>5</v>
      </c>
      <c r="M131">
        <v>130</v>
      </c>
      <c r="N131" s="17" t="s">
        <v>1063</v>
      </c>
      <c r="P131" t="s">
        <v>1666</v>
      </c>
    </row>
    <row r="132" spans="1:16" x14ac:dyDescent="0.3">
      <c r="A132">
        <v>131</v>
      </c>
      <c r="B132" s="16">
        <v>40416</v>
      </c>
      <c r="C132" t="s">
        <v>1703</v>
      </c>
      <c r="D132">
        <v>62</v>
      </c>
      <c r="E132">
        <v>72</v>
      </c>
      <c r="I132" t="s">
        <v>1853</v>
      </c>
      <c r="L132">
        <v>9</v>
      </c>
      <c r="M132">
        <v>131</v>
      </c>
      <c r="N132" s="17" t="s">
        <v>332</v>
      </c>
      <c r="O132" t="s">
        <v>1709</v>
      </c>
      <c r="P132" t="s">
        <v>1704</v>
      </c>
    </row>
    <row r="133" spans="1:16" x14ac:dyDescent="0.3">
      <c r="A133">
        <v>132</v>
      </c>
      <c r="B133" s="16">
        <v>40431</v>
      </c>
      <c r="C133" t="s">
        <v>1712</v>
      </c>
      <c r="J133" t="s">
        <v>1902</v>
      </c>
      <c r="L133">
        <v>10</v>
      </c>
      <c r="M133">
        <v>132</v>
      </c>
      <c r="N133" s="17" t="s">
        <v>221</v>
      </c>
      <c r="P133" t="s">
        <v>2320</v>
      </c>
    </row>
    <row r="134" spans="1:16" x14ac:dyDescent="0.3">
      <c r="A134">
        <v>133</v>
      </c>
      <c r="B134" s="16">
        <v>40449</v>
      </c>
      <c r="C134" t="s">
        <v>1857</v>
      </c>
      <c r="D134">
        <v>65</v>
      </c>
      <c r="E134">
        <v>75</v>
      </c>
      <c r="F134">
        <v>30</v>
      </c>
      <c r="G134" s="16">
        <v>40447</v>
      </c>
      <c r="I134" t="s">
        <v>1904</v>
      </c>
      <c r="J134" t="s">
        <v>1905</v>
      </c>
      <c r="L134">
        <v>11</v>
      </c>
      <c r="M134">
        <v>133</v>
      </c>
      <c r="N134" s="17" t="s">
        <v>163</v>
      </c>
      <c r="O134">
        <v>0</v>
      </c>
      <c r="P134" t="s">
        <v>2335</v>
      </c>
    </row>
    <row r="135" spans="1:16" x14ac:dyDescent="0.3">
      <c r="A135">
        <v>134</v>
      </c>
      <c r="B135" s="16">
        <v>40465</v>
      </c>
      <c r="C135" t="s">
        <v>1908</v>
      </c>
      <c r="D135">
        <v>55</v>
      </c>
      <c r="E135">
        <v>65</v>
      </c>
      <c r="G135" s="16">
        <v>40462</v>
      </c>
      <c r="H135">
        <v>28</v>
      </c>
      <c r="I135" t="s">
        <v>1912</v>
      </c>
      <c r="L135">
        <v>8</v>
      </c>
      <c r="M135">
        <v>134</v>
      </c>
      <c r="N135" s="17" t="s">
        <v>1699</v>
      </c>
      <c r="P135" t="s">
        <v>1694</v>
      </c>
    </row>
    <row r="136" spans="1:16" x14ac:dyDescent="0.3">
      <c r="A136">
        <v>135</v>
      </c>
      <c r="B136" s="16">
        <v>40488</v>
      </c>
      <c r="C136" t="s">
        <v>1739</v>
      </c>
      <c r="D136">
        <v>33</v>
      </c>
      <c r="E136">
        <v>43</v>
      </c>
      <c r="G136" s="16">
        <v>40482</v>
      </c>
      <c r="H136">
        <v>32</v>
      </c>
      <c r="I136" t="s">
        <v>1874</v>
      </c>
      <c r="J136" t="s">
        <v>1831</v>
      </c>
      <c r="L136">
        <v>13</v>
      </c>
      <c r="M136">
        <v>135</v>
      </c>
      <c r="N136" s="17" t="s">
        <v>633</v>
      </c>
      <c r="P136" t="s">
        <v>1740</v>
      </c>
    </row>
    <row r="137" spans="1:16" x14ac:dyDescent="0.3">
      <c r="A137">
        <v>136</v>
      </c>
      <c r="B137" s="16">
        <v>40521</v>
      </c>
      <c r="C137" t="s">
        <v>1749</v>
      </c>
      <c r="M137">
        <v>136</v>
      </c>
      <c r="N137" t="s">
        <v>221</v>
      </c>
    </row>
    <row r="138" spans="1:16" x14ac:dyDescent="0.3">
      <c r="A138">
        <v>137</v>
      </c>
      <c r="B138" s="16">
        <v>40630</v>
      </c>
      <c r="C138" t="s">
        <v>1623</v>
      </c>
      <c r="D138">
        <v>40</v>
      </c>
      <c r="E138">
        <v>50</v>
      </c>
      <c r="G138" s="16">
        <v>40627</v>
      </c>
      <c r="I138" t="s">
        <v>1834</v>
      </c>
      <c r="L138">
        <v>1</v>
      </c>
      <c r="M138">
        <v>137</v>
      </c>
      <c r="N138" s="17" t="s">
        <v>1084</v>
      </c>
      <c r="P138" t="s">
        <v>1624</v>
      </c>
    </row>
    <row r="139" spans="1:16" x14ac:dyDescent="0.3">
      <c r="A139">
        <v>138</v>
      </c>
      <c r="B139" s="16">
        <v>40653</v>
      </c>
      <c r="C139" t="s">
        <v>1634</v>
      </c>
      <c r="D139">
        <v>55</v>
      </c>
      <c r="E139">
        <v>65</v>
      </c>
      <c r="G139" s="16">
        <v>40651</v>
      </c>
      <c r="H139">
        <v>24</v>
      </c>
      <c r="I139" t="s">
        <v>1837</v>
      </c>
      <c r="L139">
        <v>2</v>
      </c>
      <c r="M139">
        <v>138</v>
      </c>
      <c r="N139" s="17" t="s">
        <v>378</v>
      </c>
      <c r="P139" t="s">
        <v>1635</v>
      </c>
    </row>
    <row r="140" spans="1:16" x14ac:dyDescent="0.3">
      <c r="A140">
        <v>139</v>
      </c>
      <c r="B140" s="16">
        <v>40682</v>
      </c>
      <c r="C140" t="s">
        <v>1759</v>
      </c>
      <c r="D140">
        <v>60</v>
      </c>
      <c r="E140">
        <v>70</v>
      </c>
      <c r="G140" s="16">
        <v>40679</v>
      </c>
      <c r="H140">
        <v>28</v>
      </c>
      <c r="I140" t="s">
        <v>1840</v>
      </c>
      <c r="L140">
        <v>3</v>
      </c>
      <c r="M140">
        <v>139</v>
      </c>
      <c r="N140" s="17" t="s">
        <v>213</v>
      </c>
      <c r="P140" t="s">
        <v>1645</v>
      </c>
    </row>
    <row r="141" spans="1:16" x14ac:dyDescent="0.3">
      <c r="A141">
        <v>140</v>
      </c>
      <c r="B141" s="16">
        <v>40704</v>
      </c>
      <c r="C141" t="s">
        <v>347</v>
      </c>
      <c r="L141">
        <v>15</v>
      </c>
      <c r="M141">
        <v>140</v>
      </c>
      <c r="N141" t="s">
        <v>221</v>
      </c>
      <c r="P141" t="s">
        <v>2042</v>
      </c>
    </row>
    <row r="142" spans="1:16" x14ac:dyDescent="0.3">
      <c r="A142">
        <v>141</v>
      </c>
      <c r="B142" s="16">
        <v>40731</v>
      </c>
      <c r="C142" t="s">
        <v>1796</v>
      </c>
      <c r="D142">
        <v>60</v>
      </c>
      <c r="E142">
        <v>70</v>
      </c>
      <c r="I142" t="s">
        <v>1845</v>
      </c>
      <c r="L142">
        <v>5</v>
      </c>
      <c r="M142">
        <v>141</v>
      </c>
      <c r="N142" s="17" t="s">
        <v>1063</v>
      </c>
      <c r="P142" t="s">
        <v>1666</v>
      </c>
    </row>
    <row r="143" spans="1:16" x14ac:dyDescent="0.3">
      <c r="A143">
        <v>142</v>
      </c>
      <c r="B143" s="16">
        <v>40753</v>
      </c>
      <c r="C143" t="s">
        <v>2338</v>
      </c>
      <c r="D143">
        <v>73</v>
      </c>
      <c r="E143">
        <v>83</v>
      </c>
      <c r="I143" t="s">
        <v>1847</v>
      </c>
      <c r="L143">
        <v>8</v>
      </c>
      <c r="M143">
        <v>142</v>
      </c>
      <c r="N143" s="17" t="s">
        <v>1699</v>
      </c>
      <c r="O143" t="s">
        <v>1802</v>
      </c>
      <c r="P143" t="s">
        <v>1694</v>
      </c>
    </row>
    <row r="144" spans="1:16" x14ac:dyDescent="0.3">
      <c r="A144">
        <v>143</v>
      </c>
      <c r="B144" s="16">
        <v>40754</v>
      </c>
      <c r="C144" t="s">
        <v>1812</v>
      </c>
      <c r="D144">
        <v>35</v>
      </c>
      <c r="E144">
        <v>45</v>
      </c>
      <c r="G144" s="16">
        <v>40723</v>
      </c>
      <c r="H144">
        <v>28</v>
      </c>
      <c r="I144" t="s">
        <v>1850</v>
      </c>
      <c r="J144" t="s">
        <v>1818</v>
      </c>
      <c r="L144">
        <v>6</v>
      </c>
      <c r="M144">
        <v>143</v>
      </c>
      <c r="N144" s="17" t="s">
        <v>437</v>
      </c>
      <c r="P144" t="s">
        <v>1676</v>
      </c>
    </row>
    <row r="145" spans="1:16" x14ac:dyDescent="0.3">
      <c r="A145">
        <v>144</v>
      </c>
      <c r="B145" s="16">
        <v>40774</v>
      </c>
      <c r="C145" t="s">
        <v>1703</v>
      </c>
      <c r="D145">
        <v>75</v>
      </c>
      <c r="E145">
        <v>85</v>
      </c>
      <c r="G145" s="16">
        <v>40770</v>
      </c>
      <c r="I145" t="s">
        <v>1853</v>
      </c>
      <c r="L145">
        <v>9</v>
      </c>
      <c r="M145">
        <v>144</v>
      </c>
      <c r="N145" s="17" t="s">
        <v>332</v>
      </c>
      <c r="P145" t="s">
        <v>1704</v>
      </c>
    </row>
    <row r="146" spans="1:16" x14ac:dyDescent="0.3">
      <c r="A146">
        <v>145</v>
      </c>
      <c r="B146" s="16">
        <v>40795</v>
      </c>
      <c r="C146" t="s">
        <v>1712</v>
      </c>
      <c r="L146">
        <v>10</v>
      </c>
      <c r="M146">
        <v>145</v>
      </c>
      <c r="N146" t="s">
        <v>221</v>
      </c>
      <c r="P146" t="s">
        <v>2320</v>
      </c>
    </row>
    <row r="147" spans="1:16" x14ac:dyDescent="0.3">
      <c r="A147">
        <v>146</v>
      </c>
      <c r="B147" s="16">
        <v>40815</v>
      </c>
      <c r="C147" t="s">
        <v>1857</v>
      </c>
      <c r="D147">
        <v>50</v>
      </c>
      <c r="E147">
        <v>60</v>
      </c>
      <c r="F147">
        <v>25</v>
      </c>
      <c r="G147" s="16">
        <v>40811</v>
      </c>
      <c r="I147" t="s">
        <v>1861</v>
      </c>
      <c r="L147">
        <v>11</v>
      </c>
      <c r="M147">
        <v>146</v>
      </c>
      <c r="N147" s="17" t="s">
        <v>163</v>
      </c>
      <c r="O147">
        <v>0</v>
      </c>
      <c r="P147" t="s">
        <v>2335</v>
      </c>
    </row>
    <row r="148" spans="1:16" x14ac:dyDescent="0.3">
      <c r="A148">
        <v>147</v>
      </c>
      <c r="B148" s="16">
        <v>40833</v>
      </c>
      <c r="C148" t="s">
        <v>1865</v>
      </c>
      <c r="D148">
        <v>62</v>
      </c>
      <c r="E148">
        <v>72</v>
      </c>
      <c r="G148" s="16">
        <v>40825</v>
      </c>
      <c r="H148">
        <v>28</v>
      </c>
      <c r="I148" t="s">
        <v>1869</v>
      </c>
      <c r="L148">
        <v>12</v>
      </c>
      <c r="M148">
        <v>147</v>
      </c>
      <c r="N148" s="17" t="s">
        <v>1734</v>
      </c>
      <c r="P148" t="s">
        <v>1729</v>
      </c>
    </row>
    <row r="149" spans="1:16" x14ac:dyDescent="0.3">
      <c r="A149">
        <v>148</v>
      </c>
      <c r="B149" s="16">
        <v>40859</v>
      </c>
      <c r="C149" t="s">
        <v>1739</v>
      </c>
      <c r="D149">
        <v>34</v>
      </c>
      <c r="E149">
        <v>44</v>
      </c>
      <c r="G149" s="16">
        <v>40853</v>
      </c>
      <c r="H149">
        <v>32</v>
      </c>
      <c r="I149" t="s">
        <v>1874</v>
      </c>
      <c r="J149" t="s">
        <v>1831</v>
      </c>
      <c r="L149">
        <v>13</v>
      </c>
      <c r="M149">
        <v>148</v>
      </c>
      <c r="N149" s="17" t="s">
        <v>633</v>
      </c>
      <c r="P149" t="s">
        <v>1740</v>
      </c>
    </row>
    <row r="150" spans="1:16" x14ac:dyDescent="0.3">
      <c r="A150">
        <v>149</v>
      </c>
      <c r="B150" s="16">
        <v>40886</v>
      </c>
      <c r="C150" t="s">
        <v>1749</v>
      </c>
      <c r="L150">
        <v>14</v>
      </c>
      <c r="M150">
        <v>149</v>
      </c>
      <c r="N150" t="s">
        <v>221</v>
      </c>
      <c r="P150" t="s">
        <v>1750</v>
      </c>
    </row>
    <row r="151" spans="1:16" x14ac:dyDescent="0.3">
      <c r="A151">
        <v>150</v>
      </c>
      <c r="B151" s="16">
        <v>40998</v>
      </c>
      <c r="C151" t="s">
        <v>1623</v>
      </c>
      <c r="I151" t="s">
        <v>1792</v>
      </c>
      <c r="L151">
        <v>1</v>
      </c>
      <c r="M151">
        <v>150</v>
      </c>
      <c r="N151" t="s">
        <v>1136</v>
      </c>
      <c r="P151" t="s">
        <v>1624</v>
      </c>
    </row>
    <row r="152" spans="1:16" x14ac:dyDescent="0.3">
      <c r="A152">
        <v>151</v>
      </c>
      <c r="B152" s="16">
        <v>41017</v>
      </c>
      <c r="C152" t="s">
        <v>2332</v>
      </c>
      <c r="L152">
        <v>15</v>
      </c>
      <c r="M152">
        <v>151</v>
      </c>
      <c r="N152" t="s">
        <v>2421</v>
      </c>
      <c r="P152" t="s">
        <v>2042</v>
      </c>
    </row>
    <row r="153" spans="1:16" x14ac:dyDescent="0.3">
      <c r="A153">
        <v>152</v>
      </c>
      <c r="B153" s="16">
        <v>41037</v>
      </c>
      <c r="C153" t="s">
        <v>1644</v>
      </c>
      <c r="D153">
        <v>48</v>
      </c>
      <c r="E153">
        <v>58</v>
      </c>
      <c r="G153" s="16">
        <v>40913</v>
      </c>
      <c r="H153">
        <v>40</v>
      </c>
      <c r="I153" t="s">
        <v>1794</v>
      </c>
      <c r="L153">
        <v>3</v>
      </c>
      <c r="M153">
        <v>152</v>
      </c>
      <c r="N153" t="s">
        <v>213</v>
      </c>
      <c r="P153" t="s">
        <v>1645</v>
      </c>
    </row>
    <row r="154" spans="1:16" x14ac:dyDescent="0.3">
      <c r="A154">
        <v>153</v>
      </c>
      <c r="B154" s="16">
        <v>41067</v>
      </c>
      <c r="C154" t="s">
        <v>1796</v>
      </c>
      <c r="D154">
        <v>63</v>
      </c>
      <c r="E154">
        <v>73</v>
      </c>
      <c r="G154" s="16">
        <v>40974</v>
      </c>
      <c r="H154">
        <v>36</v>
      </c>
      <c r="I154" t="s">
        <v>1800</v>
      </c>
      <c r="L154">
        <v>5</v>
      </c>
      <c r="M154">
        <v>153</v>
      </c>
      <c r="N154" t="s">
        <v>1063</v>
      </c>
      <c r="P154" t="s">
        <v>1666</v>
      </c>
    </row>
    <row r="155" spans="1:16" x14ac:dyDescent="0.3">
      <c r="A155">
        <v>154</v>
      </c>
      <c r="B155" s="16">
        <v>41100</v>
      </c>
      <c r="C155" t="s">
        <v>1634</v>
      </c>
      <c r="D155">
        <v>60</v>
      </c>
      <c r="E155">
        <v>70</v>
      </c>
      <c r="G155" s="16">
        <v>41036</v>
      </c>
      <c r="I155" t="s">
        <v>1806</v>
      </c>
      <c r="L155">
        <v>2</v>
      </c>
      <c r="M155">
        <v>154</v>
      </c>
      <c r="N155" t="s">
        <v>378</v>
      </c>
      <c r="P155" t="s">
        <v>1635</v>
      </c>
    </row>
    <row r="156" spans="1:16" x14ac:dyDescent="0.3">
      <c r="A156">
        <v>155</v>
      </c>
      <c r="B156" s="16">
        <v>41117</v>
      </c>
      <c r="C156" t="s">
        <v>2338</v>
      </c>
      <c r="D156">
        <v>75</v>
      </c>
      <c r="E156">
        <v>85</v>
      </c>
      <c r="G156" s="16">
        <v>41109</v>
      </c>
      <c r="H156">
        <v>36</v>
      </c>
      <c r="I156" t="s">
        <v>1809</v>
      </c>
      <c r="J156" t="s">
        <v>1775</v>
      </c>
      <c r="L156">
        <v>8</v>
      </c>
      <c r="M156">
        <v>155</v>
      </c>
      <c r="N156" t="s">
        <v>1699</v>
      </c>
      <c r="P156" t="s">
        <v>1694</v>
      </c>
    </row>
    <row r="157" spans="1:16" x14ac:dyDescent="0.3">
      <c r="A157">
        <v>156</v>
      </c>
      <c r="B157" s="16">
        <v>41118</v>
      </c>
      <c r="C157" t="s">
        <v>1812</v>
      </c>
      <c r="D157">
        <v>38</v>
      </c>
      <c r="E157">
        <v>48</v>
      </c>
      <c r="G157" s="16">
        <v>41112</v>
      </c>
      <c r="H157">
        <v>36</v>
      </c>
      <c r="I157" t="s">
        <v>1816</v>
      </c>
      <c r="J157" t="s">
        <v>1818</v>
      </c>
      <c r="L157">
        <v>6</v>
      </c>
      <c r="M157">
        <v>156</v>
      </c>
      <c r="N157" t="s">
        <v>437</v>
      </c>
      <c r="P157" t="s">
        <v>1676</v>
      </c>
    </row>
    <row r="158" spans="1:16" x14ac:dyDescent="0.3">
      <c r="A158">
        <v>157</v>
      </c>
      <c r="B158" s="16">
        <v>41138</v>
      </c>
      <c r="C158" t="s">
        <v>1703</v>
      </c>
      <c r="D158">
        <v>80</v>
      </c>
      <c r="E158">
        <v>90</v>
      </c>
      <c r="G158" s="16">
        <v>41251</v>
      </c>
      <c r="H158">
        <v>36</v>
      </c>
      <c r="I158" t="s">
        <v>1822</v>
      </c>
      <c r="L158">
        <v>9</v>
      </c>
      <c r="M158">
        <v>157</v>
      </c>
      <c r="N158" t="s">
        <v>332</v>
      </c>
      <c r="P158" t="s">
        <v>1704</v>
      </c>
    </row>
    <row r="159" spans="1:16" x14ac:dyDescent="0.3">
      <c r="A159">
        <v>158</v>
      </c>
      <c r="B159" s="16">
        <v>41159</v>
      </c>
      <c r="C159" t="s">
        <v>1712</v>
      </c>
      <c r="L159">
        <v>10</v>
      </c>
      <c r="M159">
        <v>158</v>
      </c>
      <c r="N159" t="s">
        <v>221</v>
      </c>
      <c r="P159" t="s">
        <v>2320</v>
      </c>
    </row>
    <row r="160" spans="1:16" x14ac:dyDescent="0.3">
      <c r="A160">
        <v>159</v>
      </c>
      <c r="B160" s="16">
        <v>41177</v>
      </c>
      <c r="C160" t="s">
        <v>1718</v>
      </c>
      <c r="D160">
        <v>30</v>
      </c>
      <c r="E160">
        <v>40</v>
      </c>
      <c r="F160">
        <v>20</v>
      </c>
      <c r="I160" t="s">
        <v>1826</v>
      </c>
      <c r="J160" t="s">
        <v>1725</v>
      </c>
      <c r="L160">
        <v>11</v>
      </c>
      <c r="M160">
        <v>159</v>
      </c>
      <c r="N160" t="s">
        <v>2423</v>
      </c>
      <c r="O160">
        <v>0</v>
      </c>
      <c r="P160" t="s">
        <v>2335</v>
      </c>
    </row>
    <row r="161" spans="1:16" x14ac:dyDescent="0.3">
      <c r="A161">
        <v>160</v>
      </c>
      <c r="B161" s="16">
        <v>41192</v>
      </c>
      <c r="C161" t="s">
        <v>1728</v>
      </c>
      <c r="D161">
        <v>90</v>
      </c>
      <c r="E161">
        <v>100</v>
      </c>
      <c r="G161" s="16">
        <v>41100</v>
      </c>
      <c r="H161">
        <v>28</v>
      </c>
      <c r="I161" t="s">
        <v>1828</v>
      </c>
      <c r="L161">
        <v>12</v>
      </c>
      <c r="M161">
        <v>160</v>
      </c>
      <c r="N161" t="s">
        <v>1734</v>
      </c>
      <c r="P161" t="s">
        <v>1729</v>
      </c>
    </row>
    <row r="162" spans="1:16" x14ac:dyDescent="0.3">
      <c r="A162">
        <v>161</v>
      </c>
      <c r="B162" s="16">
        <v>41223</v>
      </c>
      <c r="C162" t="s">
        <v>1739</v>
      </c>
      <c r="D162">
        <v>35</v>
      </c>
      <c r="E162">
        <v>40</v>
      </c>
      <c r="G162" s="16">
        <v>41040</v>
      </c>
      <c r="H162">
        <v>40</v>
      </c>
      <c r="I162" t="s">
        <v>1830</v>
      </c>
      <c r="J162" t="s">
        <v>1831</v>
      </c>
      <c r="L162">
        <v>13</v>
      </c>
      <c r="M162">
        <v>161</v>
      </c>
      <c r="N162" t="s">
        <v>633</v>
      </c>
      <c r="P162" t="s">
        <v>1740</v>
      </c>
    </row>
    <row r="163" spans="1:16" x14ac:dyDescent="0.3">
      <c r="A163">
        <v>162</v>
      </c>
      <c r="B163" s="16">
        <v>41257</v>
      </c>
      <c r="C163" t="s">
        <v>1749</v>
      </c>
      <c r="L163">
        <v>14</v>
      </c>
      <c r="M163">
        <v>162</v>
      </c>
      <c r="N163" t="s">
        <v>221</v>
      </c>
      <c r="P163" t="s">
        <v>1750</v>
      </c>
    </row>
    <row r="164" spans="1:16" x14ac:dyDescent="0.3">
      <c r="A164">
        <v>163</v>
      </c>
      <c r="B164" s="16">
        <v>41358</v>
      </c>
      <c r="C164" t="s">
        <v>1623</v>
      </c>
      <c r="D164">
        <v>40</v>
      </c>
      <c r="E164">
        <v>50</v>
      </c>
      <c r="H164">
        <v>36</v>
      </c>
      <c r="I164" t="s">
        <v>1755</v>
      </c>
      <c r="L164">
        <v>1</v>
      </c>
      <c r="M164">
        <v>163</v>
      </c>
      <c r="N164" t="s">
        <v>1136</v>
      </c>
      <c r="P164" t="s">
        <v>1624</v>
      </c>
    </row>
    <row r="165" spans="1:16" x14ac:dyDescent="0.3">
      <c r="A165">
        <v>164</v>
      </c>
      <c r="B165" s="16">
        <v>41383</v>
      </c>
      <c r="C165" t="s">
        <v>1634</v>
      </c>
      <c r="D165">
        <v>60</v>
      </c>
      <c r="E165">
        <v>70</v>
      </c>
      <c r="H165">
        <v>28</v>
      </c>
      <c r="I165" t="s">
        <v>1757</v>
      </c>
      <c r="L165">
        <v>2</v>
      </c>
      <c r="M165">
        <v>164</v>
      </c>
      <c r="N165" t="s">
        <v>378</v>
      </c>
      <c r="P165" t="s">
        <v>1635</v>
      </c>
    </row>
    <row r="166" spans="1:16" x14ac:dyDescent="0.3">
      <c r="A166">
        <v>165</v>
      </c>
      <c r="B166" s="16">
        <v>41411</v>
      </c>
      <c r="C166" t="s">
        <v>1759</v>
      </c>
      <c r="D166">
        <v>55</v>
      </c>
      <c r="E166">
        <v>65</v>
      </c>
      <c r="G166" s="16">
        <v>41406</v>
      </c>
      <c r="H166">
        <v>32</v>
      </c>
      <c r="I166" t="s">
        <v>1763</v>
      </c>
      <c r="L166">
        <v>3</v>
      </c>
      <c r="M166">
        <v>165</v>
      </c>
      <c r="N166" t="s">
        <v>213</v>
      </c>
      <c r="P166" t="s">
        <v>1645</v>
      </c>
    </row>
    <row r="167" spans="1:16" x14ac:dyDescent="0.3">
      <c r="A167">
        <v>166</v>
      </c>
      <c r="B167" s="16">
        <v>41453</v>
      </c>
      <c r="C167" t="s">
        <v>1654</v>
      </c>
      <c r="D167">
        <v>50</v>
      </c>
      <c r="E167">
        <v>60</v>
      </c>
      <c r="G167" s="16">
        <v>41449</v>
      </c>
      <c r="H167">
        <v>32</v>
      </c>
      <c r="I167" t="s">
        <v>1768</v>
      </c>
      <c r="L167">
        <v>4</v>
      </c>
      <c r="M167">
        <v>166</v>
      </c>
      <c r="N167" t="s">
        <v>711</v>
      </c>
      <c r="P167" t="s">
        <v>1655</v>
      </c>
    </row>
    <row r="168" spans="1:16" x14ac:dyDescent="0.3">
      <c r="A168">
        <v>167</v>
      </c>
      <c r="B168" s="16">
        <v>41466</v>
      </c>
      <c r="C168" t="s">
        <v>1665</v>
      </c>
      <c r="D168">
        <v>55</v>
      </c>
      <c r="E168">
        <v>65</v>
      </c>
      <c r="G168" s="16">
        <v>41462</v>
      </c>
      <c r="H168">
        <v>32</v>
      </c>
      <c r="I168" t="s">
        <v>1771</v>
      </c>
      <c r="L168">
        <v>5</v>
      </c>
      <c r="M168">
        <v>167</v>
      </c>
      <c r="N168" t="s">
        <v>1063</v>
      </c>
      <c r="P168" t="s">
        <v>1666</v>
      </c>
    </row>
    <row r="169" spans="1:16" x14ac:dyDescent="0.3">
      <c r="A169">
        <v>168</v>
      </c>
      <c r="B169" s="16">
        <v>41481</v>
      </c>
      <c r="C169" t="s">
        <v>2338</v>
      </c>
      <c r="D169">
        <v>65</v>
      </c>
      <c r="E169">
        <v>75</v>
      </c>
      <c r="G169" s="16">
        <v>41476</v>
      </c>
      <c r="H169">
        <v>28</v>
      </c>
      <c r="I169" t="s">
        <v>1774</v>
      </c>
      <c r="J169" t="s">
        <v>1775</v>
      </c>
      <c r="L169">
        <v>6</v>
      </c>
      <c r="M169">
        <v>168</v>
      </c>
      <c r="N169" t="s">
        <v>437</v>
      </c>
      <c r="P169" t="s">
        <v>1676</v>
      </c>
    </row>
    <row r="170" spans="1:16" x14ac:dyDescent="0.3">
      <c r="A170">
        <v>169</v>
      </c>
      <c r="B170" s="16">
        <v>41482</v>
      </c>
      <c r="C170" t="s">
        <v>1684</v>
      </c>
      <c r="D170">
        <v>80</v>
      </c>
      <c r="E170">
        <v>90</v>
      </c>
      <c r="G170" s="16">
        <v>41476</v>
      </c>
      <c r="H170">
        <v>28</v>
      </c>
      <c r="I170" t="s">
        <v>1778</v>
      </c>
      <c r="L170">
        <v>8</v>
      </c>
      <c r="M170">
        <v>169</v>
      </c>
      <c r="N170" t="s">
        <v>1699</v>
      </c>
      <c r="P170" t="s">
        <v>1694</v>
      </c>
    </row>
    <row r="171" spans="1:16" x14ac:dyDescent="0.3">
      <c r="A171">
        <v>170</v>
      </c>
      <c r="B171" s="16">
        <v>41502</v>
      </c>
      <c r="C171" t="s">
        <v>1703</v>
      </c>
      <c r="D171">
        <v>80</v>
      </c>
      <c r="E171">
        <v>90</v>
      </c>
      <c r="G171" s="16">
        <v>41497</v>
      </c>
      <c r="H171">
        <v>32</v>
      </c>
      <c r="I171" t="s">
        <v>1708</v>
      </c>
      <c r="L171">
        <v>9</v>
      </c>
      <c r="M171">
        <v>170</v>
      </c>
      <c r="N171" t="s">
        <v>221</v>
      </c>
      <c r="P171" t="s">
        <v>1704</v>
      </c>
    </row>
    <row r="172" spans="1:16" x14ac:dyDescent="0.3">
      <c r="A172">
        <v>171</v>
      </c>
      <c r="B172" s="16">
        <v>41530</v>
      </c>
      <c r="C172" t="s">
        <v>1712</v>
      </c>
      <c r="L172">
        <v>10</v>
      </c>
      <c r="M172">
        <v>171</v>
      </c>
      <c r="N172" t="s">
        <v>221</v>
      </c>
      <c r="P172" t="s">
        <v>2320</v>
      </c>
    </row>
    <row r="173" spans="1:16" x14ac:dyDescent="0.3">
      <c r="A173">
        <v>172</v>
      </c>
      <c r="B173" s="16">
        <v>41542</v>
      </c>
      <c r="C173" t="s">
        <v>1718</v>
      </c>
      <c r="D173">
        <v>50</v>
      </c>
      <c r="E173">
        <v>60</v>
      </c>
      <c r="F173">
        <v>17</v>
      </c>
      <c r="G173" s="16">
        <v>41539</v>
      </c>
      <c r="H173">
        <v>32</v>
      </c>
      <c r="I173" t="s">
        <v>1783</v>
      </c>
      <c r="J173" t="s">
        <v>1725</v>
      </c>
      <c r="L173">
        <v>11</v>
      </c>
      <c r="M173">
        <v>172</v>
      </c>
      <c r="N173" t="s">
        <v>2423</v>
      </c>
      <c r="O173">
        <v>0</v>
      </c>
      <c r="P173" t="s">
        <v>2335</v>
      </c>
    </row>
    <row r="174" spans="1:16" x14ac:dyDescent="0.3">
      <c r="A174">
        <v>173</v>
      </c>
      <c r="B174" s="16">
        <v>41551</v>
      </c>
      <c r="C174" t="s">
        <v>1728</v>
      </c>
      <c r="D174">
        <v>90</v>
      </c>
      <c r="E174">
        <v>100</v>
      </c>
      <c r="G174" s="16">
        <v>41548</v>
      </c>
      <c r="H174">
        <v>28</v>
      </c>
      <c r="I174" t="s">
        <v>1786</v>
      </c>
      <c r="L174">
        <v>12</v>
      </c>
      <c r="M174">
        <v>173</v>
      </c>
      <c r="N174" t="s">
        <v>1734</v>
      </c>
      <c r="P174" t="s">
        <v>1729</v>
      </c>
    </row>
    <row r="175" spans="1:16" x14ac:dyDescent="0.3">
      <c r="A175">
        <v>174</v>
      </c>
      <c r="B175" s="16">
        <v>41587</v>
      </c>
      <c r="C175" t="s">
        <v>1739</v>
      </c>
      <c r="D175">
        <v>35</v>
      </c>
      <c r="G175" s="16">
        <v>41405</v>
      </c>
      <c r="H175">
        <v>40</v>
      </c>
      <c r="I175" t="s">
        <v>1744</v>
      </c>
      <c r="J175" t="s">
        <v>1746</v>
      </c>
      <c r="L175">
        <v>13</v>
      </c>
      <c r="M175">
        <v>174</v>
      </c>
      <c r="N175" t="s">
        <v>633</v>
      </c>
      <c r="P175" t="s">
        <v>1740</v>
      </c>
    </row>
    <row r="176" spans="1:16" x14ac:dyDescent="0.3">
      <c r="A176">
        <v>175</v>
      </c>
      <c r="B176" s="16">
        <v>41621</v>
      </c>
      <c r="C176" t="s">
        <v>1749</v>
      </c>
      <c r="L176">
        <v>14</v>
      </c>
      <c r="M176">
        <v>175</v>
      </c>
      <c r="N176" t="s">
        <v>221</v>
      </c>
      <c r="P176" t="s">
        <v>1750</v>
      </c>
    </row>
    <row r="177" spans="1:16" x14ac:dyDescent="0.3">
      <c r="A177">
        <v>176</v>
      </c>
      <c r="B177" s="16">
        <v>41729</v>
      </c>
      <c r="C177" t="s">
        <v>1623</v>
      </c>
      <c r="D177">
        <v>48</v>
      </c>
      <c r="E177">
        <v>58</v>
      </c>
      <c r="G177" s="16">
        <v>41724</v>
      </c>
      <c r="H177">
        <v>40</v>
      </c>
      <c r="I177" t="s">
        <v>1628</v>
      </c>
      <c r="J177" t="s">
        <v>1630</v>
      </c>
      <c r="L177">
        <v>1</v>
      </c>
      <c r="M177">
        <v>176</v>
      </c>
      <c r="N177" t="s">
        <v>1136</v>
      </c>
      <c r="P177" t="s">
        <v>1624</v>
      </c>
    </row>
    <row r="178" spans="1:16" x14ac:dyDescent="0.3">
      <c r="A178">
        <v>177</v>
      </c>
      <c r="B178" s="16">
        <v>41754</v>
      </c>
      <c r="C178" t="s">
        <v>1634</v>
      </c>
      <c r="D178">
        <v>60</v>
      </c>
      <c r="E178">
        <v>70</v>
      </c>
      <c r="G178" s="16">
        <v>41751</v>
      </c>
      <c r="H178">
        <v>28</v>
      </c>
      <c r="I178" t="s">
        <v>1639</v>
      </c>
      <c r="L178">
        <v>2</v>
      </c>
      <c r="M178">
        <v>177</v>
      </c>
      <c r="N178" t="s">
        <v>378</v>
      </c>
      <c r="P178" t="s">
        <v>1635</v>
      </c>
    </row>
    <row r="179" spans="1:16" x14ac:dyDescent="0.3">
      <c r="A179">
        <v>178</v>
      </c>
      <c r="B179" s="16">
        <v>41774</v>
      </c>
      <c r="C179" t="s">
        <v>1644</v>
      </c>
      <c r="D179">
        <v>50</v>
      </c>
      <c r="E179">
        <v>60</v>
      </c>
      <c r="G179" s="16">
        <v>41771</v>
      </c>
      <c r="H179">
        <v>32</v>
      </c>
      <c r="I179" t="s">
        <v>1649</v>
      </c>
      <c r="L179">
        <v>3</v>
      </c>
      <c r="M179">
        <v>178</v>
      </c>
      <c r="N179" t="s">
        <v>213</v>
      </c>
      <c r="P179" t="s">
        <v>1645</v>
      </c>
    </row>
    <row r="180" spans="1:16" x14ac:dyDescent="0.3">
      <c r="A180">
        <v>179</v>
      </c>
      <c r="B180" s="16">
        <v>41817</v>
      </c>
      <c r="C180" t="s">
        <v>1654</v>
      </c>
      <c r="D180">
        <v>50</v>
      </c>
      <c r="E180">
        <v>60</v>
      </c>
      <c r="G180" s="16">
        <v>41814</v>
      </c>
      <c r="H180">
        <v>28</v>
      </c>
      <c r="I180" t="s">
        <v>1659</v>
      </c>
      <c r="J180" t="s">
        <v>1661</v>
      </c>
      <c r="L180">
        <v>4</v>
      </c>
      <c r="M180">
        <v>179</v>
      </c>
      <c r="N180" t="s">
        <v>711</v>
      </c>
      <c r="P180" t="s">
        <v>1655</v>
      </c>
    </row>
    <row r="181" spans="1:16" x14ac:dyDescent="0.3">
      <c r="A181">
        <v>180</v>
      </c>
      <c r="B181" s="16">
        <v>41831</v>
      </c>
      <c r="C181" t="s">
        <v>1665</v>
      </c>
      <c r="D181">
        <v>60</v>
      </c>
      <c r="E181">
        <v>70</v>
      </c>
      <c r="G181" s="16">
        <v>41827</v>
      </c>
      <c r="H181">
        <v>36</v>
      </c>
      <c r="I181" t="s">
        <v>1670</v>
      </c>
      <c r="L181">
        <v>5</v>
      </c>
      <c r="M181">
        <v>180</v>
      </c>
      <c r="N181" t="s">
        <v>1063</v>
      </c>
      <c r="P181" t="s">
        <v>1666</v>
      </c>
    </row>
    <row r="182" spans="1:16" x14ac:dyDescent="0.3">
      <c r="A182">
        <v>181</v>
      </c>
      <c r="B182" s="16">
        <v>41845</v>
      </c>
      <c r="C182" t="s">
        <v>1675</v>
      </c>
      <c r="D182">
        <v>45</v>
      </c>
      <c r="E182">
        <v>55</v>
      </c>
      <c r="I182" t="s">
        <v>1680</v>
      </c>
      <c r="L182">
        <v>6</v>
      </c>
      <c r="M182">
        <v>181</v>
      </c>
      <c r="N182" t="s">
        <v>437</v>
      </c>
      <c r="P182" t="s">
        <v>1676</v>
      </c>
    </row>
    <row r="183" spans="1:16" x14ac:dyDescent="0.3">
      <c r="A183">
        <v>182</v>
      </c>
      <c r="B183" s="16">
        <v>41846</v>
      </c>
      <c r="C183" t="s">
        <v>1684</v>
      </c>
      <c r="D183">
        <v>60</v>
      </c>
      <c r="E183">
        <v>70</v>
      </c>
      <c r="I183" t="s">
        <v>1689</v>
      </c>
      <c r="L183">
        <v>7</v>
      </c>
      <c r="M183">
        <v>182</v>
      </c>
      <c r="N183" t="s">
        <v>1690</v>
      </c>
      <c r="P183" t="s">
        <v>1685</v>
      </c>
    </row>
    <row r="184" spans="1:16" x14ac:dyDescent="0.3">
      <c r="A184">
        <v>183</v>
      </c>
      <c r="B184" s="16">
        <v>41847</v>
      </c>
      <c r="C184" t="s">
        <v>2338</v>
      </c>
      <c r="D184">
        <v>65</v>
      </c>
      <c r="E184">
        <v>75</v>
      </c>
      <c r="I184" t="s">
        <v>1698</v>
      </c>
      <c r="L184">
        <v>8</v>
      </c>
      <c r="M184">
        <v>183</v>
      </c>
      <c r="N184" t="s">
        <v>1699</v>
      </c>
      <c r="P184" t="s">
        <v>1694</v>
      </c>
    </row>
    <row r="185" spans="1:16" x14ac:dyDescent="0.3">
      <c r="A185">
        <v>184</v>
      </c>
      <c r="B185" s="16">
        <v>41866</v>
      </c>
      <c r="C185" t="s">
        <v>1703</v>
      </c>
      <c r="D185">
        <v>85</v>
      </c>
      <c r="E185">
        <v>95</v>
      </c>
      <c r="G185" s="16">
        <v>41861</v>
      </c>
      <c r="H185">
        <v>28</v>
      </c>
      <c r="I185" t="s">
        <v>1708</v>
      </c>
      <c r="L185">
        <v>9</v>
      </c>
      <c r="M185">
        <v>184</v>
      </c>
      <c r="N185" t="s">
        <v>221</v>
      </c>
      <c r="P185" t="s">
        <v>1704</v>
      </c>
    </row>
    <row r="186" spans="1:16" x14ac:dyDescent="0.3">
      <c r="A186">
        <v>185</v>
      </c>
      <c r="B186" s="16">
        <v>41894</v>
      </c>
      <c r="C186" t="s">
        <v>1712</v>
      </c>
      <c r="L186">
        <v>10</v>
      </c>
      <c r="M186">
        <v>185</v>
      </c>
      <c r="N186" t="s">
        <v>221</v>
      </c>
      <c r="P186" t="s">
        <v>2320</v>
      </c>
    </row>
    <row r="187" spans="1:16" x14ac:dyDescent="0.3">
      <c r="A187">
        <v>186</v>
      </c>
      <c r="B187" s="16">
        <v>41911</v>
      </c>
      <c r="C187" t="s">
        <v>1718</v>
      </c>
      <c r="D187">
        <v>40</v>
      </c>
      <c r="E187">
        <v>50</v>
      </c>
      <c r="F187">
        <v>20</v>
      </c>
      <c r="I187" t="s">
        <v>1723</v>
      </c>
      <c r="J187" t="s">
        <v>1725</v>
      </c>
      <c r="L187">
        <v>11</v>
      </c>
      <c r="M187">
        <v>186</v>
      </c>
      <c r="N187" t="s">
        <v>2423</v>
      </c>
      <c r="O187">
        <v>0</v>
      </c>
      <c r="P187" t="s">
        <v>2335</v>
      </c>
    </row>
    <row r="188" spans="1:16" x14ac:dyDescent="0.3">
      <c r="A188">
        <v>187</v>
      </c>
      <c r="B188" s="16">
        <v>41927</v>
      </c>
      <c r="C188" t="s">
        <v>1728</v>
      </c>
      <c r="D188">
        <v>90</v>
      </c>
      <c r="E188">
        <v>100</v>
      </c>
      <c r="G188" s="16">
        <v>41924</v>
      </c>
      <c r="H188">
        <v>24</v>
      </c>
      <c r="I188" t="s">
        <v>1733</v>
      </c>
      <c r="L188">
        <v>12</v>
      </c>
      <c r="M188">
        <v>187</v>
      </c>
      <c r="N188" t="s">
        <v>1734</v>
      </c>
      <c r="P188" t="s">
        <v>1729</v>
      </c>
    </row>
    <row r="189" spans="1:16" x14ac:dyDescent="0.3">
      <c r="A189">
        <v>188</v>
      </c>
      <c r="B189" s="16">
        <v>41958</v>
      </c>
      <c r="C189" t="s">
        <v>1739</v>
      </c>
      <c r="D189">
        <v>35</v>
      </c>
      <c r="E189">
        <v>45</v>
      </c>
      <c r="G189" s="16">
        <v>41955</v>
      </c>
      <c r="H189">
        <v>40</v>
      </c>
      <c r="I189" t="s">
        <v>2498</v>
      </c>
      <c r="J189" t="s">
        <v>1746</v>
      </c>
      <c r="L189">
        <v>13</v>
      </c>
      <c r="M189">
        <v>188</v>
      </c>
      <c r="N189" t="s">
        <v>1084</v>
      </c>
      <c r="P189" t="s">
        <v>1740</v>
      </c>
    </row>
    <row r="190" spans="1:16" x14ac:dyDescent="0.3">
      <c r="A190">
        <v>189</v>
      </c>
      <c r="B190" s="16">
        <v>41985</v>
      </c>
      <c r="C190" t="s">
        <v>1749</v>
      </c>
      <c r="K190" t="s">
        <v>2499</v>
      </c>
      <c r="M190">
        <v>189</v>
      </c>
      <c r="N190" t="s">
        <v>221</v>
      </c>
    </row>
    <row r="191" spans="1:16" x14ac:dyDescent="0.3">
      <c r="A191">
        <v>190</v>
      </c>
      <c r="B191" s="14">
        <v>36109</v>
      </c>
      <c r="C191" s="15" t="s">
        <v>1623</v>
      </c>
      <c r="M191">
        <v>190</v>
      </c>
      <c r="N191" s="15"/>
    </row>
    <row r="192" spans="1:16" x14ac:dyDescent="0.3">
      <c r="A192">
        <v>191</v>
      </c>
      <c r="B192" s="14">
        <v>36085</v>
      </c>
      <c r="C192" s="15" t="s">
        <v>1654</v>
      </c>
      <c r="M192">
        <v>191</v>
      </c>
      <c r="N192" s="15"/>
    </row>
    <row r="193" spans="1:14" x14ac:dyDescent="0.3">
      <c r="A193">
        <v>192</v>
      </c>
      <c r="B193" s="14">
        <v>36068</v>
      </c>
      <c r="C193" s="15" t="s">
        <v>1718</v>
      </c>
      <c r="L193">
        <v>11</v>
      </c>
      <c r="M193">
        <v>192</v>
      </c>
      <c r="N193" s="15"/>
    </row>
    <row r="194" spans="1:14" x14ac:dyDescent="0.3">
      <c r="A194">
        <v>193</v>
      </c>
      <c r="B194" s="14">
        <v>36051</v>
      </c>
      <c r="C194" s="15" t="s">
        <v>2364</v>
      </c>
      <c r="M194">
        <v>193</v>
      </c>
      <c r="N194" s="15"/>
    </row>
    <row r="195" spans="1:14" x14ac:dyDescent="0.3">
      <c r="A195">
        <v>194</v>
      </c>
      <c r="B195" s="14">
        <v>36050</v>
      </c>
      <c r="C195" s="15" t="s">
        <v>2359</v>
      </c>
      <c r="M195">
        <v>194</v>
      </c>
      <c r="N195" s="15"/>
    </row>
    <row r="196" spans="1:14" x14ac:dyDescent="0.3">
      <c r="A196">
        <v>195</v>
      </c>
      <c r="B196" s="14">
        <v>36050</v>
      </c>
      <c r="C196" s="15" t="s">
        <v>2358</v>
      </c>
      <c r="M196">
        <v>195</v>
      </c>
      <c r="N196" s="15"/>
    </row>
    <row r="197" spans="1:14" x14ac:dyDescent="0.3">
      <c r="A197">
        <v>196</v>
      </c>
      <c r="B197" s="14">
        <v>36025</v>
      </c>
      <c r="C197" s="15" t="s">
        <v>2315</v>
      </c>
      <c r="M197">
        <v>196</v>
      </c>
      <c r="N197" s="15"/>
    </row>
    <row r="198" spans="1:14" x14ac:dyDescent="0.3">
      <c r="A198">
        <v>197</v>
      </c>
      <c r="B198" s="14">
        <v>35994</v>
      </c>
      <c r="C198" s="15" t="s">
        <v>2283</v>
      </c>
      <c r="M198">
        <v>197</v>
      </c>
      <c r="N198" s="15"/>
    </row>
    <row r="199" spans="1:14" x14ac:dyDescent="0.3">
      <c r="A199">
        <v>198</v>
      </c>
      <c r="B199" s="14">
        <v>35957</v>
      </c>
      <c r="C199" s="15" t="s">
        <v>1739</v>
      </c>
      <c r="L199">
        <v>2</v>
      </c>
      <c r="M199">
        <v>198</v>
      </c>
      <c r="N199" s="15"/>
    </row>
    <row r="200" spans="1:14" x14ac:dyDescent="0.3">
      <c r="A200">
        <v>199</v>
      </c>
      <c r="B200" s="14">
        <v>35934</v>
      </c>
      <c r="C200" s="15" t="s">
        <v>1759</v>
      </c>
      <c r="L200">
        <v>3</v>
      </c>
      <c r="M200">
        <v>199</v>
      </c>
      <c r="N200" s="15"/>
    </row>
    <row r="201" spans="1:14" x14ac:dyDescent="0.3">
      <c r="A201">
        <v>200</v>
      </c>
      <c r="B201" s="14">
        <v>35910</v>
      </c>
      <c r="C201" s="15" t="s">
        <v>2367</v>
      </c>
      <c r="M201">
        <v>200</v>
      </c>
      <c r="N201" s="15"/>
    </row>
    <row r="202" spans="1:14" x14ac:dyDescent="0.3">
      <c r="A202">
        <v>201</v>
      </c>
      <c r="B202" s="14">
        <v>35910</v>
      </c>
      <c r="C202" s="15" t="s">
        <v>2417</v>
      </c>
      <c r="M202">
        <v>201</v>
      </c>
      <c r="N202" s="15"/>
    </row>
    <row r="203" spans="1:14" x14ac:dyDescent="0.3">
      <c r="A203">
        <v>202</v>
      </c>
      <c r="B203" s="14">
        <v>35879</v>
      </c>
      <c r="C203" s="15" t="s">
        <v>2243</v>
      </c>
      <c r="L203">
        <v>16</v>
      </c>
      <c r="M203">
        <v>202</v>
      </c>
      <c r="N203" s="15"/>
    </row>
    <row r="204" spans="1:14" x14ac:dyDescent="0.3">
      <c r="A204">
        <v>203</v>
      </c>
      <c r="B204" s="14">
        <v>35745</v>
      </c>
      <c r="C204" s="15" t="s">
        <v>1623</v>
      </c>
      <c r="M204">
        <v>203</v>
      </c>
      <c r="N204" s="15"/>
    </row>
    <row r="205" spans="1:14" x14ac:dyDescent="0.3">
      <c r="A205">
        <v>204</v>
      </c>
      <c r="B205" s="14">
        <v>35722</v>
      </c>
      <c r="C205" s="15" t="s">
        <v>1654</v>
      </c>
      <c r="M205">
        <v>204</v>
      </c>
      <c r="N205" s="15"/>
    </row>
    <row r="206" spans="1:14" x14ac:dyDescent="0.3">
      <c r="A206">
        <v>205</v>
      </c>
      <c r="B206" s="14">
        <v>35704</v>
      </c>
      <c r="C206" s="15" t="s">
        <v>1718</v>
      </c>
      <c r="L206">
        <v>11</v>
      </c>
      <c r="M206">
        <v>205</v>
      </c>
      <c r="N206" s="15"/>
    </row>
    <row r="207" spans="1:14" x14ac:dyDescent="0.3">
      <c r="A207">
        <v>206</v>
      </c>
      <c r="B207" s="14">
        <v>35673</v>
      </c>
      <c r="C207" s="15" t="s">
        <v>2366</v>
      </c>
      <c r="M207">
        <v>206</v>
      </c>
      <c r="N207" s="15"/>
    </row>
    <row r="208" spans="1:14" x14ac:dyDescent="0.3">
      <c r="A208">
        <v>207</v>
      </c>
      <c r="B208" s="14">
        <v>35672</v>
      </c>
      <c r="C208" s="15" t="s">
        <v>2359</v>
      </c>
      <c r="M208">
        <v>207</v>
      </c>
      <c r="N208" s="15"/>
    </row>
    <row r="209" spans="1:14" x14ac:dyDescent="0.3">
      <c r="A209">
        <v>208</v>
      </c>
      <c r="B209" s="14">
        <v>35671</v>
      </c>
      <c r="C209" s="15" t="s">
        <v>2358</v>
      </c>
      <c r="M209">
        <v>208</v>
      </c>
      <c r="N209" s="15"/>
    </row>
    <row r="210" spans="1:14" x14ac:dyDescent="0.3">
      <c r="A210">
        <v>209</v>
      </c>
      <c r="B210" s="14">
        <v>35662</v>
      </c>
      <c r="C210" s="15" t="s">
        <v>2306</v>
      </c>
      <c r="M210">
        <v>209</v>
      </c>
      <c r="N210" s="15"/>
    </row>
    <row r="211" spans="1:14" x14ac:dyDescent="0.3">
      <c r="A211">
        <v>210</v>
      </c>
      <c r="B211" s="14">
        <v>35623</v>
      </c>
      <c r="C211" s="15" t="s">
        <v>2283</v>
      </c>
      <c r="M211">
        <v>210</v>
      </c>
      <c r="N211" s="15"/>
    </row>
    <row r="212" spans="1:14" x14ac:dyDescent="0.3">
      <c r="A212">
        <v>211</v>
      </c>
      <c r="B212" s="14">
        <v>35592</v>
      </c>
      <c r="C212" s="15" t="s">
        <v>1739</v>
      </c>
      <c r="M212">
        <v>211</v>
      </c>
      <c r="N212" s="15"/>
    </row>
    <row r="213" spans="1:14" x14ac:dyDescent="0.3">
      <c r="A213">
        <v>212</v>
      </c>
      <c r="B213" s="14">
        <v>35564</v>
      </c>
      <c r="C213" s="15" t="s">
        <v>1759</v>
      </c>
      <c r="L213">
        <v>3</v>
      </c>
      <c r="M213">
        <v>212</v>
      </c>
      <c r="N213" s="15"/>
    </row>
    <row r="214" spans="1:14" x14ac:dyDescent="0.3">
      <c r="A214">
        <v>213</v>
      </c>
      <c r="B214" s="14">
        <v>35543</v>
      </c>
      <c r="C214" s="15" t="s">
        <v>2365</v>
      </c>
      <c r="M214">
        <v>213</v>
      </c>
      <c r="N214" s="15"/>
    </row>
    <row r="215" spans="1:14" x14ac:dyDescent="0.3">
      <c r="A215">
        <v>214</v>
      </c>
      <c r="B215" s="14">
        <v>35501</v>
      </c>
      <c r="C215" s="15" t="s">
        <v>2243</v>
      </c>
      <c r="M215">
        <v>214</v>
      </c>
      <c r="N215" s="15"/>
    </row>
    <row r="216" spans="1:14" x14ac:dyDescent="0.3">
      <c r="A216">
        <v>215</v>
      </c>
      <c r="B216" s="14">
        <v>35381</v>
      </c>
      <c r="C216" s="15" t="s">
        <v>1623</v>
      </c>
      <c r="M216">
        <v>215</v>
      </c>
      <c r="N216" s="15"/>
    </row>
    <row r="217" spans="1:14" x14ac:dyDescent="0.3">
      <c r="A217">
        <v>216</v>
      </c>
      <c r="B217" s="14">
        <v>35357</v>
      </c>
      <c r="C217" s="15" t="s">
        <v>1654</v>
      </c>
      <c r="M217">
        <v>216</v>
      </c>
      <c r="N217" s="15"/>
    </row>
    <row r="218" spans="1:14" x14ac:dyDescent="0.3">
      <c r="A218">
        <v>217</v>
      </c>
      <c r="B218" s="14">
        <v>35333</v>
      </c>
      <c r="C218" s="15" t="s">
        <v>1718</v>
      </c>
      <c r="L218">
        <v>11</v>
      </c>
      <c r="M218">
        <v>217</v>
      </c>
      <c r="N218" s="15"/>
    </row>
    <row r="219" spans="1:14" x14ac:dyDescent="0.3">
      <c r="A219">
        <v>218</v>
      </c>
      <c r="B219" s="14">
        <v>35323</v>
      </c>
      <c r="C219" s="15" t="s">
        <v>2364</v>
      </c>
      <c r="M219">
        <v>218</v>
      </c>
      <c r="N219" s="15"/>
    </row>
    <row r="220" spans="1:14" x14ac:dyDescent="0.3">
      <c r="A220">
        <v>219</v>
      </c>
      <c r="B220" s="14">
        <v>35322</v>
      </c>
      <c r="C220" s="15" t="s">
        <v>2359</v>
      </c>
      <c r="M220">
        <v>219</v>
      </c>
      <c r="N220" s="15"/>
    </row>
    <row r="221" spans="1:14" x14ac:dyDescent="0.3">
      <c r="A221">
        <v>220</v>
      </c>
      <c r="B221" s="14">
        <v>35321</v>
      </c>
      <c r="C221" s="15" t="s">
        <v>2358</v>
      </c>
      <c r="M221">
        <v>220</v>
      </c>
      <c r="N221" s="15"/>
    </row>
    <row r="222" spans="1:14" x14ac:dyDescent="0.3">
      <c r="A222">
        <v>221</v>
      </c>
      <c r="B222" s="14">
        <v>35292</v>
      </c>
      <c r="C222" s="15" t="s">
        <v>1857</v>
      </c>
      <c r="M222">
        <v>221</v>
      </c>
      <c r="N222" s="15"/>
    </row>
    <row r="223" spans="1:14" x14ac:dyDescent="0.3">
      <c r="A223">
        <v>222</v>
      </c>
      <c r="B223" s="14">
        <v>35259</v>
      </c>
      <c r="C223" s="15" t="s">
        <v>2283</v>
      </c>
      <c r="M223">
        <v>222</v>
      </c>
      <c r="N223" s="15"/>
    </row>
    <row r="224" spans="1:14" x14ac:dyDescent="0.3">
      <c r="A224">
        <v>223</v>
      </c>
      <c r="B224" s="14">
        <v>35228</v>
      </c>
      <c r="C224" s="15" t="s">
        <v>2356</v>
      </c>
      <c r="M224">
        <v>223</v>
      </c>
      <c r="N224" s="15"/>
    </row>
    <row r="225" spans="1:14" x14ac:dyDescent="0.3">
      <c r="A225">
        <v>224</v>
      </c>
      <c r="B225" s="14">
        <v>35207</v>
      </c>
      <c r="C225" s="15" t="s">
        <v>1759</v>
      </c>
      <c r="M225">
        <v>224</v>
      </c>
      <c r="N225" s="15"/>
    </row>
    <row r="226" spans="1:14" x14ac:dyDescent="0.3">
      <c r="A226">
        <v>225</v>
      </c>
      <c r="B226" s="14">
        <v>35172</v>
      </c>
      <c r="C226" s="15" t="s">
        <v>2362</v>
      </c>
      <c r="M226">
        <v>225</v>
      </c>
      <c r="N226" s="15"/>
    </row>
    <row r="227" spans="1:14" x14ac:dyDescent="0.3">
      <c r="A227">
        <v>226</v>
      </c>
      <c r="B227" s="14">
        <v>35151</v>
      </c>
      <c r="C227" s="15" t="s">
        <v>2243</v>
      </c>
      <c r="M227">
        <v>226</v>
      </c>
      <c r="N227" s="15"/>
    </row>
    <row r="228" spans="1:14" x14ac:dyDescent="0.3">
      <c r="A228">
        <v>227</v>
      </c>
      <c r="B228" s="14">
        <v>35018</v>
      </c>
      <c r="C228" s="15" t="s">
        <v>1623</v>
      </c>
      <c r="M228">
        <v>227</v>
      </c>
      <c r="N228" s="15"/>
    </row>
    <row r="229" spans="1:14" x14ac:dyDescent="0.3">
      <c r="A229">
        <v>228</v>
      </c>
      <c r="B229" s="14">
        <v>34986</v>
      </c>
      <c r="C229" s="15" t="s">
        <v>1654</v>
      </c>
      <c r="M229">
        <v>228</v>
      </c>
      <c r="N229" s="15"/>
    </row>
    <row r="230" spans="1:14" x14ac:dyDescent="0.3">
      <c r="A230">
        <v>229</v>
      </c>
      <c r="B230" s="14">
        <v>34969</v>
      </c>
      <c r="C230" s="15" t="s">
        <v>1718</v>
      </c>
      <c r="L230">
        <v>11</v>
      </c>
      <c r="M230">
        <v>229</v>
      </c>
      <c r="N230" s="15"/>
    </row>
    <row r="231" spans="1:14" x14ac:dyDescent="0.3">
      <c r="A231">
        <v>230</v>
      </c>
      <c r="B231" s="14">
        <v>34959</v>
      </c>
      <c r="C231" s="15" t="s">
        <v>2364</v>
      </c>
      <c r="M231">
        <v>230</v>
      </c>
      <c r="N231" s="15"/>
    </row>
    <row r="232" spans="1:14" x14ac:dyDescent="0.3">
      <c r="A232">
        <v>231</v>
      </c>
      <c r="B232" s="14">
        <v>34958</v>
      </c>
      <c r="C232" s="15" t="s">
        <v>2359</v>
      </c>
      <c r="M232">
        <v>231</v>
      </c>
      <c r="N232" s="15"/>
    </row>
    <row r="233" spans="1:14" x14ac:dyDescent="0.3">
      <c r="A233">
        <v>232</v>
      </c>
      <c r="B233" s="14">
        <v>34957</v>
      </c>
      <c r="C233" s="15" t="s">
        <v>2358</v>
      </c>
      <c r="M233">
        <v>232</v>
      </c>
      <c r="N233" s="15"/>
    </row>
    <row r="234" spans="1:14" x14ac:dyDescent="0.3">
      <c r="A234">
        <v>233</v>
      </c>
      <c r="B234" s="14">
        <v>34927</v>
      </c>
      <c r="C234" s="15" t="s">
        <v>2362</v>
      </c>
      <c r="M234">
        <v>233</v>
      </c>
      <c r="N234" s="15"/>
    </row>
    <row r="235" spans="1:14" x14ac:dyDescent="0.3">
      <c r="A235">
        <v>234</v>
      </c>
      <c r="B235" s="14">
        <v>34891</v>
      </c>
      <c r="C235" s="15" t="s">
        <v>2283</v>
      </c>
      <c r="M235">
        <v>234</v>
      </c>
      <c r="N235" s="15"/>
    </row>
    <row r="236" spans="1:14" x14ac:dyDescent="0.3">
      <c r="A236">
        <v>235</v>
      </c>
      <c r="B236" s="14">
        <v>34857</v>
      </c>
      <c r="C236" s="15" t="s">
        <v>2356</v>
      </c>
      <c r="M236">
        <v>235</v>
      </c>
      <c r="N236" s="15"/>
    </row>
    <row r="237" spans="1:14" x14ac:dyDescent="0.3">
      <c r="A237">
        <v>236</v>
      </c>
      <c r="B237" s="14">
        <v>34822</v>
      </c>
      <c r="C237" s="15" t="s">
        <v>1759</v>
      </c>
      <c r="M237">
        <v>236</v>
      </c>
      <c r="N237" s="15"/>
    </row>
    <row r="238" spans="1:14" x14ac:dyDescent="0.3">
      <c r="A238">
        <v>237</v>
      </c>
      <c r="B238" s="14">
        <v>34812</v>
      </c>
      <c r="C238" s="15" t="s">
        <v>2360</v>
      </c>
      <c r="M238">
        <v>237</v>
      </c>
      <c r="N238" s="15"/>
    </row>
    <row r="239" spans="1:14" x14ac:dyDescent="0.3">
      <c r="A239">
        <v>238</v>
      </c>
      <c r="B239" s="14">
        <v>34811</v>
      </c>
      <c r="C239" s="15" t="s">
        <v>2361</v>
      </c>
      <c r="M239">
        <v>238</v>
      </c>
      <c r="N239" s="15"/>
    </row>
    <row r="240" spans="1:14" x14ac:dyDescent="0.3">
      <c r="A240">
        <v>239</v>
      </c>
      <c r="B240" s="14">
        <v>34787</v>
      </c>
      <c r="C240" s="15" t="s">
        <v>2243</v>
      </c>
      <c r="M240">
        <v>239</v>
      </c>
      <c r="N240" s="15"/>
    </row>
    <row r="241" spans="1:14" x14ac:dyDescent="0.3">
      <c r="A241">
        <v>240</v>
      </c>
      <c r="B241" s="14">
        <v>34675</v>
      </c>
      <c r="C241" s="15" t="s">
        <v>1718</v>
      </c>
      <c r="M241">
        <v>240</v>
      </c>
      <c r="N241" s="15"/>
    </row>
    <row r="242" spans="1:14" x14ac:dyDescent="0.3">
      <c r="A242">
        <v>241</v>
      </c>
      <c r="B242" s="14">
        <v>34653</v>
      </c>
      <c r="C242" s="15" t="s">
        <v>1623</v>
      </c>
      <c r="M242">
        <v>241</v>
      </c>
      <c r="N242" s="15"/>
    </row>
    <row r="243" spans="1:14" x14ac:dyDescent="0.3">
      <c r="A243">
        <v>242</v>
      </c>
      <c r="B243" s="14">
        <v>34615</v>
      </c>
      <c r="C243" s="15" t="s">
        <v>1654</v>
      </c>
      <c r="M243">
        <v>242</v>
      </c>
      <c r="N243" s="15"/>
    </row>
    <row r="244" spans="1:14" x14ac:dyDescent="0.3">
      <c r="A244">
        <v>243</v>
      </c>
      <c r="B244" s="14">
        <v>34605</v>
      </c>
      <c r="C244" s="15" t="s">
        <v>1718</v>
      </c>
      <c r="L244">
        <v>11</v>
      </c>
      <c r="M244">
        <v>243</v>
      </c>
      <c r="N244" s="15"/>
    </row>
    <row r="245" spans="1:14" x14ac:dyDescent="0.3">
      <c r="A245">
        <v>244</v>
      </c>
      <c r="B245" s="14">
        <v>34587</v>
      </c>
      <c r="C245" s="15" t="s">
        <v>2359</v>
      </c>
      <c r="M245">
        <v>244</v>
      </c>
      <c r="N245" s="15"/>
    </row>
    <row r="246" spans="1:14" x14ac:dyDescent="0.3">
      <c r="A246">
        <v>245</v>
      </c>
      <c r="B246" s="14">
        <v>34587</v>
      </c>
      <c r="C246" s="15" t="s">
        <v>2358</v>
      </c>
      <c r="M246">
        <v>245</v>
      </c>
      <c r="N246" s="15"/>
    </row>
    <row r="247" spans="1:14" x14ac:dyDescent="0.3">
      <c r="A247">
        <v>246</v>
      </c>
      <c r="B247" s="14">
        <v>34556</v>
      </c>
      <c r="C247" s="15" t="s">
        <v>2357</v>
      </c>
      <c r="M247">
        <v>246</v>
      </c>
      <c r="N247" s="15"/>
    </row>
    <row r="248" spans="1:14" x14ac:dyDescent="0.3">
      <c r="A248">
        <v>247</v>
      </c>
      <c r="B248" s="14">
        <v>34524</v>
      </c>
      <c r="C248" s="15" t="s">
        <v>2283</v>
      </c>
      <c r="M248">
        <v>247</v>
      </c>
      <c r="N248" s="15"/>
    </row>
    <row r="249" spans="1:14" x14ac:dyDescent="0.3">
      <c r="A249">
        <v>248</v>
      </c>
      <c r="B249" s="14">
        <v>34494</v>
      </c>
      <c r="C249" s="15" t="s">
        <v>2356</v>
      </c>
      <c r="M249">
        <v>248</v>
      </c>
      <c r="N249" s="15"/>
    </row>
    <row r="250" spans="1:14" x14ac:dyDescent="0.3">
      <c r="A250">
        <v>249</v>
      </c>
      <c r="B250" s="14">
        <v>34493</v>
      </c>
      <c r="C250" s="15" t="s">
        <v>2356</v>
      </c>
      <c r="M250">
        <v>249</v>
      </c>
      <c r="N250" s="15"/>
    </row>
    <row r="251" spans="1:14" x14ac:dyDescent="0.3">
      <c r="A251">
        <v>250</v>
      </c>
      <c r="B251" s="14">
        <v>34468</v>
      </c>
      <c r="C251" s="15" t="s">
        <v>2349</v>
      </c>
      <c r="M251">
        <v>250</v>
      </c>
      <c r="N251" s="15"/>
    </row>
    <row r="252" spans="1:14" x14ac:dyDescent="0.3">
      <c r="A252">
        <v>251</v>
      </c>
      <c r="B252" s="14">
        <v>34434</v>
      </c>
      <c r="C252" s="15" t="s">
        <v>2346</v>
      </c>
      <c r="M252">
        <v>251</v>
      </c>
      <c r="N252" s="15"/>
    </row>
    <row r="253" spans="1:14" x14ac:dyDescent="0.3">
      <c r="A253">
        <v>252</v>
      </c>
      <c r="B253" s="14">
        <v>34433</v>
      </c>
      <c r="C253" s="15" t="s">
        <v>2346</v>
      </c>
      <c r="M253">
        <v>252</v>
      </c>
      <c r="N253" s="15"/>
    </row>
    <row r="254" spans="1:14" x14ac:dyDescent="0.3">
      <c r="A254">
        <v>253</v>
      </c>
      <c r="B254" s="14">
        <v>34432</v>
      </c>
      <c r="C254" s="15" t="s">
        <v>2346</v>
      </c>
      <c r="M254">
        <v>253</v>
      </c>
      <c r="N254" s="15"/>
    </row>
    <row r="255" spans="1:14" x14ac:dyDescent="0.3">
      <c r="A255">
        <v>254</v>
      </c>
      <c r="B255" s="14">
        <v>34416</v>
      </c>
      <c r="C255" s="15" t="s">
        <v>2353</v>
      </c>
      <c r="M255">
        <v>254</v>
      </c>
      <c r="N255" s="15"/>
    </row>
    <row r="256" spans="1:14" x14ac:dyDescent="0.3">
      <c r="A256">
        <v>255</v>
      </c>
      <c r="B256" s="14">
        <v>34227</v>
      </c>
      <c r="C256" s="15" t="s">
        <v>1718</v>
      </c>
      <c r="L256">
        <v>11</v>
      </c>
      <c r="M256">
        <v>255</v>
      </c>
      <c r="N256" s="15"/>
    </row>
    <row r="257" spans="1:14" x14ac:dyDescent="0.3">
      <c r="A257">
        <v>256</v>
      </c>
      <c r="B257" s="14">
        <v>34192</v>
      </c>
      <c r="C257" s="15" t="s">
        <v>2356</v>
      </c>
      <c r="M257">
        <v>256</v>
      </c>
      <c r="N257" s="15"/>
    </row>
    <row r="258" spans="1:14" x14ac:dyDescent="0.3">
      <c r="A258">
        <v>257</v>
      </c>
      <c r="B258" s="14">
        <v>34160</v>
      </c>
      <c r="C258" s="15" t="s">
        <v>2355</v>
      </c>
      <c r="M258">
        <v>257</v>
      </c>
      <c r="N258" s="15"/>
    </row>
    <row r="259" spans="1:14" x14ac:dyDescent="0.3">
      <c r="A259">
        <v>258</v>
      </c>
      <c r="B259" s="14">
        <v>34132</v>
      </c>
      <c r="C259" s="15" t="s">
        <v>1654</v>
      </c>
      <c r="M259">
        <v>258</v>
      </c>
      <c r="N259" s="15"/>
    </row>
    <row r="260" spans="1:14" x14ac:dyDescent="0.3">
      <c r="A260">
        <v>259</v>
      </c>
      <c r="B260" s="14">
        <v>34097</v>
      </c>
      <c r="C260" s="15" t="s">
        <v>2353</v>
      </c>
      <c r="M260">
        <v>259</v>
      </c>
      <c r="N260" s="15"/>
    </row>
    <row r="261" spans="1:14" x14ac:dyDescent="0.3">
      <c r="A261">
        <v>260</v>
      </c>
      <c r="B261" s="14">
        <v>34076</v>
      </c>
      <c r="C261" s="15" t="s">
        <v>2352</v>
      </c>
      <c r="M261">
        <v>260</v>
      </c>
      <c r="N261" s="15"/>
    </row>
    <row r="262" spans="1:14" x14ac:dyDescent="0.3">
      <c r="A262">
        <v>261</v>
      </c>
      <c r="B262" s="14">
        <v>34041</v>
      </c>
      <c r="C262" s="15" t="s">
        <v>2354</v>
      </c>
      <c r="M262">
        <v>261</v>
      </c>
      <c r="N262" s="15"/>
    </row>
    <row r="263" spans="1:14" x14ac:dyDescent="0.3">
      <c r="A263">
        <v>262</v>
      </c>
      <c r="B263" s="14">
        <v>34013</v>
      </c>
      <c r="C263" s="15" t="s">
        <v>2349</v>
      </c>
      <c r="M263">
        <v>262</v>
      </c>
      <c r="N263" s="15"/>
    </row>
    <row r="264" spans="1:14" x14ac:dyDescent="0.3">
      <c r="A264">
        <v>263</v>
      </c>
      <c r="B264" s="14">
        <v>33978</v>
      </c>
      <c r="C264" s="15" t="s">
        <v>2351</v>
      </c>
      <c r="M264">
        <v>263</v>
      </c>
      <c r="N264" s="15"/>
    </row>
    <row r="265" spans="1:14" x14ac:dyDescent="0.3">
      <c r="A265">
        <v>264</v>
      </c>
      <c r="B265" s="14">
        <v>33967</v>
      </c>
      <c r="C265" s="15" t="s">
        <v>2350</v>
      </c>
      <c r="M265">
        <v>264</v>
      </c>
      <c r="N265" s="15"/>
    </row>
    <row r="266" spans="1:14" x14ac:dyDescent="0.3">
      <c r="A266">
        <v>265</v>
      </c>
      <c r="B266" s="14">
        <v>33967</v>
      </c>
      <c r="C266" s="15" t="s">
        <v>2351</v>
      </c>
      <c r="M266">
        <v>265</v>
      </c>
      <c r="N266" s="15"/>
    </row>
    <row r="267" spans="1:14" x14ac:dyDescent="0.3">
      <c r="A267">
        <v>266</v>
      </c>
      <c r="B267" s="14">
        <v>33955</v>
      </c>
      <c r="C267" s="15" t="s">
        <v>1718</v>
      </c>
      <c r="M267">
        <v>266</v>
      </c>
      <c r="N267" s="15"/>
    </row>
    <row r="268" spans="1:14" x14ac:dyDescent="0.3">
      <c r="A268">
        <v>267</v>
      </c>
      <c r="B268" s="14">
        <v>33922</v>
      </c>
      <c r="C268" s="15" t="s">
        <v>2349</v>
      </c>
      <c r="M268">
        <v>267</v>
      </c>
      <c r="N268" s="15"/>
    </row>
    <row r="269" spans="1:14" x14ac:dyDescent="0.3">
      <c r="A269">
        <v>268</v>
      </c>
      <c r="B269" s="14">
        <v>33887</v>
      </c>
      <c r="C269" s="15" t="s">
        <v>1654</v>
      </c>
      <c r="M269">
        <v>268</v>
      </c>
      <c r="N269" s="15"/>
    </row>
    <row r="270" spans="1:14" x14ac:dyDescent="0.3">
      <c r="A270">
        <v>269</v>
      </c>
      <c r="B270" s="14">
        <v>33859</v>
      </c>
      <c r="C270" s="15" t="s">
        <v>2347</v>
      </c>
      <c r="M270">
        <v>269</v>
      </c>
      <c r="N270" s="15"/>
    </row>
  </sheetData>
  <sortState ref="A2:O270">
    <sortCondition ref="A2:A270"/>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4"/>
  <sheetViews>
    <sheetView workbookViewId="0">
      <selection activeCell="A2" sqref="A2"/>
    </sheetView>
  </sheetViews>
  <sheetFormatPr defaultRowHeight="14.4" x14ac:dyDescent="0.3"/>
  <cols>
    <col min="8" max="8" width="16.33203125" customWidth="1"/>
  </cols>
  <sheetData>
    <row r="1" spans="1:8" x14ac:dyDescent="0.3">
      <c r="A1" t="s">
        <v>2501</v>
      </c>
      <c r="B1" t="s">
        <v>2495</v>
      </c>
      <c r="C1" t="s">
        <v>2502</v>
      </c>
      <c r="H1" t="s">
        <v>1614</v>
      </c>
    </row>
    <row r="2" spans="1:8" x14ac:dyDescent="0.3">
      <c r="A2">
        <v>1</v>
      </c>
      <c r="B2">
        <v>1</v>
      </c>
      <c r="C2">
        <f>LOOKUP(H2,allMembers!B$2:B$132,allMembers!A$2:A$132)</f>
        <v>1</v>
      </c>
      <c r="H2" t="s">
        <v>1497</v>
      </c>
    </row>
    <row r="3" spans="1:8" x14ac:dyDescent="0.3">
      <c r="A3">
        <v>2</v>
      </c>
      <c r="B3">
        <v>2</v>
      </c>
      <c r="C3">
        <f>LOOKUP(H3,allMembers!B$2:B$132,allMembers!A$2:A$132)</f>
        <v>72</v>
      </c>
      <c r="H3" t="s">
        <v>1510</v>
      </c>
    </row>
    <row r="4" spans="1:8" x14ac:dyDescent="0.3">
      <c r="A4">
        <v>3</v>
      </c>
      <c r="B4">
        <v>3</v>
      </c>
      <c r="C4">
        <f>LOOKUP(H4,allMembers!B$2:B$132,allMembers!A$2:A$132)</f>
        <v>6</v>
      </c>
      <c r="H4" t="s">
        <v>1504</v>
      </c>
    </row>
    <row r="5" spans="1:8" x14ac:dyDescent="0.3">
      <c r="A5">
        <v>4</v>
      </c>
      <c r="B5">
        <v>4</v>
      </c>
      <c r="C5">
        <f>LOOKUP(H5,allMembers!B$2:B$132,allMembers!A$2:A$132)</f>
        <v>8</v>
      </c>
      <c r="H5" t="s">
        <v>1511</v>
      </c>
    </row>
    <row r="6" spans="1:8" x14ac:dyDescent="0.3">
      <c r="A6">
        <v>5</v>
      </c>
      <c r="B6">
        <v>5</v>
      </c>
      <c r="C6">
        <f>LOOKUP(H6,allMembers!B$2:B$132,allMembers!A$2:A$132)</f>
        <v>7</v>
      </c>
      <c r="H6" t="s">
        <v>1498</v>
      </c>
    </row>
    <row r="7" spans="1:8" x14ac:dyDescent="0.3">
      <c r="A7">
        <v>6</v>
      </c>
      <c r="B7">
        <v>6</v>
      </c>
      <c r="C7">
        <f>LOOKUP(H7,allMembers!B$2:B$132,allMembers!A$2:A$132)</f>
        <v>74</v>
      </c>
      <c r="H7" t="s">
        <v>1515</v>
      </c>
    </row>
    <row r="8" spans="1:8" x14ac:dyDescent="0.3">
      <c r="A8">
        <v>7</v>
      </c>
      <c r="B8">
        <v>7</v>
      </c>
      <c r="C8">
        <f>LOOKUP(H8,allMembers!B$2:B$132,allMembers!A$2:A$132)</f>
        <v>5</v>
      </c>
      <c r="H8" t="s">
        <v>1502</v>
      </c>
    </row>
    <row r="9" spans="1:8" x14ac:dyDescent="0.3">
      <c r="A9">
        <v>8</v>
      </c>
      <c r="B9">
        <v>8</v>
      </c>
      <c r="C9">
        <f>LOOKUP(H9,allMembers!B$2:B$132,allMembers!A$2:A$132)</f>
        <v>2</v>
      </c>
      <c r="H9" t="s">
        <v>1496</v>
      </c>
    </row>
    <row r="10" spans="1:8" x14ac:dyDescent="0.3">
      <c r="A10">
        <v>9</v>
      </c>
      <c r="B10">
        <v>9</v>
      </c>
      <c r="C10">
        <f>LOOKUP(H10,allMembers!B$2:B$132,allMembers!A$2:A$132)</f>
        <v>12</v>
      </c>
      <c r="H10" t="s">
        <v>1531</v>
      </c>
    </row>
    <row r="11" spans="1:8" x14ac:dyDescent="0.3">
      <c r="A11">
        <v>10</v>
      </c>
      <c r="B11">
        <v>10</v>
      </c>
      <c r="C11">
        <f>LOOKUP(H11,allMembers!B$2:B$132,allMembers!A$2:A$132)</f>
        <v>9</v>
      </c>
      <c r="H11" t="s">
        <v>1512</v>
      </c>
    </row>
    <row r="12" spans="1:8" x14ac:dyDescent="0.3">
      <c r="A12">
        <v>11</v>
      </c>
      <c r="B12">
        <v>11</v>
      </c>
      <c r="C12">
        <f>LOOKUP(H12,allMembers!B$2:B$132,allMembers!A$2:A$132)</f>
        <v>1</v>
      </c>
      <c r="H12" t="s">
        <v>1497</v>
      </c>
    </row>
    <row r="13" spans="1:8" x14ac:dyDescent="0.3">
      <c r="A13">
        <v>12</v>
      </c>
      <c r="B13">
        <v>12</v>
      </c>
      <c r="C13">
        <f>LOOKUP(H13,allMembers!B$2:B$132,allMembers!A$2:A$132)</f>
        <v>72</v>
      </c>
      <c r="H13" t="s">
        <v>1510</v>
      </c>
    </row>
    <row r="14" spans="1:8" x14ac:dyDescent="0.3">
      <c r="A14">
        <v>13</v>
      </c>
      <c r="B14">
        <v>13</v>
      </c>
      <c r="C14">
        <f>LOOKUP(H14,allMembers!B$2:B$132,allMembers!A$2:A$132)</f>
        <v>95</v>
      </c>
      <c r="H14" t="s">
        <v>1538</v>
      </c>
    </row>
    <row r="15" spans="1:8" x14ac:dyDescent="0.3">
      <c r="A15">
        <v>14</v>
      </c>
      <c r="B15">
        <v>14</v>
      </c>
      <c r="C15">
        <f>LOOKUP(H15,allMembers!B$2:B$132,allMembers!A$2:A$132)</f>
        <v>6</v>
      </c>
      <c r="H15" t="s">
        <v>1504</v>
      </c>
    </row>
    <row r="16" spans="1:8" x14ac:dyDescent="0.3">
      <c r="A16">
        <v>15</v>
      </c>
      <c r="B16">
        <v>15</v>
      </c>
      <c r="C16">
        <f>LOOKUP(H16,allMembers!B$2:B$132,allMembers!A$2:A$132)</f>
        <v>72</v>
      </c>
      <c r="H16" t="s">
        <v>1510</v>
      </c>
    </row>
    <row r="17" spans="1:8" x14ac:dyDescent="0.3">
      <c r="A17">
        <v>16</v>
      </c>
      <c r="B17">
        <v>16</v>
      </c>
      <c r="C17">
        <f>LOOKUP(H17,allMembers!B$2:B$132,allMembers!A$2:A$132)</f>
        <v>7</v>
      </c>
      <c r="H17" t="s">
        <v>1498</v>
      </c>
    </row>
    <row r="18" spans="1:8" x14ac:dyDescent="0.3">
      <c r="A18">
        <v>17</v>
      </c>
      <c r="B18">
        <v>17</v>
      </c>
      <c r="C18">
        <f>LOOKUP(H18,allMembers!B$2:B$132,allMembers!A$2:A$132)</f>
        <v>74</v>
      </c>
      <c r="H18" t="s">
        <v>1515</v>
      </c>
    </row>
    <row r="19" spans="1:8" x14ac:dyDescent="0.3">
      <c r="A19">
        <v>18</v>
      </c>
      <c r="B19">
        <v>18</v>
      </c>
      <c r="C19">
        <f>LOOKUP(H19,allMembers!B$2:B$132,allMembers!A$2:A$132)</f>
        <v>5</v>
      </c>
      <c r="H19" t="s">
        <v>1502</v>
      </c>
    </row>
    <row r="20" spans="1:8" x14ac:dyDescent="0.3">
      <c r="A20">
        <v>19</v>
      </c>
      <c r="B20">
        <v>19</v>
      </c>
      <c r="C20">
        <f>LOOKUP(H20,allMembers!B$2:B$132,allMembers!A$2:A$132)</f>
        <v>2</v>
      </c>
      <c r="H20" t="s">
        <v>1496</v>
      </c>
    </row>
    <row r="21" spans="1:8" x14ac:dyDescent="0.3">
      <c r="A21">
        <v>20</v>
      </c>
      <c r="B21">
        <v>20</v>
      </c>
      <c r="C21">
        <f>LOOKUP(H21,allMembers!B$2:B$132,allMembers!A$2:A$132)</f>
        <v>12</v>
      </c>
      <c r="H21" t="s">
        <v>1531</v>
      </c>
    </row>
    <row r="22" spans="1:8" x14ac:dyDescent="0.3">
      <c r="A22">
        <v>21</v>
      </c>
      <c r="B22">
        <v>21</v>
      </c>
      <c r="C22">
        <f>LOOKUP(H22,allMembers!B$2:B$132,allMembers!A$2:A$132)</f>
        <v>9</v>
      </c>
      <c r="H22" t="s">
        <v>1512</v>
      </c>
    </row>
    <row r="23" spans="1:8" x14ac:dyDescent="0.3">
      <c r="A23">
        <v>22</v>
      </c>
      <c r="B23">
        <v>22</v>
      </c>
      <c r="C23">
        <f>LOOKUP(H23,allMembers!B$2:B$132,allMembers!A$2:A$132)</f>
        <v>72</v>
      </c>
      <c r="H23" t="s">
        <v>1510</v>
      </c>
    </row>
    <row r="24" spans="1:8" x14ac:dyDescent="0.3">
      <c r="A24">
        <v>23</v>
      </c>
      <c r="B24">
        <v>23</v>
      </c>
      <c r="C24">
        <f>LOOKUP(H24,allMembers!B$2:B$132,allMembers!A$2:A$132)</f>
        <v>87</v>
      </c>
      <c r="H24" t="s">
        <v>1525</v>
      </c>
    </row>
    <row r="25" spans="1:8" x14ac:dyDescent="0.3">
      <c r="A25">
        <v>24</v>
      </c>
      <c r="B25">
        <v>24</v>
      </c>
      <c r="C25">
        <f>LOOKUP(H25,allMembers!B$2:B$132,allMembers!A$2:A$132)</f>
        <v>12</v>
      </c>
      <c r="H25" t="s">
        <v>1531</v>
      </c>
    </row>
    <row r="26" spans="1:8" x14ac:dyDescent="0.3">
      <c r="A26">
        <v>25</v>
      </c>
      <c r="B26">
        <v>25</v>
      </c>
      <c r="C26">
        <f>LOOKUP(H26,allMembers!B$2:B$132,allMembers!A$2:A$132)</f>
        <v>6</v>
      </c>
      <c r="H26" t="s">
        <v>1504</v>
      </c>
    </row>
    <row r="27" spans="1:8" x14ac:dyDescent="0.3">
      <c r="A27">
        <v>26</v>
      </c>
      <c r="B27">
        <v>26</v>
      </c>
      <c r="C27">
        <f>LOOKUP(H27,allMembers!B$2:B$132,allMembers!A$2:A$132)</f>
        <v>8</v>
      </c>
      <c r="H27" t="s">
        <v>1511</v>
      </c>
    </row>
    <row r="28" spans="1:8" x14ac:dyDescent="0.3">
      <c r="A28">
        <v>27</v>
      </c>
      <c r="B28">
        <v>26</v>
      </c>
      <c r="C28">
        <f>LOOKUP(H28,allMembers!B$2:B$132,allMembers!A$2:A$132)</f>
        <v>14</v>
      </c>
      <c r="H28" t="s">
        <v>1536</v>
      </c>
    </row>
    <row r="29" spans="1:8" x14ac:dyDescent="0.3">
      <c r="A29">
        <v>28</v>
      </c>
      <c r="B29">
        <v>27</v>
      </c>
      <c r="C29">
        <f>LOOKUP(H29,allMembers!B$2:B$132,allMembers!A$2:A$132)</f>
        <v>85</v>
      </c>
      <c r="H29" t="s">
        <v>1526</v>
      </c>
    </row>
    <row r="30" spans="1:8" x14ac:dyDescent="0.3">
      <c r="A30">
        <v>29</v>
      </c>
      <c r="B30">
        <v>27</v>
      </c>
      <c r="C30">
        <f>LOOKUP(H30,allMembers!B$2:B$132,allMembers!A$2:A$132)</f>
        <v>12</v>
      </c>
      <c r="H30" t="s">
        <v>1531</v>
      </c>
    </row>
    <row r="31" spans="1:8" x14ac:dyDescent="0.3">
      <c r="A31">
        <v>30</v>
      </c>
      <c r="B31">
        <v>28</v>
      </c>
      <c r="C31">
        <f>LOOKUP(H31,allMembers!B$2:B$132,allMembers!A$2:A$132)</f>
        <v>7</v>
      </c>
      <c r="H31" t="s">
        <v>1498</v>
      </c>
    </row>
    <row r="32" spans="1:8" x14ac:dyDescent="0.3">
      <c r="A32">
        <v>31</v>
      </c>
      <c r="B32">
        <v>29</v>
      </c>
      <c r="C32">
        <f>LOOKUP(H32,allMembers!B$2:B$132,allMembers!A$2:A$132)</f>
        <v>5</v>
      </c>
      <c r="H32" t="s">
        <v>1502</v>
      </c>
    </row>
    <row r="33" spans="1:8" x14ac:dyDescent="0.3">
      <c r="A33">
        <v>32</v>
      </c>
      <c r="B33">
        <v>30</v>
      </c>
      <c r="C33">
        <f>LOOKUP(H33,allMembers!B$2:B$132,allMembers!A$2:A$132)</f>
        <v>2</v>
      </c>
      <c r="H33" t="s">
        <v>1496</v>
      </c>
    </row>
    <row r="34" spans="1:8" x14ac:dyDescent="0.3">
      <c r="A34">
        <v>33</v>
      </c>
      <c r="B34">
        <v>30</v>
      </c>
      <c r="C34">
        <f>LOOKUP(H34,allMembers!B$2:B$132,allMembers!A$2:A$132)</f>
        <v>1</v>
      </c>
      <c r="H34" t="s">
        <v>1497</v>
      </c>
    </row>
    <row r="35" spans="1:8" x14ac:dyDescent="0.3">
      <c r="A35">
        <v>34</v>
      </c>
      <c r="B35">
        <v>31</v>
      </c>
      <c r="C35">
        <f>LOOKUP(H35,allMembers!B$2:B$132,allMembers!A$2:A$132)</f>
        <v>12</v>
      </c>
      <c r="H35" t="s">
        <v>1531</v>
      </c>
    </row>
    <row r="36" spans="1:8" x14ac:dyDescent="0.3">
      <c r="A36">
        <v>35</v>
      </c>
      <c r="B36">
        <v>32</v>
      </c>
      <c r="C36">
        <f>LOOKUP(H36,allMembers!B$2:B$132,allMembers!A$2:A$132)</f>
        <v>9</v>
      </c>
      <c r="H36" t="s">
        <v>1512</v>
      </c>
    </row>
    <row r="37" spans="1:8" x14ac:dyDescent="0.3">
      <c r="A37">
        <v>36</v>
      </c>
      <c r="B37">
        <v>33</v>
      </c>
      <c r="C37">
        <f>LOOKUP(H37,allMembers!B$2:B$132,allMembers!A$2:A$132)</f>
        <v>8</v>
      </c>
      <c r="H37" t="s">
        <v>1511</v>
      </c>
    </row>
    <row r="38" spans="1:8" x14ac:dyDescent="0.3">
      <c r="A38">
        <v>37</v>
      </c>
      <c r="B38">
        <v>34</v>
      </c>
      <c r="C38">
        <f>LOOKUP(H38,allMembers!B$2:B$132,allMembers!A$2:A$132)</f>
        <v>72</v>
      </c>
      <c r="H38" t="s">
        <v>1510</v>
      </c>
    </row>
    <row r="39" spans="1:8" x14ac:dyDescent="0.3">
      <c r="A39">
        <v>38</v>
      </c>
      <c r="B39">
        <v>35</v>
      </c>
      <c r="C39">
        <f>LOOKUP(H39,allMembers!B$2:B$132,allMembers!A$2:A$132)</f>
        <v>97</v>
      </c>
      <c r="H39" t="s">
        <v>1544</v>
      </c>
    </row>
    <row r="40" spans="1:8" x14ac:dyDescent="0.3">
      <c r="A40">
        <v>39</v>
      </c>
      <c r="B40">
        <v>36</v>
      </c>
      <c r="C40">
        <f>LOOKUP(H40,allMembers!B$2:B$132,allMembers!A$2:A$132)</f>
        <v>6</v>
      </c>
      <c r="H40" t="s">
        <v>1504</v>
      </c>
    </row>
    <row r="41" spans="1:8" x14ac:dyDescent="0.3">
      <c r="A41">
        <v>40</v>
      </c>
      <c r="B41">
        <v>37</v>
      </c>
      <c r="C41">
        <f>LOOKUP(H41,allMembers!B$2:B$132,allMembers!A$2:A$132)</f>
        <v>7</v>
      </c>
      <c r="H41" t="s">
        <v>1498</v>
      </c>
    </row>
    <row r="42" spans="1:8" x14ac:dyDescent="0.3">
      <c r="A42">
        <v>41</v>
      </c>
      <c r="B42">
        <v>38</v>
      </c>
      <c r="C42">
        <f>LOOKUP(H42,allMembers!B$2:B$132,allMembers!A$2:A$132)</f>
        <v>14</v>
      </c>
      <c r="H42" t="s">
        <v>1536</v>
      </c>
    </row>
    <row r="43" spans="1:8" x14ac:dyDescent="0.3">
      <c r="A43">
        <v>42</v>
      </c>
      <c r="B43">
        <v>38</v>
      </c>
      <c r="C43">
        <f>LOOKUP(H43,allMembers!B$2:B$132,allMembers!A$2:A$132)</f>
        <v>119</v>
      </c>
      <c r="H43" t="s">
        <v>1574</v>
      </c>
    </row>
    <row r="44" spans="1:8" x14ac:dyDescent="0.3">
      <c r="A44">
        <v>43</v>
      </c>
      <c r="B44">
        <v>39</v>
      </c>
      <c r="C44">
        <f>LOOKUP(H44,allMembers!B$2:B$132,allMembers!A$2:A$132)</f>
        <v>78</v>
      </c>
      <c r="H44" t="s">
        <v>1513</v>
      </c>
    </row>
    <row r="45" spans="1:8" x14ac:dyDescent="0.3">
      <c r="A45">
        <v>44</v>
      </c>
      <c r="B45">
        <v>40</v>
      </c>
      <c r="C45">
        <f>LOOKUP(H45,allMembers!B$2:B$132,allMembers!A$2:A$132)</f>
        <v>5</v>
      </c>
      <c r="H45" t="s">
        <v>1502</v>
      </c>
    </row>
    <row r="46" spans="1:8" x14ac:dyDescent="0.3">
      <c r="A46">
        <v>45</v>
      </c>
      <c r="B46">
        <v>41</v>
      </c>
      <c r="C46">
        <f>LOOKUP(H46,allMembers!B$2:B$132,allMembers!A$2:A$132)</f>
        <v>2</v>
      </c>
      <c r="H46" t="s">
        <v>1496</v>
      </c>
    </row>
    <row r="47" spans="1:8" x14ac:dyDescent="0.3">
      <c r="A47">
        <v>46</v>
      </c>
      <c r="B47">
        <v>41</v>
      </c>
      <c r="C47">
        <f>LOOKUP(H47,allMembers!B$2:B$132,allMembers!A$2:A$132)</f>
        <v>1</v>
      </c>
      <c r="H47" t="s">
        <v>1497</v>
      </c>
    </row>
    <row r="48" spans="1:8" x14ac:dyDescent="0.3">
      <c r="A48">
        <v>47</v>
      </c>
      <c r="B48">
        <v>42</v>
      </c>
      <c r="C48">
        <f>LOOKUP(H48,allMembers!B$2:B$132,allMembers!A$2:A$132)</f>
        <v>12</v>
      </c>
      <c r="H48" t="s">
        <v>1531</v>
      </c>
    </row>
    <row r="49" spans="1:8" x14ac:dyDescent="0.3">
      <c r="A49">
        <v>48</v>
      </c>
      <c r="B49">
        <v>43</v>
      </c>
      <c r="C49">
        <f>LOOKUP(H49,allMembers!B$2:B$132,allMembers!A$2:A$132)</f>
        <v>9</v>
      </c>
      <c r="H49" t="s">
        <v>1512</v>
      </c>
    </row>
    <row r="50" spans="1:8" x14ac:dyDescent="0.3">
      <c r="A50">
        <v>49</v>
      </c>
      <c r="B50">
        <v>44</v>
      </c>
      <c r="C50">
        <f>LOOKUP(H50,allMembers!B$2:B$132,allMembers!A$2:A$132)</f>
        <v>5</v>
      </c>
      <c r="H50" t="s">
        <v>1502</v>
      </c>
    </row>
    <row r="51" spans="1:8" x14ac:dyDescent="0.3">
      <c r="A51">
        <v>50</v>
      </c>
      <c r="B51">
        <v>44</v>
      </c>
      <c r="C51">
        <f>LOOKUP(H51,allMembers!B$2:B$132,allMembers!A$2:A$132)</f>
        <v>8</v>
      </c>
      <c r="H51" t="s">
        <v>1511</v>
      </c>
    </row>
    <row r="52" spans="1:8" x14ac:dyDescent="0.3">
      <c r="A52">
        <v>51</v>
      </c>
      <c r="B52">
        <v>45</v>
      </c>
      <c r="C52">
        <f>LOOKUP(H52,allMembers!B$2:B$132,allMembers!A$2:A$132)</f>
        <v>72</v>
      </c>
      <c r="H52" t="s">
        <v>1510</v>
      </c>
    </row>
    <row r="53" spans="1:8" x14ac:dyDescent="0.3">
      <c r="A53">
        <v>52</v>
      </c>
      <c r="B53">
        <v>46</v>
      </c>
      <c r="C53">
        <f>LOOKUP(H53,allMembers!B$2:B$132,allMembers!A$2:A$132)</f>
        <v>24</v>
      </c>
      <c r="H53" t="s">
        <v>1563</v>
      </c>
    </row>
    <row r="54" spans="1:8" x14ac:dyDescent="0.3">
      <c r="A54">
        <v>53</v>
      </c>
      <c r="B54">
        <v>47</v>
      </c>
      <c r="C54">
        <f>LOOKUP(H54,allMembers!B$2:B$132,allMembers!A$2:A$132)</f>
        <v>6</v>
      </c>
      <c r="H54" t="s">
        <v>1504</v>
      </c>
    </row>
    <row r="55" spans="1:8" x14ac:dyDescent="0.3">
      <c r="A55">
        <v>54</v>
      </c>
      <c r="B55">
        <v>48</v>
      </c>
      <c r="C55">
        <f>LOOKUP(H55,allMembers!B$2:B$132,allMembers!A$2:A$132)</f>
        <v>23</v>
      </c>
      <c r="H55" t="s">
        <v>1569</v>
      </c>
    </row>
    <row r="56" spans="1:8" x14ac:dyDescent="0.3">
      <c r="A56">
        <v>55</v>
      </c>
      <c r="B56">
        <v>49</v>
      </c>
      <c r="C56">
        <f>LOOKUP(H56,allMembers!B$2:B$132,allMembers!A$2:A$132)</f>
        <v>7</v>
      </c>
      <c r="H56" t="s">
        <v>1498</v>
      </c>
    </row>
    <row r="57" spans="1:8" x14ac:dyDescent="0.3">
      <c r="A57">
        <v>56</v>
      </c>
      <c r="B57">
        <v>50</v>
      </c>
      <c r="C57">
        <f>LOOKUP(H57,allMembers!B$2:B$132,allMembers!A$2:A$132)</f>
        <v>8</v>
      </c>
      <c r="H57" t="s">
        <v>1511</v>
      </c>
    </row>
    <row r="58" spans="1:8" x14ac:dyDescent="0.3">
      <c r="A58">
        <v>57</v>
      </c>
      <c r="B58">
        <v>50</v>
      </c>
      <c r="C58">
        <f>LOOKUP(H58,allMembers!B$2:B$132,allMembers!A$2:A$132)</f>
        <v>14</v>
      </c>
      <c r="H58" t="s">
        <v>1536</v>
      </c>
    </row>
    <row r="59" spans="1:8" x14ac:dyDescent="0.3">
      <c r="A59">
        <v>58</v>
      </c>
      <c r="B59">
        <v>51</v>
      </c>
      <c r="C59">
        <f>LOOKUP(H59,allMembers!B$2:B$132,allMembers!A$2:A$132)</f>
        <v>5</v>
      </c>
      <c r="H59" t="s">
        <v>1502</v>
      </c>
    </row>
    <row r="60" spans="1:8" x14ac:dyDescent="0.3">
      <c r="A60">
        <v>59</v>
      </c>
      <c r="B60">
        <v>52</v>
      </c>
      <c r="C60">
        <f>LOOKUP(H60,allMembers!B$2:B$132,allMembers!A$2:A$132)</f>
        <v>2</v>
      </c>
      <c r="H60" t="s">
        <v>1496</v>
      </c>
    </row>
    <row r="61" spans="1:8" x14ac:dyDescent="0.3">
      <c r="A61">
        <v>60</v>
      </c>
      <c r="B61">
        <v>52</v>
      </c>
      <c r="C61">
        <f>LOOKUP(H61,allMembers!B$2:B$132,allMembers!A$2:A$132)</f>
        <v>1</v>
      </c>
      <c r="H61" t="s">
        <v>1497</v>
      </c>
    </row>
    <row r="62" spans="1:8" x14ac:dyDescent="0.3">
      <c r="A62">
        <v>61</v>
      </c>
      <c r="B62">
        <v>53</v>
      </c>
      <c r="C62">
        <f>LOOKUP(H62,allMembers!B$2:B$132,allMembers!A$2:A$132)</f>
        <v>12</v>
      </c>
      <c r="H62" t="s">
        <v>1531</v>
      </c>
    </row>
    <row r="63" spans="1:8" x14ac:dyDescent="0.3">
      <c r="A63">
        <v>62</v>
      </c>
      <c r="B63">
        <v>54</v>
      </c>
      <c r="C63">
        <f>LOOKUP(H63,allMembers!B$2:B$132,allMembers!A$2:A$132)</f>
        <v>9</v>
      </c>
      <c r="H63" t="s">
        <v>1512</v>
      </c>
    </row>
    <row r="64" spans="1:8" x14ac:dyDescent="0.3">
      <c r="A64">
        <v>63</v>
      </c>
      <c r="B64">
        <v>55</v>
      </c>
      <c r="C64">
        <f>LOOKUP(H64,allMembers!B$2:B$132,allMembers!A$2:A$132)</f>
        <v>3</v>
      </c>
      <c r="H64" t="s">
        <v>1509</v>
      </c>
    </row>
    <row r="65" spans="1:8" x14ac:dyDescent="0.3">
      <c r="A65">
        <v>64</v>
      </c>
      <c r="B65">
        <v>56</v>
      </c>
      <c r="C65">
        <f>LOOKUP(H65,allMembers!B$2:B$132,allMembers!A$2:A$132)</f>
        <v>118</v>
      </c>
      <c r="H65" t="s">
        <v>1568</v>
      </c>
    </row>
    <row r="66" spans="1:8" x14ac:dyDescent="0.3">
      <c r="A66">
        <v>65</v>
      </c>
      <c r="B66">
        <v>57</v>
      </c>
      <c r="C66">
        <f>LOOKUP(H66,allMembers!B$2:B$132,allMembers!A$2:A$132)</f>
        <v>7</v>
      </c>
      <c r="H66" t="s">
        <v>1498</v>
      </c>
    </row>
    <row r="67" spans="1:8" x14ac:dyDescent="0.3">
      <c r="A67">
        <v>66</v>
      </c>
      <c r="B67">
        <v>58</v>
      </c>
      <c r="C67">
        <f>LOOKUP(H67,allMembers!B$2:B$132,allMembers!A$2:A$132)</f>
        <v>6</v>
      </c>
      <c r="H67" t="s">
        <v>1504</v>
      </c>
    </row>
    <row r="68" spans="1:8" x14ac:dyDescent="0.3">
      <c r="A68">
        <v>67</v>
      </c>
      <c r="B68">
        <v>59</v>
      </c>
      <c r="C68">
        <f>LOOKUP(H68,allMembers!B$2:B$132,allMembers!A$2:A$132)</f>
        <v>12</v>
      </c>
      <c r="H68" t="s">
        <v>1531</v>
      </c>
    </row>
    <row r="69" spans="1:8" x14ac:dyDescent="0.3">
      <c r="A69">
        <v>68</v>
      </c>
      <c r="B69">
        <v>60</v>
      </c>
      <c r="C69">
        <f>LOOKUP(H69,allMembers!B$2:B$132,allMembers!A$2:A$132)</f>
        <v>5</v>
      </c>
      <c r="H69" t="s">
        <v>1502</v>
      </c>
    </row>
    <row r="70" spans="1:8" x14ac:dyDescent="0.3">
      <c r="A70">
        <v>69</v>
      </c>
      <c r="B70">
        <v>61</v>
      </c>
      <c r="C70">
        <f>LOOKUP(H70,allMembers!B$2:B$132,allMembers!A$2:A$132)</f>
        <v>28</v>
      </c>
      <c r="H70" t="s">
        <v>1583</v>
      </c>
    </row>
    <row r="71" spans="1:8" x14ac:dyDescent="0.3">
      <c r="A71">
        <v>70</v>
      </c>
      <c r="B71">
        <v>62</v>
      </c>
      <c r="C71">
        <f>LOOKUP(H71,allMembers!B$2:B$132,allMembers!A$2:A$132)</f>
        <v>8</v>
      </c>
      <c r="H71" t="s">
        <v>1511</v>
      </c>
    </row>
    <row r="72" spans="1:8" x14ac:dyDescent="0.3">
      <c r="A72">
        <v>71</v>
      </c>
      <c r="B72">
        <v>62</v>
      </c>
      <c r="C72">
        <f>LOOKUP(H72,allMembers!B$2:B$132,allMembers!A$2:A$132)</f>
        <v>14</v>
      </c>
      <c r="H72" t="s">
        <v>1536</v>
      </c>
    </row>
    <row r="73" spans="1:8" x14ac:dyDescent="0.3">
      <c r="A73">
        <v>72</v>
      </c>
      <c r="B73">
        <v>63</v>
      </c>
      <c r="C73">
        <f>LOOKUP(H73,allMembers!B$2:B$132,allMembers!A$2:A$132)</f>
        <v>5</v>
      </c>
      <c r="H73" t="s">
        <v>1502</v>
      </c>
    </row>
    <row r="74" spans="1:8" x14ac:dyDescent="0.3">
      <c r="A74">
        <v>73</v>
      </c>
      <c r="B74">
        <v>64</v>
      </c>
      <c r="C74">
        <f>LOOKUP(H74,allMembers!B$2:B$132,allMembers!A$2:A$132)</f>
        <v>2</v>
      </c>
      <c r="H74" t="s">
        <v>1496</v>
      </c>
    </row>
    <row r="75" spans="1:8" x14ac:dyDescent="0.3">
      <c r="A75">
        <v>74</v>
      </c>
      <c r="B75">
        <v>64</v>
      </c>
      <c r="C75">
        <f>LOOKUP(H75,allMembers!B$2:B$132,allMembers!A$2:A$132)</f>
        <v>1</v>
      </c>
      <c r="H75" t="s">
        <v>1497</v>
      </c>
    </row>
    <row r="76" spans="1:8" x14ac:dyDescent="0.3">
      <c r="A76">
        <v>75</v>
      </c>
      <c r="B76">
        <v>65</v>
      </c>
      <c r="C76">
        <f>LOOKUP(H76,allMembers!B$2:B$132,allMembers!A$2:A$132)</f>
        <v>9</v>
      </c>
      <c r="H76" t="s">
        <v>1512</v>
      </c>
    </row>
    <row r="77" spans="1:8" x14ac:dyDescent="0.3">
      <c r="A77">
        <v>76</v>
      </c>
      <c r="B77">
        <v>66</v>
      </c>
      <c r="C77">
        <f>LOOKUP(H77,allMembers!B$2:B$132,allMembers!A$2:A$132)</f>
        <v>12</v>
      </c>
      <c r="H77" t="s">
        <v>1531</v>
      </c>
    </row>
    <row r="78" spans="1:8" x14ac:dyDescent="0.3">
      <c r="A78">
        <v>77</v>
      </c>
      <c r="B78">
        <v>67</v>
      </c>
      <c r="C78">
        <f>LOOKUP(H78,allMembers!B$2:B$132,allMembers!A$2:A$132)</f>
        <v>5</v>
      </c>
      <c r="H78" t="s">
        <v>1502</v>
      </c>
    </row>
    <row r="79" spans="1:8" x14ac:dyDescent="0.3">
      <c r="A79">
        <v>78</v>
      </c>
      <c r="B79">
        <v>68</v>
      </c>
      <c r="C79">
        <f>LOOKUP(H79,allMembers!B$2:B$132,allMembers!A$2:A$132)</f>
        <v>5</v>
      </c>
      <c r="H79" t="s">
        <v>1502</v>
      </c>
    </row>
    <row r="80" spans="1:8" x14ac:dyDescent="0.3">
      <c r="A80">
        <v>79</v>
      </c>
      <c r="B80">
        <v>69</v>
      </c>
      <c r="C80">
        <f>LOOKUP(H80,allMembers!B$2:B$132,allMembers!A$2:A$132)</f>
        <v>7</v>
      </c>
      <c r="H80" t="s">
        <v>1498</v>
      </c>
    </row>
    <row r="81" spans="1:8" x14ac:dyDescent="0.3">
      <c r="A81">
        <v>80</v>
      </c>
      <c r="B81">
        <v>70</v>
      </c>
      <c r="C81">
        <f>LOOKUP(H81,allMembers!B$2:B$132,allMembers!A$2:A$132)</f>
        <v>6</v>
      </c>
      <c r="H81" t="s">
        <v>1504</v>
      </c>
    </row>
    <row r="82" spans="1:8" x14ac:dyDescent="0.3">
      <c r="A82">
        <v>81</v>
      </c>
      <c r="B82">
        <v>71</v>
      </c>
      <c r="C82">
        <f>LOOKUP(H82,allMembers!B$2:B$132,allMembers!A$2:A$132)</f>
        <v>87</v>
      </c>
      <c r="H82" t="s">
        <v>1525</v>
      </c>
    </row>
    <row r="83" spans="1:8" x14ac:dyDescent="0.3">
      <c r="A83">
        <v>82</v>
      </c>
      <c r="B83">
        <v>72</v>
      </c>
      <c r="C83">
        <f>LOOKUP(H83,allMembers!B$2:B$132,allMembers!A$2:A$132)</f>
        <v>8</v>
      </c>
      <c r="H83" t="s">
        <v>1511</v>
      </c>
    </row>
    <row r="84" spans="1:8" x14ac:dyDescent="0.3">
      <c r="A84">
        <v>83</v>
      </c>
      <c r="B84">
        <v>73</v>
      </c>
      <c r="C84">
        <f>LOOKUP(H84,allMembers!B$2:B$132,allMembers!A$2:A$132)</f>
        <v>28</v>
      </c>
      <c r="H84" t="s">
        <v>1583</v>
      </c>
    </row>
    <row r="85" spans="1:8" x14ac:dyDescent="0.3">
      <c r="A85">
        <v>84</v>
      </c>
      <c r="B85">
        <v>74</v>
      </c>
      <c r="C85">
        <f>LOOKUP(H85,allMembers!B$2:B$132,allMembers!A$2:A$132)</f>
        <v>8</v>
      </c>
      <c r="H85" t="s">
        <v>1511</v>
      </c>
    </row>
    <row r="86" spans="1:8" x14ac:dyDescent="0.3">
      <c r="A86">
        <v>85</v>
      </c>
      <c r="B86">
        <v>74</v>
      </c>
      <c r="C86">
        <f>LOOKUP(H86,allMembers!B$2:B$132,allMembers!A$2:A$132)</f>
        <v>14</v>
      </c>
      <c r="H86" t="s">
        <v>1536</v>
      </c>
    </row>
    <row r="87" spans="1:8" x14ac:dyDescent="0.3">
      <c r="A87">
        <v>86</v>
      </c>
      <c r="B87">
        <v>75</v>
      </c>
      <c r="C87">
        <f>LOOKUP(H87,allMembers!B$2:B$132,allMembers!A$2:A$132)</f>
        <v>5</v>
      </c>
      <c r="H87" t="s">
        <v>1502</v>
      </c>
    </row>
    <row r="88" spans="1:8" x14ac:dyDescent="0.3">
      <c r="A88">
        <v>87</v>
      </c>
      <c r="B88">
        <v>76</v>
      </c>
      <c r="C88">
        <f>LOOKUP(H88,allMembers!B$2:B$132,allMembers!A$2:A$132)</f>
        <v>2</v>
      </c>
      <c r="H88" t="s">
        <v>1496</v>
      </c>
    </row>
    <row r="89" spans="1:8" x14ac:dyDescent="0.3">
      <c r="A89">
        <v>88</v>
      </c>
      <c r="B89">
        <v>76</v>
      </c>
      <c r="C89">
        <f>LOOKUP(H89,allMembers!B$2:B$132,allMembers!A$2:A$132)</f>
        <v>1</v>
      </c>
      <c r="H89" t="s">
        <v>1497</v>
      </c>
    </row>
    <row r="90" spans="1:8" x14ac:dyDescent="0.3">
      <c r="A90">
        <v>89</v>
      </c>
      <c r="B90">
        <v>77</v>
      </c>
      <c r="C90">
        <f>LOOKUP(H90,allMembers!B$2:B$132,allMembers!A$2:A$132)</f>
        <v>9</v>
      </c>
      <c r="H90" t="s">
        <v>1512</v>
      </c>
    </row>
    <row r="91" spans="1:8" x14ac:dyDescent="0.3">
      <c r="A91">
        <v>90</v>
      </c>
      <c r="B91">
        <v>78</v>
      </c>
      <c r="C91">
        <f>LOOKUP(H91,allMembers!B$2:B$132,allMembers!A$2:A$132)</f>
        <v>12</v>
      </c>
      <c r="H91" t="s">
        <v>1531</v>
      </c>
    </row>
    <row r="92" spans="1:8" x14ac:dyDescent="0.3">
      <c r="A92">
        <v>91</v>
      </c>
      <c r="B92">
        <v>79</v>
      </c>
      <c r="C92">
        <f>LOOKUP(H92,allMembers!B$2:B$132,allMembers!A$2:A$132)</f>
        <v>5</v>
      </c>
      <c r="H92" t="s">
        <v>1502</v>
      </c>
    </row>
    <row r="93" spans="1:8" x14ac:dyDescent="0.3">
      <c r="A93">
        <v>92</v>
      </c>
      <c r="B93">
        <v>80</v>
      </c>
      <c r="C93">
        <f>LOOKUP(H93,allMembers!B$2:B$132,allMembers!A$2:A$132)</f>
        <v>25</v>
      </c>
      <c r="H93" t="s">
        <v>1571</v>
      </c>
    </row>
    <row r="94" spans="1:8" x14ac:dyDescent="0.3">
      <c r="A94">
        <v>93</v>
      </c>
      <c r="B94">
        <v>81</v>
      </c>
      <c r="C94">
        <f>LOOKUP(H94,allMembers!B$2:B$132,allMembers!A$2:A$132)</f>
        <v>7</v>
      </c>
      <c r="H94" t="s">
        <v>1498</v>
      </c>
    </row>
    <row r="95" spans="1:8" x14ac:dyDescent="0.3">
      <c r="A95">
        <v>94</v>
      </c>
      <c r="B95">
        <v>82</v>
      </c>
      <c r="C95">
        <f>LOOKUP(H95,allMembers!B$2:B$132,allMembers!A$2:A$132)</f>
        <v>6</v>
      </c>
      <c r="H95" t="s">
        <v>1504</v>
      </c>
    </row>
    <row r="96" spans="1:8" x14ac:dyDescent="0.3">
      <c r="A96">
        <v>95</v>
      </c>
      <c r="B96">
        <v>83</v>
      </c>
      <c r="C96">
        <f>LOOKUP(H96,allMembers!B$2:B$132,allMembers!A$2:A$132)</f>
        <v>14</v>
      </c>
      <c r="H96" t="s">
        <v>1536</v>
      </c>
    </row>
    <row r="97" spans="1:8" x14ac:dyDescent="0.3">
      <c r="A97">
        <v>96</v>
      </c>
      <c r="B97">
        <v>83</v>
      </c>
      <c r="C97">
        <f>LOOKUP(H97,allMembers!B$2:B$132,allMembers!A$2:A$132)</f>
        <v>8</v>
      </c>
      <c r="H97" t="s">
        <v>1511</v>
      </c>
    </row>
    <row r="98" spans="1:8" x14ac:dyDescent="0.3">
      <c r="A98">
        <v>97</v>
      </c>
      <c r="B98">
        <v>84</v>
      </c>
      <c r="C98">
        <f>LOOKUP(H98,allMembers!B$2:B$132,allMembers!A$2:A$132)</f>
        <v>28</v>
      </c>
      <c r="H98" t="s">
        <v>1583</v>
      </c>
    </row>
    <row r="99" spans="1:8" x14ac:dyDescent="0.3">
      <c r="A99">
        <v>98</v>
      </c>
      <c r="B99">
        <v>85</v>
      </c>
      <c r="C99">
        <f>LOOKUP(H99,allMembers!B$2:B$132,allMembers!A$2:A$132)</f>
        <v>8</v>
      </c>
      <c r="H99" t="s">
        <v>1511</v>
      </c>
    </row>
    <row r="100" spans="1:8" x14ac:dyDescent="0.3">
      <c r="A100">
        <v>99</v>
      </c>
      <c r="B100">
        <v>85</v>
      </c>
      <c r="C100">
        <f>LOOKUP(H100,allMembers!B$2:B$132,allMembers!A$2:A$132)</f>
        <v>14</v>
      </c>
      <c r="H100" t="s">
        <v>1536</v>
      </c>
    </row>
    <row r="101" spans="1:8" x14ac:dyDescent="0.3">
      <c r="A101">
        <v>100</v>
      </c>
      <c r="B101">
        <v>86</v>
      </c>
      <c r="C101">
        <f>LOOKUP(H101,allMembers!B$2:B$132,allMembers!A$2:A$132)</f>
        <v>5</v>
      </c>
      <c r="H101" t="s">
        <v>1502</v>
      </c>
    </row>
    <row r="102" spans="1:8" x14ac:dyDescent="0.3">
      <c r="A102">
        <v>101</v>
      </c>
      <c r="B102">
        <v>87</v>
      </c>
      <c r="C102">
        <f>LOOKUP(H102,allMembers!B$2:B$132,allMembers!A$2:A$132)</f>
        <v>2</v>
      </c>
      <c r="H102" t="s">
        <v>1496</v>
      </c>
    </row>
    <row r="103" spans="1:8" x14ac:dyDescent="0.3">
      <c r="A103">
        <v>102</v>
      </c>
      <c r="B103">
        <v>87</v>
      </c>
      <c r="C103">
        <f>LOOKUP(H103,allMembers!B$2:B$132,allMembers!A$2:A$132)</f>
        <v>1</v>
      </c>
      <c r="H103" t="s">
        <v>1497</v>
      </c>
    </row>
    <row r="104" spans="1:8" x14ac:dyDescent="0.3">
      <c r="A104">
        <v>103</v>
      </c>
      <c r="B104">
        <v>88</v>
      </c>
      <c r="C104">
        <f>LOOKUP(H104,allMembers!B$2:B$132,allMembers!A$2:A$132)</f>
        <v>9</v>
      </c>
      <c r="H104" t="s">
        <v>1512</v>
      </c>
    </row>
    <row r="105" spans="1:8" x14ac:dyDescent="0.3">
      <c r="A105">
        <v>104</v>
      </c>
      <c r="B105">
        <v>89</v>
      </c>
      <c r="C105">
        <f>LOOKUP(H105,allMembers!B$2:B$132,allMembers!A$2:A$132)</f>
        <v>12</v>
      </c>
      <c r="H105" t="s">
        <v>1531</v>
      </c>
    </row>
    <row r="106" spans="1:8" x14ac:dyDescent="0.3">
      <c r="A106">
        <v>105</v>
      </c>
      <c r="B106">
        <v>90</v>
      </c>
      <c r="C106">
        <f>LOOKUP(H106,allMembers!B$2:B$132,allMembers!A$2:A$132)</f>
        <v>5</v>
      </c>
      <c r="H106" t="s">
        <v>1502</v>
      </c>
    </row>
    <row r="107" spans="1:8" x14ac:dyDescent="0.3">
      <c r="A107">
        <v>106</v>
      </c>
      <c r="B107">
        <v>91</v>
      </c>
      <c r="C107">
        <f>LOOKUP(H107,allMembers!B$2:B$132,allMembers!A$2:A$132)</f>
        <v>25</v>
      </c>
      <c r="H107" t="s">
        <v>1571</v>
      </c>
    </row>
    <row r="108" spans="1:8" x14ac:dyDescent="0.3">
      <c r="A108">
        <v>107</v>
      </c>
      <c r="B108">
        <v>92</v>
      </c>
      <c r="C108">
        <f>LOOKUP(H108,allMembers!B$2:B$132,allMembers!A$2:A$132)</f>
        <v>12</v>
      </c>
      <c r="H108" t="s">
        <v>1531</v>
      </c>
    </row>
    <row r="109" spans="1:8" x14ac:dyDescent="0.3">
      <c r="A109">
        <v>108</v>
      </c>
      <c r="B109">
        <v>92</v>
      </c>
      <c r="C109">
        <f>LOOKUP(H109,allMembers!B$2:B$132,allMembers!A$2:A$132)</f>
        <v>4</v>
      </c>
      <c r="H109" t="s">
        <v>1506</v>
      </c>
    </row>
    <row r="110" spans="1:8" x14ac:dyDescent="0.3">
      <c r="A110">
        <v>109</v>
      </c>
      <c r="B110">
        <v>93</v>
      </c>
      <c r="C110">
        <f>LOOKUP(H110,allMembers!B$2:B$132,allMembers!A$2:A$132)</f>
        <v>6</v>
      </c>
      <c r="H110" t="s">
        <v>1504</v>
      </c>
    </row>
    <row r="111" spans="1:8" x14ac:dyDescent="0.3">
      <c r="A111">
        <v>110</v>
      </c>
      <c r="B111">
        <v>94</v>
      </c>
      <c r="C111">
        <f>LOOKUP(H111,allMembers!B$2:B$132,allMembers!A$2:A$132)</f>
        <v>7</v>
      </c>
      <c r="H111" t="s">
        <v>1498</v>
      </c>
    </row>
    <row r="112" spans="1:8" x14ac:dyDescent="0.3">
      <c r="A112">
        <v>111</v>
      </c>
      <c r="B112">
        <v>95</v>
      </c>
      <c r="C112">
        <f>LOOKUP(H112,allMembers!B$2:B$132,allMembers!A$2:A$132)</f>
        <v>28</v>
      </c>
      <c r="H112" t="s">
        <v>1583</v>
      </c>
    </row>
    <row r="113" spans="1:8" x14ac:dyDescent="0.3">
      <c r="A113">
        <v>112</v>
      </c>
      <c r="B113">
        <v>96</v>
      </c>
      <c r="C113">
        <f>LOOKUP(H113,allMembers!B$2:B$132,allMembers!A$2:A$132)</f>
        <v>8</v>
      </c>
      <c r="H113" t="s">
        <v>1511</v>
      </c>
    </row>
    <row r="114" spans="1:8" x14ac:dyDescent="0.3">
      <c r="A114">
        <v>113</v>
      </c>
      <c r="B114">
        <v>96</v>
      </c>
      <c r="C114">
        <f>LOOKUP(H114,allMembers!B$2:B$132,allMembers!A$2:A$132)</f>
        <v>14</v>
      </c>
      <c r="H114" t="s">
        <v>1536</v>
      </c>
    </row>
    <row r="115" spans="1:8" x14ac:dyDescent="0.3">
      <c r="A115">
        <v>114</v>
      </c>
      <c r="B115">
        <v>97</v>
      </c>
      <c r="C115">
        <f>LOOKUP(H115,allMembers!B$2:B$132,allMembers!A$2:A$132)</f>
        <v>5</v>
      </c>
      <c r="H115" t="s">
        <v>1502</v>
      </c>
    </row>
    <row r="116" spans="1:8" x14ac:dyDescent="0.3">
      <c r="A116">
        <v>115</v>
      </c>
      <c r="B116">
        <v>98</v>
      </c>
      <c r="C116">
        <f>LOOKUP(H116,allMembers!B$2:B$132,allMembers!A$2:A$132)</f>
        <v>2</v>
      </c>
      <c r="H116" t="s">
        <v>1496</v>
      </c>
    </row>
    <row r="117" spans="1:8" x14ac:dyDescent="0.3">
      <c r="A117">
        <v>116</v>
      </c>
      <c r="B117">
        <v>98</v>
      </c>
      <c r="C117">
        <f>LOOKUP(H117,allMembers!B$2:B$132,allMembers!A$2:A$132)</f>
        <v>1</v>
      </c>
      <c r="H117" t="s">
        <v>1497</v>
      </c>
    </row>
    <row r="118" spans="1:8" x14ac:dyDescent="0.3">
      <c r="A118">
        <v>117</v>
      </c>
      <c r="B118">
        <v>99</v>
      </c>
      <c r="C118">
        <f>LOOKUP(H118,allMembers!B$2:B$132,allMembers!A$2:A$132)</f>
        <v>9</v>
      </c>
      <c r="H118" t="s">
        <v>1512</v>
      </c>
    </row>
    <row r="119" spans="1:8" x14ac:dyDescent="0.3">
      <c r="A119">
        <v>118</v>
      </c>
      <c r="B119">
        <v>100</v>
      </c>
      <c r="C119">
        <f>LOOKUP(H119,allMembers!B$2:B$132,allMembers!A$2:A$132)</f>
        <v>12</v>
      </c>
      <c r="H119" t="s">
        <v>1531</v>
      </c>
    </row>
    <row r="120" spans="1:8" x14ac:dyDescent="0.3">
      <c r="A120">
        <v>119</v>
      </c>
      <c r="B120">
        <v>101</v>
      </c>
      <c r="C120">
        <f>LOOKUP(H120,allMembers!B$2:B$132,allMembers!A$2:A$132)</f>
        <v>5</v>
      </c>
      <c r="H120" t="s">
        <v>1502</v>
      </c>
    </row>
    <row r="121" spans="1:8" x14ac:dyDescent="0.3">
      <c r="A121">
        <v>120</v>
      </c>
      <c r="B121">
        <v>102</v>
      </c>
      <c r="C121">
        <f>LOOKUP(H121,allMembers!B$2:B$132,allMembers!A$2:A$132)</f>
        <v>24</v>
      </c>
      <c r="H121" t="s">
        <v>1563</v>
      </c>
    </row>
    <row r="122" spans="1:8" x14ac:dyDescent="0.3">
      <c r="A122">
        <v>121</v>
      </c>
      <c r="B122">
        <v>103</v>
      </c>
      <c r="C122">
        <f>LOOKUP(H122,allMembers!B$2:B$132,allMembers!A$2:A$132)</f>
        <v>7</v>
      </c>
      <c r="H122" t="s">
        <v>1498</v>
      </c>
    </row>
    <row r="123" spans="1:8" x14ac:dyDescent="0.3">
      <c r="A123">
        <v>122</v>
      </c>
      <c r="B123">
        <v>104</v>
      </c>
      <c r="C123">
        <f>LOOKUP(H123,allMembers!B$2:B$132,allMembers!A$2:A$132)</f>
        <v>6</v>
      </c>
      <c r="H123" t="s">
        <v>1504</v>
      </c>
    </row>
    <row r="124" spans="1:8" x14ac:dyDescent="0.3">
      <c r="A124">
        <v>123</v>
      </c>
      <c r="B124">
        <v>105</v>
      </c>
      <c r="C124">
        <f>LOOKUP(H124,allMembers!B$2:B$132,allMembers!A$2:A$132)</f>
        <v>9</v>
      </c>
      <c r="H124" t="s">
        <v>1512</v>
      </c>
    </row>
    <row r="125" spans="1:8" x14ac:dyDescent="0.3">
      <c r="A125">
        <v>124</v>
      </c>
      <c r="B125">
        <v>106</v>
      </c>
      <c r="C125">
        <f>LOOKUP(H125,allMembers!B$2:B$132,allMembers!A$2:A$132)</f>
        <v>4</v>
      </c>
      <c r="H125" t="s">
        <v>1506</v>
      </c>
    </row>
    <row r="126" spans="1:8" x14ac:dyDescent="0.3">
      <c r="A126">
        <v>125</v>
      </c>
      <c r="B126">
        <v>107</v>
      </c>
      <c r="C126">
        <f>LOOKUP(H126,allMembers!B$2:B$132,allMembers!A$2:A$132)</f>
        <v>8</v>
      </c>
      <c r="H126" t="s">
        <v>1511</v>
      </c>
    </row>
    <row r="127" spans="1:8" x14ac:dyDescent="0.3">
      <c r="A127">
        <v>126</v>
      </c>
      <c r="B127">
        <v>107</v>
      </c>
      <c r="C127">
        <f>LOOKUP(H127,allMembers!B$2:B$132,allMembers!A$2:A$132)</f>
        <v>14</v>
      </c>
      <c r="H127" t="s">
        <v>1536</v>
      </c>
    </row>
    <row r="128" spans="1:8" x14ac:dyDescent="0.3">
      <c r="A128">
        <v>127</v>
      </c>
      <c r="B128">
        <v>108</v>
      </c>
      <c r="C128">
        <f>LOOKUP(H128,allMembers!B$2:B$132,allMembers!A$2:A$132)</f>
        <v>5</v>
      </c>
      <c r="H128" t="s">
        <v>1502</v>
      </c>
    </row>
    <row r="129" spans="1:8" x14ac:dyDescent="0.3">
      <c r="A129">
        <v>128</v>
      </c>
      <c r="B129">
        <v>109</v>
      </c>
      <c r="C129">
        <f>LOOKUP(H129,allMembers!B$2:B$132,allMembers!A$2:A$132)</f>
        <v>2</v>
      </c>
      <c r="H129" t="s">
        <v>1496</v>
      </c>
    </row>
    <row r="130" spans="1:8" x14ac:dyDescent="0.3">
      <c r="A130">
        <v>129</v>
      </c>
      <c r="B130">
        <v>109</v>
      </c>
      <c r="C130">
        <f>LOOKUP(H130,allMembers!B$2:B$132,allMembers!A$2:A$132)</f>
        <v>1</v>
      </c>
      <c r="H130" t="s">
        <v>1497</v>
      </c>
    </row>
    <row r="131" spans="1:8" x14ac:dyDescent="0.3">
      <c r="A131">
        <v>130</v>
      </c>
      <c r="B131">
        <v>110</v>
      </c>
      <c r="C131">
        <f>LOOKUP(H131,allMembers!B$2:B$132,allMembers!A$2:A$132)</f>
        <v>28</v>
      </c>
      <c r="H131" t="s">
        <v>1583</v>
      </c>
    </row>
    <row r="132" spans="1:8" x14ac:dyDescent="0.3">
      <c r="A132">
        <v>131</v>
      </c>
      <c r="B132">
        <v>111</v>
      </c>
      <c r="C132">
        <f>LOOKUP(H132,allMembers!B$2:B$132,allMembers!A$2:A$132)</f>
        <v>12</v>
      </c>
      <c r="H132" t="s">
        <v>1531</v>
      </c>
    </row>
    <row r="133" spans="1:8" x14ac:dyDescent="0.3">
      <c r="A133">
        <v>132</v>
      </c>
      <c r="B133">
        <v>112</v>
      </c>
      <c r="C133">
        <f>LOOKUP(H133,allMembers!B$2:B$132,allMembers!A$2:A$132)</f>
        <v>5</v>
      </c>
      <c r="H133" t="s">
        <v>1502</v>
      </c>
    </row>
    <row r="134" spans="1:8" x14ac:dyDescent="0.3">
      <c r="A134">
        <v>133</v>
      </c>
      <c r="B134">
        <v>113</v>
      </c>
      <c r="C134">
        <f>LOOKUP(H134,allMembers!B$2:B$132,allMembers!A$2:A$132)</f>
        <v>25</v>
      </c>
      <c r="H134" t="s">
        <v>1571</v>
      </c>
    </row>
    <row r="135" spans="1:8" x14ac:dyDescent="0.3">
      <c r="A135">
        <v>134</v>
      </c>
      <c r="B135">
        <v>114</v>
      </c>
      <c r="C135">
        <f>LOOKUP(H135,allMembers!B$2:B$132,allMembers!A$2:A$132)</f>
        <v>7</v>
      </c>
      <c r="H135" t="s">
        <v>1498</v>
      </c>
    </row>
    <row r="136" spans="1:8" x14ac:dyDescent="0.3">
      <c r="A136">
        <v>135</v>
      </c>
      <c r="B136">
        <v>115</v>
      </c>
      <c r="C136">
        <f>LOOKUP(H136,allMembers!B$2:B$132,allMembers!A$2:A$132)</f>
        <v>6</v>
      </c>
      <c r="H136" t="s">
        <v>1504</v>
      </c>
    </row>
    <row r="137" spans="1:8" x14ac:dyDescent="0.3">
      <c r="A137">
        <v>136</v>
      </c>
      <c r="B137">
        <v>116</v>
      </c>
      <c r="C137">
        <f>LOOKUP(H137,allMembers!B$2:B$132,allMembers!A$2:A$132)</f>
        <v>12</v>
      </c>
      <c r="H137" t="s">
        <v>1531</v>
      </c>
    </row>
    <row r="138" spans="1:8" x14ac:dyDescent="0.3">
      <c r="A138">
        <v>137</v>
      </c>
      <c r="B138">
        <v>117</v>
      </c>
      <c r="C138">
        <f>LOOKUP(H138,allMembers!B$2:B$132,allMembers!A$2:A$132)</f>
        <v>9</v>
      </c>
      <c r="H138" t="s">
        <v>1512</v>
      </c>
    </row>
    <row r="139" spans="1:8" x14ac:dyDescent="0.3">
      <c r="A139">
        <v>138</v>
      </c>
      <c r="B139">
        <v>118</v>
      </c>
      <c r="C139">
        <f>LOOKUP(H139,allMembers!B$2:B$132,allMembers!A$2:A$132)</f>
        <v>4</v>
      </c>
      <c r="H139" t="s">
        <v>1506</v>
      </c>
    </row>
    <row r="140" spans="1:8" x14ac:dyDescent="0.3">
      <c r="A140">
        <v>139</v>
      </c>
      <c r="B140">
        <v>119</v>
      </c>
      <c r="C140">
        <f>LOOKUP(H140,allMembers!B$2:B$132,allMembers!A$2:A$132)</f>
        <v>8</v>
      </c>
      <c r="H140" t="s">
        <v>1511</v>
      </c>
    </row>
    <row r="141" spans="1:8" x14ac:dyDescent="0.3">
      <c r="A141">
        <v>140</v>
      </c>
      <c r="B141">
        <v>120</v>
      </c>
      <c r="C141">
        <f>LOOKUP(H141,allMembers!B$2:B$132,allMembers!A$2:A$132)</f>
        <v>5</v>
      </c>
      <c r="H141" t="s">
        <v>1502</v>
      </c>
    </row>
    <row r="142" spans="1:8" x14ac:dyDescent="0.3">
      <c r="A142">
        <v>141</v>
      </c>
      <c r="B142">
        <v>121</v>
      </c>
      <c r="C142">
        <f>LOOKUP(H142,allMembers!B$2:B$132,allMembers!A$2:A$132)</f>
        <v>1</v>
      </c>
      <c r="H142" t="s">
        <v>1497</v>
      </c>
    </row>
    <row r="143" spans="1:8" x14ac:dyDescent="0.3">
      <c r="A143">
        <v>142</v>
      </c>
      <c r="B143">
        <v>122</v>
      </c>
      <c r="C143">
        <f>LOOKUP(H143,allMembers!B$2:B$132,allMembers!A$2:A$132)</f>
        <v>28</v>
      </c>
      <c r="H143" t="s">
        <v>1583</v>
      </c>
    </row>
    <row r="144" spans="1:8" x14ac:dyDescent="0.3">
      <c r="A144">
        <v>143</v>
      </c>
      <c r="B144">
        <v>123</v>
      </c>
      <c r="C144">
        <f>LOOKUP(H144,allMembers!B$2:B$132,allMembers!A$2:A$132)</f>
        <v>12</v>
      </c>
      <c r="H144" t="s">
        <v>1531</v>
      </c>
    </row>
    <row r="145" spans="1:8" x14ac:dyDescent="0.3">
      <c r="A145">
        <v>144</v>
      </c>
      <c r="B145">
        <v>124</v>
      </c>
      <c r="C145">
        <f>LOOKUP(H145,allMembers!B$2:B$132,allMembers!A$2:A$132)</f>
        <v>5</v>
      </c>
      <c r="H145" t="s">
        <v>1502</v>
      </c>
    </row>
    <row r="146" spans="1:8" x14ac:dyDescent="0.3">
      <c r="A146">
        <v>145</v>
      </c>
      <c r="B146">
        <v>125</v>
      </c>
      <c r="C146">
        <f>LOOKUP(H146,allMembers!B$2:B$132,allMembers!A$2:A$132)</f>
        <v>24</v>
      </c>
      <c r="H146" t="s">
        <v>1563</v>
      </c>
    </row>
    <row r="147" spans="1:8" x14ac:dyDescent="0.3">
      <c r="A147">
        <v>146</v>
      </c>
      <c r="B147">
        <v>126</v>
      </c>
      <c r="C147">
        <f>LOOKUP(H147,allMembers!B$2:B$132,allMembers!A$2:A$132)</f>
        <v>7</v>
      </c>
      <c r="H147" t="s">
        <v>1498</v>
      </c>
    </row>
    <row r="148" spans="1:8" x14ac:dyDescent="0.3">
      <c r="A148">
        <v>147</v>
      </c>
      <c r="B148">
        <v>127</v>
      </c>
      <c r="C148">
        <f>LOOKUP(H148,allMembers!B$2:B$132,allMembers!A$2:A$132)</f>
        <v>6</v>
      </c>
      <c r="H148" t="s">
        <v>1504</v>
      </c>
    </row>
    <row r="149" spans="1:8" x14ac:dyDescent="0.3">
      <c r="A149">
        <v>148</v>
      </c>
      <c r="B149">
        <v>128</v>
      </c>
      <c r="C149">
        <f>LOOKUP(H149,allMembers!B$2:B$132,allMembers!A$2:A$132)</f>
        <v>23</v>
      </c>
      <c r="H149" t="s">
        <v>1569</v>
      </c>
    </row>
    <row r="150" spans="1:8" x14ac:dyDescent="0.3">
      <c r="A150">
        <v>149</v>
      </c>
      <c r="B150">
        <v>129</v>
      </c>
      <c r="C150">
        <f>LOOKUP(H150,allMembers!B$2:B$132,allMembers!A$2:A$132)</f>
        <v>9</v>
      </c>
      <c r="H150" t="s">
        <v>1512</v>
      </c>
    </row>
    <row r="151" spans="1:8" x14ac:dyDescent="0.3">
      <c r="A151">
        <v>150</v>
      </c>
      <c r="B151">
        <v>130</v>
      </c>
      <c r="C151">
        <f>LOOKUP(H151,allMembers!B$2:B$132,allMembers!A$2:A$132)</f>
        <v>4</v>
      </c>
      <c r="H151" t="s">
        <v>1506</v>
      </c>
    </row>
    <row r="152" spans="1:8" x14ac:dyDescent="0.3">
      <c r="A152">
        <v>151</v>
      </c>
      <c r="B152">
        <v>131</v>
      </c>
      <c r="C152">
        <f>LOOKUP(H152,allMembers!B$2:B$132,allMembers!A$2:A$132)</f>
        <v>8</v>
      </c>
      <c r="H152" t="s">
        <v>1511</v>
      </c>
    </row>
    <row r="153" spans="1:8" x14ac:dyDescent="0.3">
      <c r="A153">
        <v>152</v>
      </c>
      <c r="B153">
        <v>132</v>
      </c>
      <c r="C153">
        <f>LOOKUP(H153,allMembers!B$2:B$132,allMembers!A$2:A$132)</f>
        <v>5</v>
      </c>
      <c r="H153" t="s">
        <v>1502</v>
      </c>
    </row>
    <row r="154" spans="1:8" x14ac:dyDescent="0.3">
      <c r="A154">
        <v>153</v>
      </c>
      <c r="B154">
        <v>133</v>
      </c>
      <c r="C154">
        <f>LOOKUP(H154,allMembers!B$2:B$132,allMembers!A$2:A$132)</f>
        <v>1</v>
      </c>
      <c r="H154" t="s">
        <v>1497</v>
      </c>
    </row>
    <row r="155" spans="1:8" x14ac:dyDescent="0.3">
      <c r="A155">
        <v>154</v>
      </c>
      <c r="B155">
        <v>134</v>
      </c>
      <c r="C155">
        <f>LOOKUP(H155,allMembers!B$2:B$132,allMembers!A$2:A$132)</f>
        <v>28</v>
      </c>
      <c r="H155" t="s">
        <v>1583</v>
      </c>
    </row>
    <row r="156" spans="1:8" x14ac:dyDescent="0.3">
      <c r="A156">
        <v>155</v>
      </c>
      <c r="B156">
        <v>135</v>
      </c>
      <c r="C156">
        <f>LOOKUP(H156,allMembers!B$2:B$132,allMembers!A$2:A$132)</f>
        <v>12</v>
      </c>
      <c r="H156" t="s">
        <v>1531</v>
      </c>
    </row>
    <row r="157" spans="1:8" x14ac:dyDescent="0.3">
      <c r="A157">
        <v>156</v>
      </c>
      <c r="B157">
        <v>136</v>
      </c>
      <c r="C157">
        <f>LOOKUP(H157,allMembers!B$2:B$132,allMembers!A$2:A$132)</f>
        <v>5</v>
      </c>
      <c r="H157" t="s">
        <v>1502</v>
      </c>
    </row>
    <row r="158" spans="1:8" x14ac:dyDescent="0.3">
      <c r="A158">
        <v>157</v>
      </c>
      <c r="B158">
        <v>137</v>
      </c>
      <c r="C158">
        <f>LOOKUP(H158,allMembers!B$2:B$132,allMembers!A$2:A$132)</f>
        <v>24</v>
      </c>
      <c r="H158" t="s">
        <v>1563</v>
      </c>
    </row>
    <row r="159" spans="1:8" x14ac:dyDescent="0.3">
      <c r="A159">
        <v>158</v>
      </c>
      <c r="B159">
        <v>138</v>
      </c>
      <c r="C159">
        <f>LOOKUP(H159,allMembers!B$2:B$132,allMembers!A$2:A$132)</f>
        <v>7</v>
      </c>
      <c r="H159" t="s">
        <v>1498</v>
      </c>
    </row>
    <row r="160" spans="1:8" x14ac:dyDescent="0.3">
      <c r="A160">
        <v>159</v>
      </c>
      <c r="B160">
        <v>139</v>
      </c>
      <c r="C160">
        <f>LOOKUP(H160,allMembers!B$2:B$132,allMembers!A$2:A$132)</f>
        <v>6</v>
      </c>
      <c r="H160" t="s">
        <v>1504</v>
      </c>
    </row>
    <row r="161" spans="1:8" x14ac:dyDescent="0.3">
      <c r="A161">
        <v>160</v>
      </c>
      <c r="B161">
        <v>140</v>
      </c>
      <c r="C161">
        <f>LOOKUP(H161,allMembers!B$2:B$132,allMembers!A$2:A$132)</f>
        <v>5</v>
      </c>
      <c r="H161" t="s">
        <v>1502</v>
      </c>
    </row>
    <row r="162" spans="1:8" x14ac:dyDescent="0.3">
      <c r="A162">
        <v>161</v>
      </c>
      <c r="B162">
        <v>141</v>
      </c>
      <c r="C162">
        <f>LOOKUP(H162,allMembers!B$2:B$132,allMembers!A$2:A$132)</f>
        <v>4</v>
      </c>
      <c r="H162" t="s">
        <v>1506</v>
      </c>
    </row>
    <row r="163" spans="1:8" x14ac:dyDescent="0.3">
      <c r="A163">
        <v>162</v>
      </c>
      <c r="B163">
        <v>142</v>
      </c>
      <c r="C163">
        <f>LOOKUP(H163,allMembers!B$2:B$132,allMembers!A$2:A$132)</f>
        <v>28</v>
      </c>
      <c r="H163" t="s">
        <v>1583</v>
      </c>
    </row>
    <row r="164" spans="1:8" x14ac:dyDescent="0.3">
      <c r="A164">
        <v>163</v>
      </c>
      <c r="B164">
        <v>143</v>
      </c>
      <c r="C164">
        <f>LOOKUP(H164,allMembers!B$2:B$132,allMembers!A$2:A$132)</f>
        <v>9</v>
      </c>
      <c r="H164" t="s">
        <v>1512</v>
      </c>
    </row>
    <row r="165" spans="1:8" x14ac:dyDescent="0.3">
      <c r="A165">
        <v>164</v>
      </c>
      <c r="B165">
        <v>144</v>
      </c>
      <c r="C165">
        <f>LOOKUP(H165,allMembers!B$2:B$132,allMembers!A$2:A$132)</f>
        <v>8</v>
      </c>
      <c r="H165" t="s">
        <v>1511</v>
      </c>
    </row>
    <row r="166" spans="1:8" x14ac:dyDescent="0.3">
      <c r="A166">
        <v>165</v>
      </c>
      <c r="B166">
        <v>145</v>
      </c>
      <c r="C166">
        <f>LOOKUP(H166,allMembers!B$2:B$132,allMembers!A$2:A$132)</f>
        <v>5</v>
      </c>
      <c r="H166" t="s">
        <v>1502</v>
      </c>
    </row>
    <row r="167" spans="1:8" x14ac:dyDescent="0.3">
      <c r="A167">
        <v>166</v>
      </c>
      <c r="B167">
        <v>146</v>
      </c>
      <c r="C167">
        <f>LOOKUP(H167,allMembers!B$2:B$132,allMembers!A$2:A$132)</f>
        <v>1</v>
      </c>
      <c r="H167" t="s">
        <v>1497</v>
      </c>
    </row>
    <row r="168" spans="1:8" x14ac:dyDescent="0.3">
      <c r="A168">
        <v>167</v>
      </c>
      <c r="B168">
        <v>147</v>
      </c>
      <c r="C168">
        <f>LOOKUP(H168,allMembers!B$2:B$132,allMembers!A$2:A$132)</f>
        <v>15</v>
      </c>
      <c r="H168" t="s">
        <v>1545</v>
      </c>
    </row>
    <row r="169" spans="1:8" x14ac:dyDescent="0.3">
      <c r="A169">
        <v>168</v>
      </c>
      <c r="B169">
        <v>148</v>
      </c>
      <c r="C169">
        <f>LOOKUP(H169,allMembers!B$2:B$132,allMembers!A$2:A$132)</f>
        <v>12</v>
      </c>
      <c r="H169" t="s">
        <v>1531</v>
      </c>
    </row>
    <row r="170" spans="1:8" x14ac:dyDescent="0.3">
      <c r="A170">
        <v>169</v>
      </c>
      <c r="B170">
        <v>149</v>
      </c>
      <c r="C170">
        <f>LOOKUP(H170,allMembers!B$2:B$132,allMembers!A$2:A$132)</f>
        <v>5</v>
      </c>
      <c r="H170" t="s">
        <v>1502</v>
      </c>
    </row>
    <row r="171" spans="1:8" x14ac:dyDescent="0.3">
      <c r="A171">
        <v>170</v>
      </c>
      <c r="B171">
        <v>150</v>
      </c>
      <c r="C171">
        <f>LOOKUP(H171,allMembers!B$2:B$132,allMembers!A$2:A$132)</f>
        <v>25</v>
      </c>
      <c r="H171" t="s">
        <v>1571</v>
      </c>
    </row>
    <row r="172" spans="1:8" x14ac:dyDescent="0.3">
      <c r="A172">
        <v>171</v>
      </c>
      <c r="B172">
        <v>151</v>
      </c>
      <c r="C172">
        <f>LOOKUP(H172,allMembers!B$2:B$132,allMembers!A$2:A$132)</f>
        <v>10</v>
      </c>
      <c r="H172" t="s">
        <v>1523</v>
      </c>
    </row>
    <row r="173" spans="1:8" x14ac:dyDescent="0.3">
      <c r="A173">
        <v>172</v>
      </c>
      <c r="B173">
        <v>151</v>
      </c>
      <c r="C173">
        <f>LOOKUP(H173,allMembers!B$2:B$132,allMembers!A$2:A$132)</f>
        <v>8</v>
      </c>
      <c r="H173" t="s">
        <v>1511</v>
      </c>
    </row>
    <row r="174" spans="1:8" x14ac:dyDescent="0.3">
      <c r="A174">
        <v>173</v>
      </c>
      <c r="B174">
        <v>152</v>
      </c>
      <c r="C174">
        <f>LOOKUP(H174,allMembers!B$2:B$132,allMembers!A$2:A$132)</f>
        <v>6</v>
      </c>
      <c r="H174" t="s">
        <v>1504</v>
      </c>
    </row>
    <row r="175" spans="1:8" x14ac:dyDescent="0.3">
      <c r="A175">
        <v>174</v>
      </c>
      <c r="B175">
        <v>153</v>
      </c>
      <c r="C175">
        <f>LOOKUP(H175,allMembers!B$2:B$132,allMembers!A$2:A$132)</f>
        <v>4</v>
      </c>
      <c r="H175" t="s">
        <v>1506</v>
      </c>
    </row>
    <row r="176" spans="1:8" x14ac:dyDescent="0.3">
      <c r="A176">
        <v>175</v>
      </c>
      <c r="B176">
        <v>154</v>
      </c>
      <c r="C176">
        <f>LOOKUP(H176,allMembers!B$2:B$132,allMembers!A$2:A$132)</f>
        <v>7</v>
      </c>
      <c r="H176" t="s">
        <v>1498</v>
      </c>
    </row>
    <row r="177" spans="1:8" x14ac:dyDescent="0.3">
      <c r="A177">
        <v>176</v>
      </c>
      <c r="B177">
        <v>155</v>
      </c>
      <c r="C177">
        <f>LOOKUP(H177,allMembers!B$2:B$132,allMembers!A$2:A$132)</f>
        <v>28</v>
      </c>
      <c r="H177" t="s">
        <v>1583</v>
      </c>
    </row>
    <row r="178" spans="1:8" x14ac:dyDescent="0.3">
      <c r="A178">
        <v>177</v>
      </c>
      <c r="B178">
        <v>156</v>
      </c>
      <c r="C178">
        <f>LOOKUP(H178,allMembers!B$2:B$132,allMembers!A$2:A$132)</f>
        <v>9</v>
      </c>
      <c r="H178" t="s">
        <v>1512</v>
      </c>
    </row>
    <row r="179" spans="1:8" x14ac:dyDescent="0.3">
      <c r="A179">
        <v>178</v>
      </c>
      <c r="B179">
        <v>157</v>
      </c>
      <c r="C179">
        <f>LOOKUP(H179,allMembers!B$2:B$132,allMembers!A$2:A$132)</f>
        <v>8</v>
      </c>
      <c r="H179" t="s">
        <v>1511</v>
      </c>
    </row>
    <row r="180" spans="1:8" x14ac:dyDescent="0.3">
      <c r="A180">
        <v>179</v>
      </c>
      <c r="B180">
        <v>158</v>
      </c>
      <c r="C180">
        <f>LOOKUP(H180,allMembers!B$2:B$132,allMembers!A$2:A$132)</f>
        <v>5</v>
      </c>
      <c r="H180" t="s">
        <v>1502</v>
      </c>
    </row>
    <row r="181" spans="1:8" x14ac:dyDescent="0.3">
      <c r="A181">
        <v>180</v>
      </c>
      <c r="B181">
        <v>159</v>
      </c>
      <c r="C181">
        <f>LOOKUP(H181,allMembers!B$2:B$132,allMembers!A$2:A$132)</f>
        <v>2</v>
      </c>
      <c r="H181" t="s">
        <v>1496</v>
      </c>
    </row>
    <row r="182" spans="1:8" x14ac:dyDescent="0.3">
      <c r="A182">
        <v>181</v>
      </c>
      <c r="B182">
        <v>159</v>
      </c>
      <c r="C182">
        <f>LOOKUP(H182,allMembers!B$2:B$132,allMembers!A$2:A$132)</f>
        <v>1</v>
      </c>
      <c r="H182" t="s">
        <v>1497</v>
      </c>
    </row>
    <row r="183" spans="1:8" x14ac:dyDescent="0.3">
      <c r="A183">
        <v>182</v>
      </c>
      <c r="B183">
        <v>160</v>
      </c>
      <c r="C183">
        <f>LOOKUP(H183,allMembers!B$2:B$132,allMembers!A$2:A$132)</f>
        <v>15</v>
      </c>
      <c r="H183" t="s">
        <v>1545</v>
      </c>
    </row>
    <row r="184" spans="1:8" x14ac:dyDescent="0.3">
      <c r="A184">
        <v>183</v>
      </c>
      <c r="B184">
        <v>161</v>
      </c>
      <c r="C184">
        <f>LOOKUP(H184,allMembers!B$2:B$132,allMembers!A$2:A$132)</f>
        <v>12</v>
      </c>
      <c r="H184" t="s">
        <v>1531</v>
      </c>
    </row>
    <row r="185" spans="1:8" x14ac:dyDescent="0.3">
      <c r="A185">
        <v>184</v>
      </c>
      <c r="B185">
        <v>162</v>
      </c>
      <c r="C185">
        <f>LOOKUP(H185,allMembers!B$2:B$132,allMembers!A$2:A$132)</f>
        <v>5</v>
      </c>
      <c r="H185" t="s">
        <v>1502</v>
      </c>
    </row>
    <row r="186" spans="1:8" x14ac:dyDescent="0.3">
      <c r="A186">
        <v>185</v>
      </c>
      <c r="B186">
        <v>163</v>
      </c>
      <c r="C186">
        <f>LOOKUP(H186,allMembers!B$2:B$132,allMembers!A$2:A$132)</f>
        <v>25</v>
      </c>
      <c r="H186" t="s">
        <v>1571</v>
      </c>
    </row>
    <row r="187" spans="1:8" x14ac:dyDescent="0.3">
      <c r="A187">
        <v>186</v>
      </c>
      <c r="B187">
        <v>164</v>
      </c>
      <c r="C187">
        <f>LOOKUP(H187,allMembers!B$2:B$132,allMembers!A$2:A$132)</f>
        <v>7</v>
      </c>
      <c r="H187" t="s">
        <v>1498</v>
      </c>
    </row>
    <row r="188" spans="1:8" x14ac:dyDescent="0.3">
      <c r="A188">
        <v>187</v>
      </c>
      <c r="B188">
        <v>165</v>
      </c>
      <c r="C188">
        <f>LOOKUP(H188,allMembers!B$2:B$132,allMembers!A$2:A$132)</f>
        <v>6</v>
      </c>
      <c r="H188" t="s">
        <v>1504</v>
      </c>
    </row>
    <row r="189" spans="1:8" x14ac:dyDescent="0.3">
      <c r="A189">
        <v>188</v>
      </c>
      <c r="B189">
        <v>166</v>
      </c>
      <c r="C189">
        <f>LOOKUP(H189,allMembers!B$2:B$132,allMembers!A$2:A$132)</f>
        <v>3</v>
      </c>
      <c r="H189" t="s">
        <v>1509</v>
      </c>
    </row>
    <row r="190" spans="1:8" x14ac:dyDescent="0.3">
      <c r="A190">
        <v>189</v>
      </c>
      <c r="B190">
        <v>167</v>
      </c>
      <c r="C190">
        <f>LOOKUP(H190,allMembers!B$2:B$132,allMembers!A$2:A$132)</f>
        <v>4</v>
      </c>
      <c r="H190" t="s">
        <v>1506</v>
      </c>
    </row>
    <row r="191" spans="1:8" x14ac:dyDescent="0.3">
      <c r="A191">
        <v>190</v>
      </c>
      <c r="B191">
        <v>168</v>
      </c>
      <c r="C191">
        <f>LOOKUP(H191,allMembers!B$2:B$132,allMembers!A$2:A$132)</f>
        <v>9</v>
      </c>
      <c r="H191" t="s">
        <v>1512</v>
      </c>
    </row>
    <row r="192" spans="1:8" x14ac:dyDescent="0.3">
      <c r="A192">
        <v>191</v>
      </c>
      <c r="B192">
        <v>169</v>
      </c>
      <c r="C192">
        <f>LOOKUP(H192,allMembers!B$2:B$132,allMembers!A$2:A$132)</f>
        <v>28</v>
      </c>
      <c r="H192" t="s">
        <v>1583</v>
      </c>
    </row>
    <row r="193" spans="1:8" x14ac:dyDescent="0.3">
      <c r="A193">
        <v>192</v>
      </c>
      <c r="B193">
        <v>170</v>
      </c>
      <c r="C193">
        <f>LOOKUP(H193,allMembers!B$2:B$132,allMembers!A$2:A$132)</f>
        <v>5</v>
      </c>
      <c r="H193" t="s">
        <v>1502</v>
      </c>
    </row>
    <row r="194" spans="1:8" x14ac:dyDescent="0.3">
      <c r="A194">
        <v>193</v>
      </c>
      <c r="B194">
        <v>171</v>
      </c>
      <c r="C194">
        <f>LOOKUP(H194,allMembers!B$2:B$132,allMembers!A$2:A$132)</f>
        <v>5</v>
      </c>
      <c r="H194" t="s">
        <v>1502</v>
      </c>
    </row>
    <row r="195" spans="1:8" x14ac:dyDescent="0.3">
      <c r="A195">
        <v>194</v>
      </c>
      <c r="B195">
        <v>172</v>
      </c>
      <c r="C195">
        <f>LOOKUP(H195,allMembers!B$2:B$132,allMembers!A$2:A$132)</f>
        <v>2</v>
      </c>
      <c r="H195" t="s">
        <v>1496</v>
      </c>
    </row>
    <row r="196" spans="1:8" x14ac:dyDescent="0.3">
      <c r="A196">
        <v>195</v>
      </c>
      <c r="B196">
        <v>172</v>
      </c>
      <c r="C196">
        <f>LOOKUP(H196,allMembers!B$2:B$132,allMembers!A$2:A$132)</f>
        <v>1</v>
      </c>
      <c r="H196" t="s">
        <v>1497</v>
      </c>
    </row>
    <row r="197" spans="1:8" x14ac:dyDescent="0.3">
      <c r="A197">
        <v>196</v>
      </c>
      <c r="B197">
        <v>173</v>
      </c>
      <c r="C197">
        <f>LOOKUP(H197,allMembers!B$2:B$132,allMembers!A$2:A$132)</f>
        <v>15</v>
      </c>
      <c r="H197" t="s">
        <v>1545</v>
      </c>
    </row>
    <row r="198" spans="1:8" x14ac:dyDescent="0.3">
      <c r="A198">
        <v>197</v>
      </c>
      <c r="B198">
        <v>174</v>
      </c>
      <c r="C198">
        <f>LOOKUP(H198,allMembers!B$2:B$132,allMembers!A$2:A$132)</f>
        <v>12</v>
      </c>
      <c r="H198" t="s">
        <v>1531</v>
      </c>
    </row>
    <row r="199" spans="1:8" x14ac:dyDescent="0.3">
      <c r="A199">
        <v>198</v>
      </c>
      <c r="B199">
        <v>175</v>
      </c>
      <c r="C199">
        <f>LOOKUP(H199,allMembers!B$2:B$132,allMembers!A$2:A$132)</f>
        <v>5</v>
      </c>
      <c r="H199" t="s">
        <v>1502</v>
      </c>
    </row>
    <row r="200" spans="1:8" x14ac:dyDescent="0.3">
      <c r="A200">
        <v>199</v>
      </c>
      <c r="B200">
        <v>176</v>
      </c>
      <c r="C200">
        <f>LOOKUP(H200,allMembers!B$2:B$132,allMembers!A$2:A$132)</f>
        <v>25</v>
      </c>
      <c r="H200" t="s">
        <v>1571</v>
      </c>
    </row>
    <row r="201" spans="1:8" x14ac:dyDescent="0.3">
      <c r="A201">
        <v>200</v>
      </c>
      <c r="B201">
        <v>177</v>
      </c>
      <c r="C201">
        <f>LOOKUP(H201,allMembers!B$2:B$132,allMembers!A$2:A$132)</f>
        <v>7</v>
      </c>
      <c r="H201" t="s">
        <v>1498</v>
      </c>
    </row>
    <row r="202" spans="1:8" x14ac:dyDescent="0.3">
      <c r="A202">
        <v>201</v>
      </c>
      <c r="B202">
        <v>178</v>
      </c>
      <c r="C202">
        <f>LOOKUP(H202,allMembers!B$2:B$132,allMembers!A$2:A$132)</f>
        <v>6</v>
      </c>
      <c r="H202" t="s">
        <v>1504</v>
      </c>
    </row>
    <row r="203" spans="1:8" x14ac:dyDescent="0.3">
      <c r="A203">
        <v>202</v>
      </c>
      <c r="B203">
        <v>179</v>
      </c>
      <c r="C203">
        <f>LOOKUP(H203,allMembers!B$2:B$132,allMembers!A$2:A$132)</f>
        <v>3</v>
      </c>
      <c r="H203" t="s">
        <v>1509</v>
      </c>
    </row>
    <row r="204" spans="1:8" x14ac:dyDescent="0.3">
      <c r="A204">
        <v>203</v>
      </c>
      <c r="B204">
        <v>180</v>
      </c>
      <c r="C204">
        <f>LOOKUP(H204,allMembers!B$2:B$132,allMembers!A$2:A$132)</f>
        <v>4</v>
      </c>
      <c r="H204" t="s">
        <v>1506</v>
      </c>
    </row>
    <row r="205" spans="1:8" x14ac:dyDescent="0.3">
      <c r="A205">
        <v>204</v>
      </c>
      <c r="B205">
        <v>181</v>
      </c>
      <c r="C205">
        <f>LOOKUP(H205,allMembers!B$2:B$132,allMembers!A$2:A$132)</f>
        <v>9</v>
      </c>
      <c r="H205" t="s">
        <v>1512</v>
      </c>
    </row>
    <row r="206" spans="1:8" x14ac:dyDescent="0.3">
      <c r="A206">
        <v>205</v>
      </c>
      <c r="B206">
        <v>182</v>
      </c>
      <c r="C206">
        <f>LOOKUP(H206,allMembers!B$2:B$132,allMembers!A$2:A$132)</f>
        <v>126</v>
      </c>
      <c r="H206" t="s">
        <v>1584</v>
      </c>
    </row>
    <row r="207" spans="1:8" x14ac:dyDescent="0.3">
      <c r="A207">
        <v>206</v>
      </c>
      <c r="B207">
        <v>183</v>
      </c>
      <c r="C207">
        <f>LOOKUP(H207,allMembers!B$2:B$132,allMembers!A$2:A$132)</f>
        <v>28</v>
      </c>
      <c r="H207" t="s">
        <v>1583</v>
      </c>
    </row>
    <row r="208" spans="1:8" x14ac:dyDescent="0.3">
      <c r="A208">
        <v>207</v>
      </c>
      <c r="B208">
        <v>184</v>
      </c>
      <c r="C208">
        <f>LOOKUP(H208,allMembers!B$2:B$132,allMembers!A$2:A$132)</f>
        <v>5</v>
      </c>
      <c r="H208" t="s">
        <v>1502</v>
      </c>
    </row>
    <row r="209" spans="1:8" x14ac:dyDescent="0.3">
      <c r="A209">
        <v>208</v>
      </c>
      <c r="B209">
        <v>185</v>
      </c>
      <c r="C209">
        <f>LOOKUP(H209,allMembers!B$2:B$132,allMembers!A$2:A$132)</f>
        <v>5</v>
      </c>
      <c r="H209" t="s">
        <v>1502</v>
      </c>
    </row>
    <row r="210" spans="1:8" x14ac:dyDescent="0.3">
      <c r="A210">
        <v>209</v>
      </c>
      <c r="B210">
        <v>186</v>
      </c>
      <c r="C210">
        <f>LOOKUP(H210,allMembers!B$2:B$132,allMembers!A$2:A$132)</f>
        <v>2</v>
      </c>
      <c r="H210" t="s">
        <v>1496</v>
      </c>
    </row>
    <row r="211" spans="1:8" x14ac:dyDescent="0.3">
      <c r="A211">
        <v>210</v>
      </c>
      <c r="B211">
        <v>186</v>
      </c>
      <c r="C211">
        <f>LOOKUP(H211,allMembers!B$2:B$132,allMembers!A$2:A$132)</f>
        <v>1</v>
      </c>
      <c r="H211" t="s">
        <v>1497</v>
      </c>
    </row>
    <row r="212" spans="1:8" x14ac:dyDescent="0.3">
      <c r="A212">
        <v>211</v>
      </c>
      <c r="B212">
        <v>187</v>
      </c>
      <c r="C212">
        <f>LOOKUP(H212,allMembers!B$2:B$132,allMembers!A$2:A$132)</f>
        <v>15</v>
      </c>
      <c r="H212" t="s">
        <v>1545</v>
      </c>
    </row>
    <row r="213" spans="1:8" x14ac:dyDescent="0.3">
      <c r="A213">
        <v>212</v>
      </c>
      <c r="B213">
        <v>188</v>
      </c>
      <c r="C213">
        <f>LOOKUP(H213,allMembers!B$2:B$132,allMembers!A$2:A$132)</f>
        <v>24</v>
      </c>
      <c r="H213" t="s">
        <v>1563</v>
      </c>
    </row>
    <row r="214" spans="1:8" x14ac:dyDescent="0.3">
      <c r="A214">
        <v>213</v>
      </c>
      <c r="B214">
        <v>189</v>
      </c>
      <c r="C214">
        <f>LOOKUP(H214,allMembers!B$2:B$132,allMembers!A$2:A$132)</f>
        <v>5</v>
      </c>
      <c r="H214" t="s">
        <v>1502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70"/>
  <sheetViews>
    <sheetView workbookViewId="0">
      <selection activeCell="F1" sqref="F1"/>
    </sheetView>
  </sheetViews>
  <sheetFormatPr defaultRowHeight="14.4" x14ac:dyDescent="0.3"/>
  <cols>
    <col min="8" max="8" width="10.5546875" style="16" bestFit="1" customWidth="1"/>
  </cols>
  <sheetData>
    <row r="1" spans="1:12" x14ac:dyDescent="0.3">
      <c r="A1" t="s">
        <v>2501</v>
      </c>
      <c r="B1" t="s">
        <v>2508</v>
      </c>
      <c r="C1" t="s">
        <v>2507</v>
      </c>
      <c r="D1" t="s">
        <v>2509</v>
      </c>
      <c r="E1" t="s">
        <v>2491</v>
      </c>
      <c r="F1" t="s">
        <v>2511</v>
      </c>
      <c r="H1" s="16" t="s">
        <v>1605</v>
      </c>
      <c r="I1" t="s">
        <v>2341</v>
      </c>
      <c r="J1" t="s">
        <v>2504</v>
      </c>
      <c r="K1" t="s">
        <v>2505</v>
      </c>
    </row>
    <row r="2" spans="1:12" x14ac:dyDescent="0.3">
      <c r="A2">
        <v>1</v>
      </c>
      <c r="B2">
        <v>1</v>
      </c>
      <c r="C2">
        <v>88</v>
      </c>
      <c r="D2">
        <v>43</v>
      </c>
      <c r="E2">
        <v>330</v>
      </c>
      <c r="F2">
        <v>1</v>
      </c>
      <c r="H2" s="16">
        <v>41911</v>
      </c>
      <c r="I2">
        <v>90</v>
      </c>
      <c r="J2">
        <v>27.1</v>
      </c>
      <c r="K2">
        <v>1</v>
      </c>
      <c r="L2">
        <f>LOOKUP(I2+H2*1000, allRounds!D$2:D$308, allRounds!A$2:A$308)</f>
        <v>1</v>
      </c>
    </row>
    <row r="3" spans="1:12" x14ac:dyDescent="0.3">
      <c r="A3">
        <v>2</v>
      </c>
      <c r="B3">
        <v>2</v>
      </c>
      <c r="C3">
        <v>78</v>
      </c>
      <c r="D3">
        <v>41</v>
      </c>
      <c r="E3">
        <v>160</v>
      </c>
      <c r="F3">
        <v>1</v>
      </c>
      <c r="H3" s="16">
        <v>41911</v>
      </c>
      <c r="I3">
        <v>90</v>
      </c>
      <c r="J3">
        <v>14.7</v>
      </c>
      <c r="K3">
        <v>1</v>
      </c>
      <c r="L3">
        <f>LOOKUP(I3+H3*1000, allRounds!D$2:D$308, allRounds!A$2:A$308)</f>
        <v>1</v>
      </c>
    </row>
    <row r="4" spans="1:12" x14ac:dyDescent="0.3">
      <c r="A4">
        <v>3</v>
      </c>
      <c r="B4">
        <v>3</v>
      </c>
      <c r="C4">
        <v>78</v>
      </c>
      <c r="D4">
        <v>41</v>
      </c>
      <c r="E4">
        <v>344</v>
      </c>
      <c r="F4">
        <v>1</v>
      </c>
      <c r="H4" s="16">
        <v>41911</v>
      </c>
      <c r="I4">
        <v>90</v>
      </c>
      <c r="J4">
        <v>14.7</v>
      </c>
      <c r="K4">
        <v>1</v>
      </c>
      <c r="L4">
        <f>LOOKUP(I4+H4*1000, allRounds!D$2:D$308, allRounds!A$2:A$308)</f>
        <v>1</v>
      </c>
    </row>
    <row r="5" spans="1:12" x14ac:dyDescent="0.3">
      <c r="A5">
        <v>4</v>
      </c>
      <c r="B5">
        <v>4</v>
      </c>
      <c r="C5">
        <v>84</v>
      </c>
      <c r="D5">
        <v>38</v>
      </c>
      <c r="E5">
        <v>323</v>
      </c>
      <c r="F5">
        <v>1</v>
      </c>
      <c r="H5" s="16">
        <v>41911</v>
      </c>
      <c r="I5">
        <v>90</v>
      </c>
      <c r="J5">
        <v>17.3</v>
      </c>
      <c r="K5">
        <v>1</v>
      </c>
      <c r="L5">
        <f>LOOKUP(I5+H5*1000, allRounds!D$2:D$308, allRounds!A$2:A$308)</f>
        <v>1</v>
      </c>
    </row>
    <row r="6" spans="1:12" x14ac:dyDescent="0.3">
      <c r="A6">
        <v>5</v>
      </c>
      <c r="B6">
        <v>5</v>
      </c>
      <c r="C6">
        <v>79</v>
      </c>
      <c r="D6">
        <v>36</v>
      </c>
      <c r="E6">
        <v>225</v>
      </c>
      <c r="F6">
        <v>1</v>
      </c>
      <c r="H6" s="16">
        <v>41911</v>
      </c>
      <c r="I6">
        <v>90</v>
      </c>
      <c r="J6">
        <v>11.2</v>
      </c>
      <c r="K6">
        <v>1</v>
      </c>
      <c r="L6">
        <f>LOOKUP(I6+H6*1000, allRounds!D$2:D$308, allRounds!A$2:A$308)</f>
        <v>1</v>
      </c>
    </row>
    <row r="7" spans="1:12" x14ac:dyDescent="0.3">
      <c r="A7">
        <v>6</v>
      </c>
      <c r="B7">
        <v>6</v>
      </c>
      <c r="C7">
        <v>91</v>
      </c>
      <c r="D7">
        <v>36</v>
      </c>
      <c r="E7">
        <v>311</v>
      </c>
      <c r="F7">
        <v>1</v>
      </c>
      <c r="H7" s="16">
        <v>41911</v>
      </c>
      <c r="I7">
        <v>90</v>
      </c>
      <c r="J7">
        <v>23</v>
      </c>
      <c r="K7">
        <v>1</v>
      </c>
      <c r="L7">
        <f>LOOKUP(I7+H7*1000, allRounds!D$2:D$308, allRounds!A$2:A$308)</f>
        <v>1</v>
      </c>
    </row>
    <row r="8" spans="1:12" x14ac:dyDescent="0.3">
      <c r="A8">
        <v>7</v>
      </c>
      <c r="B8">
        <v>7</v>
      </c>
      <c r="C8">
        <v>88</v>
      </c>
      <c r="D8">
        <v>36</v>
      </c>
      <c r="E8">
        <v>178</v>
      </c>
      <c r="F8">
        <v>1</v>
      </c>
      <c r="H8" s="16">
        <v>41911</v>
      </c>
      <c r="I8">
        <v>90</v>
      </c>
      <c r="J8">
        <v>19.2</v>
      </c>
      <c r="K8">
        <v>1</v>
      </c>
      <c r="L8">
        <f>LOOKUP(I8+H8*1000, allRounds!D$2:D$308, allRounds!A$2:A$308)</f>
        <v>1</v>
      </c>
    </row>
    <row r="9" spans="1:12" x14ac:dyDescent="0.3">
      <c r="A9">
        <v>8</v>
      </c>
      <c r="B9">
        <v>8</v>
      </c>
      <c r="C9">
        <v>85</v>
      </c>
      <c r="D9">
        <v>34</v>
      </c>
      <c r="E9">
        <v>16</v>
      </c>
      <c r="F9">
        <v>1</v>
      </c>
      <c r="H9" s="16">
        <v>41911</v>
      </c>
      <c r="I9">
        <v>90</v>
      </c>
      <c r="J9">
        <v>14.9</v>
      </c>
      <c r="K9">
        <v>1</v>
      </c>
      <c r="L9">
        <f>LOOKUP(I9+H9*1000, allRounds!D$2:D$308, allRounds!A$2:A$308)</f>
        <v>1</v>
      </c>
    </row>
    <row r="10" spans="1:12" x14ac:dyDescent="0.3">
      <c r="A10">
        <v>9</v>
      </c>
      <c r="B10">
        <v>9</v>
      </c>
      <c r="C10">
        <v>92</v>
      </c>
      <c r="D10">
        <v>34</v>
      </c>
      <c r="E10">
        <v>2</v>
      </c>
      <c r="F10">
        <v>1</v>
      </c>
      <c r="H10" s="16">
        <v>41911</v>
      </c>
      <c r="I10">
        <v>90</v>
      </c>
      <c r="J10">
        <v>22.2</v>
      </c>
      <c r="K10">
        <v>1</v>
      </c>
      <c r="L10">
        <f>LOOKUP(I10+H10*1000, allRounds!D$2:D$308, allRounds!A$2:A$308)</f>
        <v>1</v>
      </c>
    </row>
    <row r="11" spans="1:12" x14ac:dyDescent="0.3">
      <c r="A11">
        <v>10</v>
      </c>
      <c r="B11">
        <v>10</v>
      </c>
      <c r="C11">
        <v>78</v>
      </c>
      <c r="D11">
        <v>34</v>
      </c>
      <c r="E11">
        <v>103</v>
      </c>
      <c r="F11">
        <v>1</v>
      </c>
      <c r="H11" s="16">
        <v>41911</v>
      </c>
      <c r="I11">
        <v>90</v>
      </c>
      <c r="J11">
        <v>7.5</v>
      </c>
      <c r="K11">
        <v>1</v>
      </c>
      <c r="L11">
        <f>LOOKUP(I11+H11*1000, allRounds!D$2:D$308, allRounds!A$2:A$308)</f>
        <v>1</v>
      </c>
    </row>
    <row r="12" spans="1:12" x14ac:dyDescent="0.3">
      <c r="A12">
        <v>11</v>
      </c>
      <c r="B12">
        <v>11</v>
      </c>
      <c r="C12">
        <v>95</v>
      </c>
      <c r="D12">
        <v>33</v>
      </c>
      <c r="E12">
        <v>61</v>
      </c>
      <c r="F12">
        <v>1</v>
      </c>
      <c r="H12" s="16">
        <v>41911</v>
      </c>
      <c r="I12">
        <v>90</v>
      </c>
      <c r="J12">
        <v>23.6</v>
      </c>
      <c r="K12">
        <v>1</v>
      </c>
      <c r="L12">
        <f>LOOKUP(I12+H12*1000, allRounds!D$2:D$308, allRounds!A$2:A$308)</f>
        <v>1</v>
      </c>
    </row>
    <row r="13" spans="1:12" x14ac:dyDescent="0.3">
      <c r="A13">
        <v>12</v>
      </c>
      <c r="B13">
        <v>12</v>
      </c>
      <c r="C13">
        <v>96</v>
      </c>
      <c r="D13">
        <v>33</v>
      </c>
      <c r="E13">
        <v>162</v>
      </c>
      <c r="F13">
        <v>1</v>
      </c>
      <c r="H13" s="16">
        <v>41911</v>
      </c>
      <c r="I13">
        <v>90</v>
      </c>
      <c r="J13">
        <v>24.6</v>
      </c>
      <c r="K13">
        <v>1</v>
      </c>
      <c r="L13">
        <f>LOOKUP(I13+H13*1000, allRounds!D$2:D$308, allRounds!A$2:A$308)</f>
        <v>1</v>
      </c>
    </row>
    <row r="14" spans="1:12" x14ac:dyDescent="0.3">
      <c r="A14">
        <v>13</v>
      </c>
      <c r="B14">
        <v>13</v>
      </c>
      <c r="C14">
        <v>88</v>
      </c>
      <c r="D14">
        <v>32</v>
      </c>
      <c r="E14">
        <v>245</v>
      </c>
      <c r="F14">
        <v>1</v>
      </c>
      <c r="H14" s="16">
        <v>41911</v>
      </c>
      <c r="I14">
        <v>90</v>
      </c>
      <c r="J14">
        <v>15.8</v>
      </c>
      <c r="K14">
        <v>1</v>
      </c>
      <c r="L14">
        <f>LOOKUP(I14+H14*1000, allRounds!D$2:D$308, allRounds!A$2:A$308)</f>
        <v>1</v>
      </c>
    </row>
    <row r="15" spans="1:12" x14ac:dyDescent="0.3">
      <c r="A15">
        <v>14</v>
      </c>
      <c r="B15">
        <v>14</v>
      </c>
      <c r="C15">
        <v>84</v>
      </c>
      <c r="D15">
        <v>32</v>
      </c>
      <c r="E15">
        <v>1</v>
      </c>
      <c r="F15">
        <v>1</v>
      </c>
      <c r="H15" s="16">
        <v>41911</v>
      </c>
      <c r="I15">
        <v>90</v>
      </c>
      <c r="J15">
        <v>11.5</v>
      </c>
      <c r="K15">
        <v>1</v>
      </c>
      <c r="L15">
        <f>LOOKUP(I15+H15*1000, allRounds!D$2:D$308, allRounds!A$2:A$308)</f>
        <v>1</v>
      </c>
    </row>
    <row r="16" spans="1:12" x14ac:dyDescent="0.3">
      <c r="A16">
        <v>15</v>
      </c>
      <c r="B16">
        <v>15</v>
      </c>
      <c r="C16">
        <v>85</v>
      </c>
      <c r="D16">
        <v>32</v>
      </c>
      <c r="E16">
        <v>129</v>
      </c>
      <c r="F16">
        <v>1</v>
      </c>
      <c r="H16" s="16">
        <v>41911</v>
      </c>
      <c r="I16">
        <v>90</v>
      </c>
      <c r="J16">
        <v>12.5</v>
      </c>
      <c r="K16">
        <v>1</v>
      </c>
      <c r="L16">
        <f>LOOKUP(I16+H16*1000, allRounds!D$2:D$308, allRounds!A$2:A$308)</f>
        <v>1</v>
      </c>
    </row>
    <row r="17" spans="1:12" x14ac:dyDescent="0.3">
      <c r="A17">
        <v>16</v>
      </c>
      <c r="B17">
        <v>16</v>
      </c>
      <c r="C17">
        <v>92</v>
      </c>
      <c r="D17">
        <v>32</v>
      </c>
      <c r="E17">
        <v>280</v>
      </c>
      <c r="F17">
        <v>1</v>
      </c>
      <c r="H17" s="16">
        <v>41911</v>
      </c>
      <c r="I17">
        <v>90</v>
      </c>
      <c r="J17">
        <v>19.8</v>
      </c>
      <c r="K17">
        <v>1</v>
      </c>
      <c r="L17">
        <f>LOOKUP(I17+H17*1000, allRounds!D$2:D$308, allRounds!A$2:A$308)</f>
        <v>1</v>
      </c>
    </row>
    <row r="18" spans="1:12" x14ac:dyDescent="0.3">
      <c r="A18">
        <v>17</v>
      </c>
      <c r="B18">
        <v>17</v>
      </c>
      <c r="C18">
        <v>91</v>
      </c>
      <c r="D18">
        <v>32</v>
      </c>
      <c r="E18">
        <v>250</v>
      </c>
      <c r="F18">
        <v>1</v>
      </c>
      <c r="H18" s="16">
        <v>41911</v>
      </c>
      <c r="I18">
        <v>90</v>
      </c>
      <c r="J18">
        <v>18.399999999999999</v>
      </c>
      <c r="K18">
        <v>1</v>
      </c>
      <c r="L18">
        <f>LOOKUP(I18+H18*1000, allRounds!D$2:D$308, allRounds!A$2:A$308)</f>
        <v>1</v>
      </c>
    </row>
    <row r="19" spans="1:12" x14ac:dyDescent="0.3">
      <c r="A19">
        <v>18</v>
      </c>
      <c r="B19">
        <v>18</v>
      </c>
      <c r="C19">
        <v>94</v>
      </c>
      <c r="D19">
        <v>31</v>
      </c>
      <c r="E19">
        <v>193</v>
      </c>
      <c r="F19">
        <v>1</v>
      </c>
      <c r="H19" s="16">
        <v>41911</v>
      </c>
      <c r="I19">
        <v>90</v>
      </c>
      <c r="J19">
        <v>20.5</v>
      </c>
      <c r="K19">
        <v>1</v>
      </c>
      <c r="L19">
        <f>LOOKUP(I19+H19*1000, allRounds!D$2:D$308, allRounds!A$2:A$308)</f>
        <v>1</v>
      </c>
    </row>
    <row r="20" spans="1:12" x14ac:dyDescent="0.3">
      <c r="A20">
        <v>19</v>
      </c>
      <c r="B20">
        <v>19</v>
      </c>
      <c r="C20">
        <v>89</v>
      </c>
      <c r="D20">
        <v>30</v>
      </c>
      <c r="E20">
        <v>123</v>
      </c>
      <c r="F20">
        <v>1</v>
      </c>
      <c r="H20" s="16">
        <v>41911</v>
      </c>
      <c r="I20">
        <v>90</v>
      </c>
      <c r="J20">
        <v>14.6</v>
      </c>
      <c r="K20">
        <v>1</v>
      </c>
      <c r="L20">
        <f>LOOKUP(I20+H20*1000, allRounds!D$2:D$308, allRounds!A$2:A$308)</f>
        <v>1</v>
      </c>
    </row>
    <row r="21" spans="1:12" x14ac:dyDescent="0.3">
      <c r="A21">
        <v>20</v>
      </c>
      <c r="B21">
        <v>20</v>
      </c>
      <c r="C21">
        <v>99</v>
      </c>
      <c r="D21">
        <v>30</v>
      </c>
      <c r="E21">
        <v>260</v>
      </c>
      <c r="F21">
        <v>1</v>
      </c>
      <c r="H21" s="16">
        <v>41911</v>
      </c>
      <c r="I21">
        <v>90</v>
      </c>
      <c r="J21">
        <v>25.3</v>
      </c>
      <c r="K21">
        <v>1</v>
      </c>
      <c r="L21">
        <f>LOOKUP(I21+H21*1000, allRounds!D$2:D$308, allRounds!A$2:A$308)</f>
        <v>1</v>
      </c>
    </row>
    <row r="22" spans="1:12" x14ac:dyDescent="0.3">
      <c r="A22">
        <v>21</v>
      </c>
      <c r="B22">
        <v>21</v>
      </c>
      <c r="C22">
        <v>102</v>
      </c>
      <c r="D22">
        <v>30</v>
      </c>
      <c r="E22">
        <v>39</v>
      </c>
      <c r="F22">
        <v>1</v>
      </c>
      <c r="H22" s="16">
        <v>41911</v>
      </c>
      <c r="I22">
        <v>90</v>
      </c>
      <c r="J22">
        <v>28</v>
      </c>
      <c r="K22">
        <v>2</v>
      </c>
      <c r="L22">
        <f>LOOKUP(I22+H22*1000, allRounds!D$2:D$308, allRounds!A$2:A$308)</f>
        <v>1</v>
      </c>
    </row>
    <row r="23" spans="1:12" x14ac:dyDescent="0.3">
      <c r="A23">
        <v>22</v>
      </c>
      <c r="B23">
        <v>22</v>
      </c>
      <c r="C23">
        <v>96</v>
      </c>
      <c r="D23">
        <v>27</v>
      </c>
      <c r="E23">
        <v>287</v>
      </c>
      <c r="F23">
        <v>1</v>
      </c>
      <c r="H23" s="16">
        <v>41911</v>
      </c>
      <c r="I23">
        <v>90</v>
      </c>
      <c r="J23">
        <v>18.5</v>
      </c>
      <c r="K23">
        <v>1</v>
      </c>
      <c r="L23">
        <f>LOOKUP(I23+H23*1000, allRounds!D$2:D$308, allRounds!A$2:A$308)</f>
        <v>1</v>
      </c>
    </row>
    <row r="24" spans="1:12" x14ac:dyDescent="0.3">
      <c r="A24">
        <v>23</v>
      </c>
      <c r="B24">
        <v>23</v>
      </c>
      <c r="C24">
        <v>101</v>
      </c>
      <c r="D24">
        <v>27</v>
      </c>
      <c r="E24">
        <v>63</v>
      </c>
      <c r="F24">
        <v>1</v>
      </c>
      <c r="H24" s="16">
        <v>41911</v>
      </c>
      <c r="I24">
        <v>90</v>
      </c>
      <c r="J24">
        <v>24</v>
      </c>
      <c r="K24">
        <v>1</v>
      </c>
      <c r="L24">
        <f>LOOKUP(I24+H24*1000, allRounds!D$2:D$308, allRounds!A$2:A$308)</f>
        <v>1</v>
      </c>
    </row>
    <row r="25" spans="1:12" x14ac:dyDescent="0.3">
      <c r="A25">
        <v>24</v>
      </c>
      <c r="B25">
        <v>24</v>
      </c>
      <c r="C25">
        <v>95</v>
      </c>
      <c r="D25">
        <v>27</v>
      </c>
      <c r="E25">
        <v>308</v>
      </c>
      <c r="F25">
        <v>1</v>
      </c>
      <c r="H25" s="16">
        <v>41911</v>
      </c>
      <c r="I25">
        <v>90</v>
      </c>
      <c r="J25">
        <v>18.100000000000001</v>
      </c>
      <c r="K25">
        <v>1</v>
      </c>
      <c r="L25">
        <f>LOOKUP(I25+H25*1000, allRounds!D$2:D$308, allRounds!A$2:A$308)</f>
        <v>1</v>
      </c>
    </row>
    <row r="26" spans="1:12" x14ac:dyDescent="0.3">
      <c r="A26">
        <v>25</v>
      </c>
      <c r="B26">
        <v>25</v>
      </c>
      <c r="C26">
        <v>90</v>
      </c>
      <c r="D26">
        <v>26</v>
      </c>
      <c r="E26">
        <v>222</v>
      </c>
      <c r="F26">
        <v>1</v>
      </c>
      <c r="H26" s="16">
        <v>41911</v>
      </c>
      <c r="I26">
        <v>90</v>
      </c>
      <c r="J26">
        <v>12</v>
      </c>
      <c r="K26">
        <v>1</v>
      </c>
      <c r="L26">
        <f>LOOKUP(I26+H26*1000, allRounds!D$2:D$308, allRounds!A$2:A$308)</f>
        <v>1</v>
      </c>
    </row>
    <row r="27" spans="1:12" x14ac:dyDescent="0.3">
      <c r="A27">
        <v>26</v>
      </c>
      <c r="B27">
        <v>26</v>
      </c>
      <c r="C27">
        <v>98</v>
      </c>
      <c r="D27">
        <v>23</v>
      </c>
      <c r="E27">
        <v>47</v>
      </c>
      <c r="F27">
        <v>1</v>
      </c>
      <c r="H27" s="16">
        <v>41911</v>
      </c>
      <c r="I27">
        <v>90</v>
      </c>
      <c r="J27">
        <v>16.600000000000001</v>
      </c>
      <c r="K27">
        <v>1</v>
      </c>
      <c r="L27">
        <f>LOOKUP(I27+H27*1000, allRounds!D$2:D$308, allRounds!A$2:A$308)</f>
        <v>1</v>
      </c>
    </row>
    <row r="28" spans="1:12" x14ac:dyDescent="0.3">
      <c r="A28">
        <v>27</v>
      </c>
      <c r="B28">
        <v>27</v>
      </c>
      <c r="C28">
        <v>110</v>
      </c>
      <c r="D28">
        <v>23</v>
      </c>
      <c r="E28">
        <v>371</v>
      </c>
      <c r="F28">
        <v>1</v>
      </c>
      <c r="H28" s="16">
        <v>41911</v>
      </c>
      <c r="I28">
        <v>90</v>
      </c>
      <c r="J28">
        <v>28</v>
      </c>
      <c r="K28">
        <v>0</v>
      </c>
      <c r="L28">
        <f>LOOKUP(I28+H28*1000, allRounds!D$2:D$308, allRounds!A$2:A$308)</f>
        <v>1</v>
      </c>
    </row>
    <row r="29" spans="1:12" x14ac:dyDescent="0.3">
      <c r="A29">
        <v>28</v>
      </c>
      <c r="B29">
        <v>28</v>
      </c>
      <c r="C29">
        <v>114</v>
      </c>
      <c r="D29">
        <v>19</v>
      </c>
      <c r="E29">
        <v>12</v>
      </c>
      <c r="F29">
        <v>1</v>
      </c>
      <c r="H29" s="16">
        <v>41911</v>
      </c>
      <c r="I29">
        <v>90</v>
      </c>
      <c r="J29">
        <v>28</v>
      </c>
      <c r="K29">
        <v>1</v>
      </c>
      <c r="L29">
        <f>LOOKUP(I29+H29*1000, allRounds!D$2:D$308, allRounds!A$2:A$308)</f>
        <v>1</v>
      </c>
    </row>
    <row r="30" spans="1:12" x14ac:dyDescent="0.3">
      <c r="A30">
        <v>29</v>
      </c>
      <c r="B30">
        <v>29</v>
      </c>
      <c r="C30">
        <v>123</v>
      </c>
      <c r="D30">
        <v>17</v>
      </c>
      <c r="E30">
        <v>8</v>
      </c>
      <c r="F30">
        <v>1</v>
      </c>
      <c r="H30" s="16">
        <v>41911</v>
      </c>
      <c r="I30">
        <v>90</v>
      </c>
      <c r="J30">
        <v>36</v>
      </c>
      <c r="K30">
        <v>1</v>
      </c>
      <c r="L30">
        <f>LOOKUP(I30+H30*1000, allRounds!D$2:D$308, allRounds!A$2:A$308)</f>
        <v>1</v>
      </c>
    </row>
    <row r="31" spans="1:12" x14ac:dyDescent="0.3">
      <c r="A31">
        <v>30</v>
      </c>
      <c r="B31">
        <v>30</v>
      </c>
      <c r="C31">
        <v>107</v>
      </c>
      <c r="D31">
        <v>16</v>
      </c>
      <c r="E31">
        <v>257</v>
      </c>
      <c r="F31">
        <v>1</v>
      </c>
      <c r="H31" s="16">
        <v>41911</v>
      </c>
      <c r="I31">
        <v>90</v>
      </c>
      <c r="J31">
        <v>18.8</v>
      </c>
      <c r="K31">
        <v>1</v>
      </c>
      <c r="L31">
        <f>LOOKUP(I31+H31*1000, allRounds!D$2:D$308, allRounds!A$2:A$308)</f>
        <v>1</v>
      </c>
    </row>
    <row r="32" spans="1:12" x14ac:dyDescent="0.3">
      <c r="A32">
        <v>31</v>
      </c>
      <c r="B32">
        <v>1</v>
      </c>
      <c r="C32">
        <v>77</v>
      </c>
      <c r="D32">
        <v>37</v>
      </c>
      <c r="E32">
        <v>234</v>
      </c>
      <c r="F32">
        <v>2</v>
      </c>
      <c r="H32" s="16">
        <v>41896</v>
      </c>
      <c r="I32">
        <v>71</v>
      </c>
      <c r="J32">
        <v>8.1999999999999993</v>
      </c>
      <c r="K32">
        <v>1</v>
      </c>
      <c r="L32">
        <f>LOOKUP(I32+H32*1000, allRounds!D$2:D$308, allRounds!A$2:A$308)</f>
        <v>2</v>
      </c>
    </row>
    <row r="33" spans="1:12" x14ac:dyDescent="0.3">
      <c r="A33">
        <v>32</v>
      </c>
      <c r="B33">
        <v>2</v>
      </c>
      <c r="C33">
        <v>84</v>
      </c>
      <c r="D33">
        <v>37</v>
      </c>
      <c r="E33">
        <v>160</v>
      </c>
      <c r="F33">
        <v>2</v>
      </c>
      <c r="H33" s="16">
        <v>41896</v>
      </c>
      <c r="I33">
        <v>71</v>
      </c>
      <c r="J33">
        <v>15.3</v>
      </c>
      <c r="K33">
        <v>1</v>
      </c>
      <c r="L33">
        <f>LOOKUP(I33+H33*1000, allRounds!D$2:D$308, allRounds!A$2:A$308)</f>
        <v>2</v>
      </c>
    </row>
    <row r="34" spans="1:12" x14ac:dyDescent="0.3">
      <c r="A34">
        <v>33</v>
      </c>
      <c r="B34">
        <v>3</v>
      </c>
      <c r="C34">
        <v>89</v>
      </c>
      <c r="D34">
        <v>36</v>
      </c>
      <c r="E34">
        <v>287</v>
      </c>
      <c r="F34">
        <v>2</v>
      </c>
      <c r="H34" s="16">
        <v>41896</v>
      </c>
      <c r="I34">
        <v>71</v>
      </c>
      <c r="J34">
        <v>18.8</v>
      </c>
      <c r="K34">
        <v>1</v>
      </c>
      <c r="L34">
        <f>LOOKUP(I34+H34*1000, allRounds!D$2:D$308, allRounds!A$2:A$308)</f>
        <v>2</v>
      </c>
    </row>
    <row r="35" spans="1:12" x14ac:dyDescent="0.3">
      <c r="A35">
        <v>34</v>
      </c>
      <c r="B35">
        <v>4</v>
      </c>
      <c r="C35">
        <v>91</v>
      </c>
      <c r="D35">
        <v>35</v>
      </c>
      <c r="E35">
        <v>278</v>
      </c>
      <c r="F35">
        <v>2</v>
      </c>
      <c r="H35" s="16">
        <v>41896</v>
      </c>
      <c r="I35">
        <v>71</v>
      </c>
      <c r="J35">
        <v>19.8</v>
      </c>
      <c r="K35">
        <v>1</v>
      </c>
      <c r="L35">
        <f>LOOKUP(I35+H35*1000, allRounds!D$2:D$308, allRounds!A$2:A$308)</f>
        <v>2</v>
      </c>
    </row>
    <row r="36" spans="1:12" x14ac:dyDescent="0.3">
      <c r="A36">
        <v>35</v>
      </c>
      <c r="B36">
        <v>5</v>
      </c>
      <c r="C36">
        <v>98</v>
      </c>
      <c r="D36">
        <v>33</v>
      </c>
      <c r="E36">
        <v>162</v>
      </c>
      <c r="F36">
        <v>2</v>
      </c>
      <c r="H36" s="16">
        <v>41896</v>
      </c>
      <c r="I36">
        <v>71</v>
      </c>
      <c r="J36">
        <v>24.6</v>
      </c>
      <c r="K36">
        <v>1</v>
      </c>
      <c r="L36">
        <f>LOOKUP(I36+H36*1000, allRounds!D$2:D$308, allRounds!A$2:A$308)</f>
        <v>2</v>
      </c>
    </row>
    <row r="37" spans="1:12" x14ac:dyDescent="0.3">
      <c r="A37">
        <v>36</v>
      </c>
      <c r="B37">
        <v>6</v>
      </c>
      <c r="C37">
        <v>86</v>
      </c>
      <c r="D37">
        <v>33</v>
      </c>
      <c r="E37">
        <v>129</v>
      </c>
      <c r="F37">
        <v>2</v>
      </c>
      <c r="H37" s="16">
        <v>41896</v>
      </c>
      <c r="I37">
        <v>71</v>
      </c>
      <c r="J37">
        <v>12.7</v>
      </c>
      <c r="K37">
        <v>1</v>
      </c>
      <c r="L37">
        <f>LOOKUP(I37+H37*1000, allRounds!D$2:D$308, allRounds!A$2:A$308)</f>
        <v>2</v>
      </c>
    </row>
    <row r="38" spans="1:12" x14ac:dyDescent="0.3">
      <c r="A38">
        <v>37</v>
      </c>
      <c r="B38">
        <v>7</v>
      </c>
      <c r="C38">
        <v>82</v>
      </c>
      <c r="D38">
        <v>31</v>
      </c>
      <c r="E38">
        <v>103</v>
      </c>
      <c r="F38">
        <v>2</v>
      </c>
      <c r="H38" s="16">
        <v>41896</v>
      </c>
      <c r="I38">
        <v>71</v>
      </c>
      <c r="J38">
        <v>7.4</v>
      </c>
      <c r="K38">
        <v>1</v>
      </c>
      <c r="L38">
        <f>LOOKUP(I38+H38*1000, allRounds!D$2:D$308, allRounds!A$2:A$308)</f>
        <v>2</v>
      </c>
    </row>
    <row r="39" spans="1:12" x14ac:dyDescent="0.3">
      <c r="A39">
        <v>38</v>
      </c>
      <c r="B39">
        <v>8</v>
      </c>
      <c r="C39">
        <v>105</v>
      </c>
      <c r="D39">
        <v>29</v>
      </c>
      <c r="E39">
        <v>319</v>
      </c>
      <c r="F39">
        <v>2</v>
      </c>
      <c r="H39" s="16">
        <v>41896</v>
      </c>
      <c r="I39">
        <v>71</v>
      </c>
      <c r="J39">
        <v>28</v>
      </c>
      <c r="K39">
        <v>1</v>
      </c>
      <c r="L39">
        <f>LOOKUP(I39+H39*1000, allRounds!D$2:D$308, allRounds!A$2:A$308)</f>
        <v>2</v>
      </c>
    </row>
    <row r="40" spans="1:12" x14ac:dyDescent="0.3">
      <c r="A40">
        <v>39</v>
      </c>
      <c r="B40">
        <v>9</v>
      </c>
      <c r="C40">
        <v>102</v>
      </c>
      <c r="D40">
        <v>28</v>
      </c>
      <c r="E40">
        <v>41</v>
      </c>
      <c r="F40">
        <v>2</v>
      </c>
      <c r="H40" s="16">
        <v>41896</v>
      </c>
      <c r="I40">
        <v>71</v>
      </c>
      <c r="J40">
        <v>24</v>
      </c>
      <c r="K40">
        <v>0</v>
      </c>
      <c r="L40">
        <f>LOOKUP(I40+H40*1000, allRounds!D$2:D$308, allRounds!A$2:A$308)</f>
        <v>2</v>
      </c>
    </row>
    <row r="41" spans="1:12" x14ac:dyDescent="0.3">
      <c r="A41">
        <v>40</v>
      </c>
      <c r="B41">
        <v>10</v>
      </c>
      <c r="C41">
        <v>93</v>
      </c>
      <c r="D41">
        <v>27</v>
      </c>
      <c r="E41">
        <v>93</v>
      </c>
      <c r="F41">
        <v>2</v>
      </c>
      <c r="H41" s="16">
        <v>41896</v>
      </c>
      <c r="I41">
        <v>71</v>
      </c>
      <c r="J41">
        <v>14.1</v>
      </c>
      <c r="K41">
        <v>1</v>
      </c>
      <c r="L41">
        <f>LOOKUP(I41+H41*1000, allRounds!D$2:D$308, allRounds!A$2:A$308)</f>
        <v>2</v>
      </c>
    </row>
    <row r="42" spans="1:12" x14ac:dyDescent="0.3">
      <c r="A42">
        <v>41</v>
      </c>
      <c r="B42">
        <v>11</v>
      </c>
      <c r="C42">
        <v>96</v>
      </c>
      <c r="D42">
        <v>26</v>
      </c>
      <c r="E42">
        <v>145</v>
      </c>
      <c r="F42">
        <v>2</v>
      </c>
      <c r="H42" s="16">
        <v>41896</v>
      </c>
      <c r="I42">
        <v>71</v>
      </c>
      <c r="J42">
        <v>15.6</v>
      </c>
      <c r="K42">
        <v>1</v>
      </c>
      <c r="L42">
        <f>LOOKUP(I42+H42*1000, allRounds!D$2:D$308, allRounds!A$2:A$308)</f>
        <v>2</v>
      </c>
    </row>
    <row r="43" spans="1:12" x14ac:dyDescent="0.3">
      <c r="A43">
        <v>42</v>
      </c>
      <c r="B43">
        <v>12</v>
      </c>
      <c r="C43">
        <v>105</v>
      </c>
      <c r="D43">
        <v>25</v>
      </c>
      <c r="E43">
        <v>61</v>
      </c>
      <c r="F43">
        <v>2</v>
      </c>
      <c r="H43" s="16">
        <v>41896</v>
      </c>
      <c r="I43">
        <v>71</v>
      </c>
      <c r="J43">
        <v>23.5</v>
      </c>
      <c r="K43">
        <v>1</v>
      </c>
      <c r="L43">
        <f>LOOKUP(I43+H43*1000, allRounds!D$2:D$308, allRounds!A$2:A$308)</f>
        <v>2</v>
      </c>
    </row>
    <row r="44" spans="1:12" x14ac:dyDescent="0.3">
      <c r="A44">
        <v>43</v>
      </c>
      <c r="B44">
        <v>13</v>
      </c>
      <c r="C44">
        <v>93</v>
      </c>
      <c r="D44">
        <v>25</v>
      </c>
      <c r="E44">
        <v>222</v>
      </c>
      <c r="F44">
        <v>2</v>
      </c>
      <c r="H44" s="16">
        <v>41896</v>
      </c>
      <c r="I44">
        <v>71</v>
      </c>
      <c r="J44">
        <v>11.9</v>
      </c>
      <c r="K44">
        <v>1</v>
      </c>
      <c r="L44">
        <f>LOOKUP(I44+H44*1000, allRounds!D$2:D$308, allRounds!A$2:A$308)</f>
        <v>2</v>
      </c>
    </row>
    <row r="45" spans="1:12" x14ac:dyDescent="0.3">
      <c r="A45">
        <v>44</v>
      </c>
      <c r="B45">
        <v>14</v>
      </c>
      <c r="C45">
        <v>111</v>
      </c>
      <c r="D45">
        <v>23</v>
      </c>
      <c r="E45">
        <v>231</v>
      </c>
      <c r="F45">
        <v>2</v>
      </c>
      <c r="H45" s="16">
        <v>41896</v>
      </c>
      <c r="I45">
        <v>71</v>
      </c>
      <c r="J45">
        <v>28</v>
      </c>
      <c r="K45">
        <v>0</v>
      </c>
      <c r="L45">
        <f>LOOKUP(I45+H45*1000, allRounds!D$2:D$308, allRounds!A$2:A$308)</f>
        <v>2</v>
      </c>
    </row>
    <row r="46" spans="1:12" x14ac:dyDescent="0.3">
      <c r="A46">
        <v>45</v>
      </c>
      <c r="B46">
        <v>15</v>
      </c>
      <c r="C46">
        <v>101</v>
      </c>
      <c r="D46">
        <v>22</v>
      </c>
      <c r="E46">
        <v>323</v>
      </c>
      <c r="F46">
        <v>2</v>
      </c>
      <c r="H46" s="16">
        <v>41896</v>
      </c>
      <c r="I46">
        <v>71</v>
      </c>
      <c r="J46">
        <v>17.2</v>
      </c>
      <c r="K46">
        <v>1</v>
      </c>
      <c r="L46">
        <f>LOOKUP(I46+H46*1000, allRounds!D$2:D$308, allRounds!A$2:A$308)</f>
        <v>2</v>
      </c>
    </row>
    <row r="47" spans="1:12" x14ac:dyDescent="0.3">
      <c r="A47">
        <v>46</v>
      </c>
      <c r="B47">
        <v>16</v>
      </c>
      <c r="C47">
        <v>95</v>
      </c>
      <c r="D47">
        <v>22</v>
      </c>
      <c r="E47">
        <v>1</v>
      </c>
      <c r="F47">
        <v>2</v>
      </c>
      <c r="H47" s="16">
        <v>41896</v>
      </c>
      <c r="I47">
        <v>71</v>
      </c>
      <c r="J47">
        <v>11.4</v>
      </c>
      <c r="K47">
        <v>1</v>
      </c>
      <c r="L47">
        <f>LOOKUP(I47+H47*1000, allRounds!D$2:D$308, allRounds!A$2:A$308)</f>
        <v>2</v>
      </c>
    </row>
    <row r="48" spans="1:12" x14ac:dyDescent="0.3">
      <c r="A48">
        <v>47</v>
      </c>
      <c r="B48">
        <v>17</v>
      </c>
      <c r="C48">
        <v>112</v>
      </c>
      <c r="D48">
        <v>21</v>
      </c>
      <c r="E48">
        <v>260</v>
      </c>
      <c r="F48">
        <v>2</v>
      </c>
      <c r="H48" s="16">
        <v>41896</v>
      </c>
      <c r="I48">
        <v>71</v>
      </c>
      <c r="J48">
        <v>25.2</v>
      </c>
      <c r="K48">
        <v>1</v>
      </c>
      <c r="L48">
        <f>LOOKUP(I48+H48*1000, allRounds!D$2:D$308, allRounds!A$2:A$308)</f>
        <v>2</v>
      </c>
    </row>
    <row r="49" spans="1:12" x14ac:dyDescent="0.3">
      <c r="A49">
        <v>48</v>
      </c>
      <c r="B49">
        <v>18</v>
      </c>
      <c r="C49">
        <v>126</v>
      </c>
      <c r="D49">
        <v>16</v>
      </c>
      <c r="E49">
        <v>8</v>
      </c>
      <c r="F49">
        <v>2</v>
      </c>
      <c r="H49" s="16">
        <v>41896</v>
      </c>
      <c r="I49">
        <v>71</v>
      </c>
      <c r="J49">
        <v>36</v>
      </c>
      <c r="K49">
        <v>1</v>
      </c>
      <c r="L49">
        <f>LOOKUP(I49+H49*1000, allRounds!D$2:D$308, allRounds!A$2:A$308)</f>
        <v>2</v>
      </c>
    </row>
    <row r="50" spans="1:12" x14ac:dyDescent="0.3">
      <c r="A50">
        <v>49</v>
      </c>
      <c r="B50">
        <v>1</v>
      </c>
      <c r="C50">
        <v>91</v>
      </c>
      <c r="D50">
        <v>30</v>
      </c>
      <c r="E50">
        <v>129</v>
      </c>
      <c r="F50">
        <v>3</v>
      </c>
      <c r="H50" s="16">
        <v>41895</v>
      </c>
      <c r="I50">
        <v>72</v>
      </c>
      <c r="J50">
        <v>12.7</v>
      </c>
      <c r="K50">
        <v>1</v>
      </c>
      <c r="L50">
        <f>LOOKUP(I50+H50*1000, allRounds!D$2:D$308, allRounds!A$2:A$308)</f>
        <v>3</v>
      </c>
    </row>
    <row r="51" spans="1:12" x14ac:dyDescent="0.3">
      <c r="A51">
        <v>50</v>
      </c>
      <c r="B51">
        <v>2</v>
      </c>
      <c r="C51">
        <v>95</v>
      </c>
      <c r="D51">
        <v>28</v>
      </c>
      <c r="E51">
        <v>93</v>
      </c>
      <c r="F51">
        <v>3</v>
      </c>
      <c r="H51" s="16">
        <v>41895</v>
      </c>
      <c r="I51">
        <v>72</v>
      </c>
      <c r="J51">
        <v>14.1</v>
      </c>
      <c r="K51">
        <v>1</v>
      </c>
      <c r="L51">
        <f>LOOKUP(I51+H51*1000, allRounds!D$2:D$308, allRounds!A$2:A$308)</f>
        <v>3</v>
      </c>
    </row>
    <row r="52" spans="1:12" x14ac:dyDescent="0.3">
      <c r="A52">
        <v>51</v>
      </c>
      <c r="B52">
        <v>3</v>
      </c>
      <c r="C52">
        <v>88</v>
      </c>
      <c r="D52">
        <v>28</v>
      </c>
      <c r="E52">
        <v>234</v>
      </c>
      <c r="F52">
        <v>3</v>
      </c>
      <c r="H52" s="16">
        <v>41895</v>
      </c>
      <c r="I52">
        <v>72</v>
      </c>
      <c r="J52">
        <v>8.1999999999999993</v>
      </c>
      <c r="K52">
        <v>1</v>
      </c>
      <c r="L52">
        <f>LOOKUP(I52+H52*1000, allRounds!D$2:D$308, allRounds!A$2:A$308)</f>
        <v>3</v>
      </c>
    </row>
    <row r="53" spans="1:12" x14ac:dyDescent="0.3">
      <c r="A53">
        <v>52</v>
      </c>
      <c r="B53">
        <v>4</v>
      </c>
      <c r="C53">
        <v>98</v>
      </c>
      <c r="D53">
        <v>27</v>
      </c>
      <c r="E53">
        <v>323</v>
      </c>
      <c r="F53">
        <v>3</v>
      </c>
      <c r="H53" s="16">
        <v>41895</v>
      </c>
      <c r="I53">
        <v>72</v>
      </c>
      <c r="J53">
        <v>17.2</v>
      </c>
      <c r="K53">
        <v>1</v>
      </c>
      <c r="L53">
        <f>LOOKUP(I53+H53*1000, allRounds!D$2:D$308, allRounds!A$2:A$308)</f>
        <v>3</v>
      </c>
    </row>
    <row r="54" spans="1:12" x14ac:dyDescent="0.3">
      <c r="A54">
        <v>53</v>
      </c>
      <c r="B54">
        <v>5</v>
      </c>
      <c r="C54">
        <v>112</v>
      </c>
      <c r="D54">
        <v>25</v>
      </c>
      <c r="E54">
        <v>319</v>
      </c>
      <c r="F54">
        <v>3</v>
      </c>
      <c r="H54" s="16">
        <v>41895</v>
      </c>
      <c r="I54">
        <v>72</v>
      </c>
      <c r="J54">
        <v>28</v>
      </c>
      <c r="K54">
        <v>1</v>
      </c>
      <c r="L54">
        <f>LOOKUP(I54+H54*1000, allRounds!D$2:D$308, allRounds!A$2:A$308)</f>
        <v>3</v>
      </c>
    </row>
    <row r="55" spans="1:12" x14ac:dyDescent="0.3">
      <c r="A55">
        <v>54</v>
      </c>
      <c r="B55">
        <v>6</v>
      </c>
      <c r="C55">
        <v>101</v>
      </c>
      <c r="D55">
        <v>24</v>
      </c>
      <c r="E55">
        <v>47</v>
      </c>
      <c r="F55">
        <v>3</v>
      </c>
      <c r="H55" s="16">
        <v>41895</v>
      </c>
      <c r="I55">
        <v>72</v>
      </c>
      <c r="J55">
        <v>16.600000000000001</v>
      </c>
      <c r="K55">
        <v>1</v>
      </c>
      <c r="L55">
        <f>LOOKUP(I55+H55*1000, allRounds!D$2:D$308, allRounds!A$2:A$308)</f>
        <v>3</v>
      </c>
    </row>
    <row r="56" spans="1:12" x14ac:dyDescent="0.3">
      <c r="A56">
        <v>55</v>
      </c>
      <c r="B56">
        <v>7</v>
      </c>
      <c r="C56">
        <v>109</v>
      </c>
      <c r="D56">
        <v>23</v>
      </c>
      <c r="E56">
        <v>41</v>
      </c>
      <c r="F56">
        <v>3</v>
      </c>
      <c r="H56" s="16">
        <v>41895</v>
      </c>
      <c r="I56">
        <v>72</v>
      </c>
      <c r="J56">
        <v>24</v>
      </c>
      <c r="K56">
        <v>0</v>
      </c>
      <c r="L56">
        <f>LOOKUP(I56+H56*1000, allRounds!D$2:D$308, allRounds!A$2:A$308)</f>
        <v>3</v>
      </c>
    </row>
    <row r="57" spans="1:12" x14ac:dyDescent="0.3">
      <c r="A57">
        <v>56</v>
      </c>
      <c r="B57">
        <v>8</v>
      </c>
      <c r="C57">
        <v>101</v>
      </c>
      <c r="D57">
        <v>23</v>
      </c>
      <c r="E57">
        <v>145</v>
      </c>
      <c r="F57">
        <v>3</v>
      </c>
      <c r="H57" s="16">
        <v>41895</v>
      </c>
      <c r="I57">
        <v>72</v>
      </c>
      <c r="J57">
        <v>15.5</v>
      </c>
      <c r="K57">
        <v>1</v>
      </c>
      <c r="L57">
        <f>LOOKUP(I57+H57*1000, allRounds!D$2:D$308, allRounds!A$2:A$308)</f>
        <v>3</v>
      </c>
    </row>
    <row r="58" spans="1:12" x14ac:dyDescent="0.3">
      <c r="A58">
        <v>57</v>
      </c>
      <c r="B58">
        <v>9</v>
      </c>
      <c r="C58">
        <v>97</v>
      </c>
      <c r="D58">
        <v>22</v>
      </c>
      <c r="E58">
        <v>1</v>
      </c>
      <c r="F58">
        <v>3</v>
      </c>
      <c r="H58" s="16">
        <v>41895</v>
      </c>
      <c r="I58">
        <v>72</v>
      </c>
      <c r="J58">
        <v>11.3</v>
      </c>
      <c r="K58">
        <v>1</v>
      </c>
      <c r="L58">
        <f>LOOKUP(I58+H58*1000, allRounds!D$2:D$308, allRounds!A$2:A$308)</f>
        <v>3</v>
      </c>
    </row>
    <row r="59" spans="1:12" x14ac:dyDescent="0.3">
      <c r="A59">
        <v>58</v>
      </c>
      <c r="B59">
        <v>10</v>
      </c>
      <c r="C59">
        <v>112</v>
      </c>
      <c r="D59">
        <v>21</v>
      </c>
      <c r="E59">
        <v>260</v>
      </c>
      <c r="F59">
        <v>3</v>
      </c>
      <c r="H59" s="16">
        <v>41895</v>
      </c>
      <c r="I59">
        <v>72</v>
      </c>
      <c r="J59">
        <v>25.1</v>
      </c>
      <c r="K59">
        <v>1</v>
      </c>
      <c r="L59">
        <f>LOOKUP(I59+H59*1000, allRounds!D$2:D$308, allRounds!A$2:A$308)</f>
        <v>3</v>
      </c>
    </row>
    <row r="60" spans="1:12" x14ac:dyDescent="0.3">
      <c r="A60">
        <v>59</v>
      </c>
      <c r="B60">
        <v>11</v>
      </c>
      <c r="C60">
        <v>104</v>
      </c>
      <c r="D60">
        <v>19</v>
      </c>
      <c r="E60">
        <v>160</v>
      </c>
      <c r="F60">
        <v>3</v>
      </c>
      <c r="H60" s="16">
        <v>41895</v>
      </c>
      <c r="I60">
        <v>72</v>
      </c>
      <c r="J60">
        <v>15.2</v>
      </c>
      <c r="K60">
        <v>1</v>
      </c>
      <c r="L60">
        <f>LOOKUP(I60+H60*1000, allRounds!D$2:D$308, allRounds!A$2:A$308)</f>
        <v>3</v>
      </c>
    </row>
    <row r="61" spans="1:12" x14ac:dyDescent="0.3">
      <c r="A61">
        <v>60</v>
      </c>
      <c r="B61">
        <v>12</v>
      </c>
      <c r="C61">
        <v>109</v>
      </c>
      <c r="D61">
        <v>19</v>
      </c>
      <c r="E61">
        <v>278</v>
      </c>
      <c r="F61">
        <v>3</v>
      </c>
      <c r="H61" s="16">
        <v>41895</v>
      </c>
      <c r="I61">
        <v>72</v>
      </c>
      <c r="J61">
        <v>19.7</v>
      </c>
      <c r="K61">
        <v>1</v>
      </c>
      <c r="L61">
        <f>LOOKUP(I61+H61*1000, allRounds!D$2:D$308, allRounds!A$2:A$308)</f>
        <v>3</v>
      </c>
    </row>
    <row r="62" spans="1:12" x14ac:dyDescent="0.3">
      <c r="A62">
        <v>61</v>
      </c>
      <c r="B62">
        <v>13</v>
      </c>
      <c r="C62">
        <v>102</v>
      </c>
      <c r="D62">
        <v>18</v>
      </c>
      <c r="E62">
        <v>222</v>
      </c>
      <c r="F62">
        <v>3</v>
      </c>
      <c r="H62" s="16">
        <v>41895</v>
      </c>
      <c r="I62">
        <v>72</v>
      </c>
      <c r="J62">
        <v>11.8</v>
      </c>
      <c r="K62">
        <v>1</v>
      </c>
      <c r="L62">
        <f>LOOKUP(I62+H62*1000, allRounds!D$2:D$308, allRounds!A$2:A$308)</f>
        <v>3</v>
      </c>
    </row>
    <row r="63" spans="1:12" x14ac:dyDescent="0.3">
      <c r="A63">
        <v>62</v>
      </c>
      <c r="B63">
        <v>14</v>
      </c>
      <c r="C63">
        <v>97</v>
      </c>
      <c r="D63">
        <v>18</v>
      </c>
      <c r="E63">
        <v>103</v>
      </c>
      <c r="F63">
        <v>3</v>
      </c>
      <c r="H63" s="16">
        <v>41895</v>
      </c>
      <c r="I63">
        <v>72</v>
      </c>
      <c r="J63">
        <v>7.3</v>
      </c>
      <c r="K63">
        <v>1</v>
      </c>
      <c r="L63">
        <f>LOOKUP(I63+H63*1000, allRounds!D$2:D$308, allRounds!A$2:A$308)</f>
        <v>3</v>
      </c>
    </row>
    <row r="64" spans="1:12" x14ac:dyDescent="0.3">
      <c r="A64">
        <v>63</v>
      </c>
      <c r="B64">
        <v>15</v>
      </c>
      <c r="C64">
        <v>120</v>
      </c>
      <c r="D64">
        <v>16</v>
      </c>
      <c r="E64">
        <v>231</v>
      </c>
      <c r="F64">
        <v>3</v>
      </c>
      <c r="H64" s="16">
        <v>41895</v>
      </c>
      <c r="I64">
        <v>72</v>
      </c>
      <c r="J64">
        <v>28</v>
      </c>
      <c r="K64">
        <v>0</v>
      </c>
      <c r="L64">
        <f>LOOKUP(I64+H64*1000, allRounds!D$2:D$308, allRounds!A$2:A$308)</f>
        <v>3</v>
      </c>
    </row>
    <row r="65" spans="1:12" x14ac:dyDescent="0.3">
      <c r="A65">
        <v>64</v>
      </c>
      <c r="B65">
        <v>16</v>
      </c>
      <c r="C65">
        <v>118</v>
      </c>
      <c r="D65">
        <v>15</v>
      </c>
      <c r="E65">
        <v>162</v>
      </c>
      <c r="F65">
        <v>3</v>
      </c>
      <c r="H65" s="16">
        <v>41895</v>
      </c>
      <c r="I65">
        <v>72</v>
      </c>
      <c r="J65">
        <v>24.5</v>
      </c>
      <c r="K65">
        <v>1</v>
      </c>
      <c r="L65">
        <f>LOOKUP(I65+H65*1000, allRounds!D$2:D$308, allRounds!A$2:A$308)</f>
        <v>3</v>
      </c>
    </row>
    <row r="66" spans="1:12" x14ac:dyDescent="0.3">
      <c r="A66">
        <v>65</v>
      </c>
      <c r="B66">
        <v>17</v>
      </c>
      <c r="C66">
        <v>112</v>
      </c>
      <c r="D66">
        <v>15</v>
      </c>
      <c r="E66">
        <v>287</v>
      </c>
      <c r="F66">
        <v>3</v>
      </c>
      <c r="H66" s="16">
        <v>41895</v>
      </c>
      <c r="I66">
        <v>72</v>
      </c>
      <c r="J66">
        <v>18.7</v>
      </c>
      <c r="K66">
        <v>1</v>
      </c>
      <c r="L66">
        <f>LOOKUP(I66+H66*1000, allRounds!D$2:D$308, allRounds!A$2:A$308)</f>
        <v>3</v>
      </c>
    </row>
    <row r="67" spans="1:12" x14ac:dyDescent="0.3">
      <c r="A67">
        <v>66</v>
      </c>
      <c r="B67">
        <v>18</v>
      </c>
      <c r="C67">
        <v>119</v>
      </c>
      <c r="D67">
        <v>13</v>
      </c>
      <c r="E67">
        <v>61</v>
      </c>
      <c r="F67">
        <v>3</v>
      </c>
      <c r="H67" s="16">
        <v>41895</v>
      </c>
      <c r="I67">
        <v>72</v>
      </c>
      <c r="J67">
        <v>23.4</v>
      </c>
      <c r="K67">
        <v>1</v>
      </c>
      <c r="L67">
        <f>LOOKUP(I67+H67*1000, allRounds!D$2:D$308, allRounds!A$2:A$308)</f>
        <v>3</v>
      </c>
    </row>
    <row r="68" spans="1:12" x14ac:dyDescent="0.3">
      <c r="A68">
        <v>67</v>
      </c>
      <c r="B68">
        <v>19</v>
      </c>
      <c r="C68">
        <v>135</v>
      </c>
      <c r="D68">
        <v>9</v>
      </c>
      <c r="E68">
        <v>8</v>
      </c>
      <c r="F68">
        <v>3</v>
      </c>
      <c r="H68" s="16">
        <v>41895</v>
      </c>
      <c r="I68">
        <v>72</v>
      </c>
      <c r="J68">
        <v>36</v>
      </c>
      <c r="K68">
        <v>1</v>
      </c>
      <c r="L68">
        <f>LOOKUP(I68+H68*1000, allRounds!D$2:D$308, allRounds!A$2:A$308)</f>
        <v>3</v>
      </c>
    </row>
    <row r="69" spans="1:12" x14ac:dyDescent="0.3">
      <c r="A69">
        <v>68</v>
      </c>
      <c r="B69">
        <v>1</v>
      </c>
      <c r="C69">
        <v>80</v>
      </c>
      <c r="D69">
        <v>34</v>
      </c>
      <c r="E69">
        <v>234</v>
      </c>
      <c r="F69">
        <v>4</v>
      </c>
      <c r="H69" s="16">
        <v>41894</v>
      </c>
      <c r="I69">
        <v>39</v>
      </c>
      <c r="J69">
        <v>8.4</v>
      </c>
      <c r="K69">
        <v>1</v>
      </c>
      <c r="L69">
        <f>LOOKUP(I69+H69*1000, allRounds!D$2:D$308, allRounds!A$2:A$308)</f>
        <v>4</v>
      </c>
    </row>
    <row r="70" spans="1:12" x14ac:dyDescent="0.3">
      <c r="A70">
        <v>69</v>
      </c>
      <c r="B70">
        <v>2</v>
      </c>
      <c r="C70">
        <v>90</v>
      </c>
      <c r="D70">
        <v>34</v>
      </c>
      <c r="E70">
        <v>323</v>
      </c>
      <c r="F70">
        <v>4</v>
      </c>
      <c r="H70" s="16">
        <v>41894</v>
      </c>
      <c r="I70">
        <v>39</v>
      </c>
      <c r="J70">
        <v>17.5</v>
      </c>
      <c r="K70">
        <v>1</v>
      </c>
      <c r="L70">
        <f>LOOKUP(I70+H70*1000, allRounds!D$2:D$308, allRounds!A$2:A$308)</f>
        <v>4</v>
      </c>
    </row>
    <row r="71" spans="1:12" x14ac:dyDescent="0.3">
      <c r="A71">
        <v>70</v>
      </c>
      <c r="B71">
        <v>3</v>
      </c>
      <c r="C71">
        <v>89</v>
      </c>
      <c r="D71">
        <v>34</v>
      </c>
      <c r="E71">
        <v>47</v>
      </c>
      <c r="F71">
        <v>4</v>
      </c>
      <c r="H71" s="16">
        <v>41894</v>
      </c>
      <c r="I71">
        <v>39</v>
      </c>
      <c r="J71">
        <v>16.8</v>
      </c>
      <c r="K71">
        <v>1</v>
      </c>
      <c r="L71">
        <f>LOOKUP(I71+H71*1000, allRounds!D$2:D$308, allRounds!A$2:A$308)</f>
        <v>4</v>
      </c>
    </row>
    <row r="72" spans="1:12" x14ac:dyDescent="0.3">
      <c r="A72">
        <v>71</v>
      </c>
      <c r="B72">
        <v>4</v>
      </c>
      <c r="C72">
        <v>100</v>
      </c>
      <c r="D72">
        <v>31</v>
      </c>
      <c r="E72">
        <v>260</v>
      </c>
      <c r="F72">
        <v>4</v>
      </c>
      <c r="H72" s="16">
        <v>41894</v>
      </c>
      <c r="I72">
        <v>39</v>
      </c>
      <c r="J72">
        <v>25.1</v>
      </c>
      <c r="K72">
        <v>1</v>
      </c>
      <c r="L72">
        <f>LOOKUP(I72+H72*1000, allRounds!D$2:D$308, allRounds!A$2:A$308)</f>
        <v>4</v>
      </c>
    </row>
    <row r="73" spans="1:12" x14ac:dyDescent="0.3">
      <c r="A73">
        <v>72</v>
      </c>
      <c r="B73">
        <v>5</v>
      </c>
      <c r="C73">
        <v>89</v>
      </c>
      <c r="D73">
        <v>31</v>
      </c>
      <c r="E73">
        <v>93</v>
      </c>
      <c r="F73">
        <v>4</v>
      </c>
      <c r="H73" s="16">
        <v>41894</v>
      </c>
      <c r="I73">
        <v>39</v>
      </c>
      <c r="J73">
        <v>14.1</v>
      </c>
      <c r="K73">
        <v>1</v>
      </c>
      <c r="L73">
        <f>LOOKUP(I73+H73*1000, allRounds!D$2:D$308, allRounds!A$2:A$308)</f>
        <v>4</v>
      </c>
    </row>
    <row r="74" spans="1:12" x14ac:dyDescent="0.3">
      <c r="A74">
        <v>73</v>
      </c>
      <c r="B74">
        <v>6</v>
      </c>
      <c r="C74">
        <v>95</v>
      </c>
      <c r="D74">
        <v>31</v>
      </c>
      <c r="E74">
        <v>278</v>
      </c>
      <c r="F74">
        <v>4</v>
      </c>
      <c r="H74" s="16">
        <v>41894</v>
      </c>
      <c r="I74">
        <v>39</v>
      </c>
      <c r="J74">
        <v>19.7</v>
      </c>
      <c r="K74">
        <v>1</v>
      </c>
      <c r="L74">
        <f>LOOKUP(I74+H74*1000, allRounds!D$2:D$308, allRounds!A$2:A$308)</f>
        <v>4</v>
      </c>
    </row>
    <row r="75" spans="1:12" x14ac:dyDescent="0.3">
      <c r="A75">
        <v>74</v>
      </c>
      <c r="B75">
        <v>7</v>
      </c>
      <c r="C75">
        <v>89</v>
      </c>
      <c r="D75">
        <v>30</v>
      </c>
      <c r="E75">
        <v>129</v>
      </c>
      <c r="F75">
        <v>4</v>
      </c>
      <c r="H75" s="16">
        <v>41894</v>
      </c>
      <c r="I75">
        <v>39</v>
      </c>
      <c r="J75">
        <v>12.7</v>
      </c>
      <c r="K75">
        <v>1</v>
      </c>
      <c r="L75">
        <f>LOOKUP(I75+H75*1000, allRounds!D$2:D$308, allRounds!A$2:A$308)</f>
        <v>4</v>
      </c>
    </row>
    <row r="76" spans="1:12" x14ac:dyDescent="0.3">
      <c r="A76">
        <v>75</v>
      </c>
      <c r="B76">
        <v>8</v>
      </c>
      <c r="C76">
        <v>84</v>
      </c>
      <c r="D76">
        <v>29</v>
      </c>
      <c r="E76">
        <v>103</v>
      </c>
      <c r="F76">
        <v>4</v>
      </c>
      <c r="H76" s="16">
        <v>41894</v>
      </c>
      <c r="I76">
        <v>39</v>
      </c>
      <c r="J76">
        <v>7.1</v>
      </c>
      <c r="K76">
        <v>1</v>
      </c>
      <c r="L76">
        <f>LOOKUP(I76+H76*1000, allRounds!D$2:D$308, allRounds!A$2:A$308)</f>
        <v>4</v>
      </c>
    </row>
    <row r="77" spans="1:12" x14ac:dyDescent="0.3">
      <c r="A77">
        <v>76</v>
      </c>
      <c r="B77">
        <v>9</v>
      </c>
      <c r="C77">
        <v>92</v>
      </c>
      <c r="D77">
        <v>29</v>
      </c>
      <c r="E77">
        <v>145</v>
      </c>
      <c r="F77">
        <v>4</v>
      </c>
      <c r="H77" s="16">
        <v>41894</v>
      </c>
      <c r="I77">
        <v>39</v>
      </c>
      <c r="J77">
        <v>15.4</v>
      </c>
      <c r="K77">
        <v>1</v>
      </c>
      <c r="L77">
        <f>LOOKUP(I77+H77*1000, allRounds!D$2:D$308, allRounds!A$2:A$308)</f>
        <v>4</v>
      </c>
    </row>
    <row r="78" spans="1:12" x14ac:dyDescent="0.3">
      <c r="A78">
        <v>77</v>
      </c>
      <c r="B78">
        <v>10</v>
      </c>
      <c r="C78">
        <v>94</v>
      </c>
      <c r="D78">
        <v>28</v>
      </c>
      <c r="E78">
        <v>160</v>
      </c>
      <c r="F78">
        <v>4</v>
      </c>
      <c r="H78" s="16">
        <v>41894</v>
      </c>
      <c r="I78">
        <v>39</v>
      </c>
      <c r="J78">
        <v>15.1</v>
      </c>
      <c r="K78">
        <v>1</v>
      </c>
      <c r="L78">
        <f>LOOKUP(I78+H78*1000, allRounds!D$2:D$308, allRounds!A$2:A$308)</f>
        <v>4</v>
      </c>
    </row>
    <row r="79" spans="1:12" x14ac:dyDescent="0.3">
      <c r="A79">
        <v>78</v>
      </c>
      <c r="B79">
        <v>11</v>
      </c>
      <c r="C79">
        <v>98</v>
      </c>
      <c r="D79">
        <v>27</v>
      </c>
      <c r="E79">
        <v>287</v>
      </c>
      <c r="F79">
        <v>4</v>
      </c>
      <c r="H79" s="16">
        <v>41894</v>
      </c>
      <c r="I79">
        <v>39</v>
      </c>
      <c r="J79">
        <v>18.600000000000001</v>
      </c>
      <c r="K79">
        <v>1</v>
      </c>
      <c r="L79">
        <f>LOOKUP(I79+H79*1000, allRounds!D$2:D$308, allRounds!A$2:A$308)</f>
        <v>4</v>
      </c>
    </row>
    <row r="80" spans="1:12" x14ac:dyDescent="0.3">
      <c r="A80">
        <v>79</v>
      </c>
      <c r="B80">
        <v>12</v>
      </c>
      <c r="C80">
        <v>103</v>
      </c>
      <c r="D80">
        <v>27</v>
      </c>
      <c r="E80">
        <v>61</v>
      </c>
      <c r="F80">
        <v>4</v>
      </c>
      <c r="H80" s="16">
        <v>41894</v>
      </c>
      <c r="I80">
        <v>39</v>
      </c>
      <c r="J80">
        <v>23.3</v>
      </c>
      <c r="K80">
        <v>1</v>
      </c>
      <c r="L80">
        <f>LOOKUP(I80+H80*1000, allRounds!D$2:D$308, allRounds!A$2:A$308)</f>
        <v>4</v>
      </c>
    </row>
    <row r="81" spans="1:12" x14ac:dyDescent="0.3">
      <c r="A81">
        <v>80</v>
      </c>
      <c r="B81">
        <v>13</v>
      </c>
      <c r="C81">
        <v>91</v>
      </c>
      <c r="D81">
        <v>27</v>
      </c>
      <c r="E81">
        <v>1</v>
      </c>
      <c r="F81">
        <v>4</v>
      </c>
      <c r="H81" s="16">
        <v>41894</v>
      </c>
      <c r="I81">
        <v>39</v>
      </c>
      <c r="J81">
        <v>11.2</v>
      </c>
      <c r="K81">
        <v>1</v>
      </c>
      <c r="L81">
        <f>LOOKUP(I81+H81*1000, allRounds!D$2:D$308, allRounds!A$2:A$308)</f>
        <v>4</v>
      </c>
    </row>
    <row r="82" spans="1:12" x14ac:dyDescent="0.3">
      <c r="A82">
        <v>81</v>
      </c>
      <c r="B82">
        <v>14</v>
      </c>
      <c r="C82">
        <v>92</v>
      </c>
      <c r="D82">
        <v>26</v>
      </c>
      <c r="E82">
        <v>222</v>
      </c>
      <c r="F82">
        <v>4</v>
      </c>
      <c r="H82" s="16">
        <v>41894</v>
      </c>
      <c r="I82">
        <v>39</v>
      </c>
      <c r="J82">
        <v>11.7</v>
      </c>
      <c r="K82">
        <v>1</v>
      </c>
      <c r="L82">
        <f>LOOKUP(I82+H82*1000, allRounds!D$2:D$308, allRounds!A$2:A$308)</f>
        <v>4</v>
      </c>
    </row>
    <row r="83" spans="1:12" x14ac:dyDescent="0.3">
      <c r="A83">
        <v>82</v>
      </c>
      <c r="B83">
        <v>15</v>
      </c>
      <c r="C83">
        <v>108</v>
      </c>
      <c r="D83">
        <v>26</v>
      </c>
      <c r="E83">
        <v>319</v>
      </c>
      <c r="F83">
        <v>4</v>
      </c>
      <c r="H83" s="16">
        <v>41894</v>
      </c>
      <c r="I83">
        <v>39</v>
      </c>
      <c r="J83">
        <v>28</v>
      </c>
      <c r="K83">
        <v>1</v>
      </c>
      <c r="L83">
        <f>LOOKUP(I83+H83*1000, allRounds!D$2:D$308, allRounds!A$2:A$308)</f>
        <v>4</v>
      </c>
    </row>
    <row r="84" spans="1:12" x14ac:dyDescent="0.3">
      <c r="A84">
        <v>83</v>
      </c>
      <c r="B84">
        <v>16</v>
      </c>
      <c r="C84">
        <v>105</v>
      </c>
      <c r="D84">
        <v>25</v>
      </c>
      <c r="E84">
        <v>162</v>
      </c>
      <c r="F84">
        <v>4</v>
      </c>
      <c r="H84" s="16">
        <v>41894</v>
      </c>
      <c r="I84">
        <v>39</v>
      </c>
      <c r="J84">
        <v>24.4</v>
      </c>
      <c r="K84">
        <v>1</v>
      </c>
      <c r="L84">
        <f>LOOKUP(I84+H84*1000, allRounds!D$2:D$308, allRounds!A$2:A$308)</f>
        <v>4</v>
      </c>
    </row>
    <row r="85" spans="1:12" x14ac:dyDescent="0.3">
      <c r="A85">
        <v>84</v>
      </c>
      <c r="B85">
        <v>17</v>
      </c>
      <c r="C85">
        <v>107</v>
      </c>
      <c r="D85">
        <v>23</v>
      </c>
      <c r="E85">
        <v>41</v>
      </c>
      <c r="F85">
        <v>4</v>
      </c>
      <c r="H85" s="16">
        <v>41894</v>
      </c>
      <c r="I85">
        <v>39</v>
      </c>
      <c r="J85">
        <v>24</v>
      </c>
      <c r="K85">
        <v>0</v>
      </c>
      <c r="L85">
        <f>LOOKUP(I85+H85*1000, allRounds!D$2:D$308, allRounds!A$2:A$308)</f>
        <v>4</v>
      </c>
    </row>
    <row r="86" spans="1:12" x14ac:dyDescent="0.3">
      <c r="A86">
        <v>85</v>
      </c>
      <c r="B86">
        <v>18</v>
      </c>
      <c r="C86">
        <v>113</v>
      </c>
      <c r="D86">
        <v>21</v>
      </c>
      <c r="E86">
        <v>231</v>
      </c>
      <c r="F86">
        <v>4</v>
      </c>
      <c r="H86" s="16">
        <v>41894</v>
      </c>
      <c r="I86">
        <v>39</v>
      </c>
      <c r="J86">
        <v>28</v>
      </c>
      <c r="K86">
        <v>0</v>
      </c>
      <c r="L86">
        <f>LOOKUP(I86+H86*1000, allRounds!D$2:D$308, allRounds!A$2:A$308)</f>
        <v>4</v>
      </c>
    </row>
    <row r="87" spans="1:12" x14ac:dyDescent="0.3">
      <c r="A87">
        <v>86</v>
      </c>
      <c r="B87">
        <v>19</v>
      </c>
      <c r="C87">
        <v>123</v>
      </c>
      <c r="D87">
        <v>19</v>
      </c>
      <c r="E87">
        <v>8</v>
      </c>
      <c r="F87">
        <v>4</v>
      </c>
      <c r="H87" s="16">
        <v>41894</v>
      </c>
      <c r="I87">
        <v>39</v>
      </c>
      <c r="J87">
        <v>36</v>
      </c>
      <c r="K87">
        <v>1</v>
      </c>
      <c r="L87">
        <f>LOOKUP(I87+H87*1000, allRounds!D$2:D$308, allRounds!A$2:A$308)</f>
        <v>4</v>
      </c>
    </row>
    <row r="88" spans="1:12" x14ac:dyDescent="0.3">
      <c r="A88">
        <v>87</v>
      </c>
      <c r="B88">
        <v>1</v>
      </c>
      <c r="C88">
        <v>82</v>
      </c>
      <c r="D88">
        <v>40</v>
      </c>
      <c r="E88">
        <v>16</v>
      </c>
      <c r="F88">
        <v>5</v>
      </c>
      <c r="H88" s="16">
        <v>41866</v>
      </c>
      <c r="I88">
        <v>76</v>
      </c>
      <c r="J88">
        <v>15.8</v>
      </c>
      <c r="K88">
        <v>1</v>
      </c>
      <c r="L88">
        <f>LOOKUP(I88+H88*1000, allRounds!D$2:D$308, allRounds!A$2:A$308)</f>
        <v>5</v>
      </c>
    </row>
    <row r="89" spans="1:12" x14ac:dyDescent="0.3">
      <c r="A89">
        <v>88</v>
      </c>
      <c r="B89">
        <v>2</v>
      </c>
      <c r="C89">
        <v>77</v>
      </c>
      <c r="D89">
        <v>39</v>
      </c>
      <c r="E89">
        <v>338</v>
      </c>
      <c r="F89">
        <v>5</v>
      </c>
      <c r="H89" s="16">
        <v>41866</v>
      </c>
      <c r="I89">
        <v>76</v>
      </c>
      <c r="J89">
        <v>10.3</v>
      </c>
      <c r="K89">
        <v>1</v>
      </c>
      <c r="L89">
        <f>LOOKUP(I89+H89*1000, allRounds!D$2:D$308, allRounds!A$2:A$308)</f>
        <v>5</v>
      </c>
    </row>
    <row r="90" spans="1:12" x14ac:dyDescent="0.3">
      <c r="A90">
        <v>89</v>
      </c>
      <c r="B90">
        <v>3</v>
      </c>
      <c r="C90">
        <v>79</v>
      </c>
      <c r="D90">
        <v>38</v>
      </c>
      <c r="E90">
        <v>225</v>
      </c>
      <c r="F90">
        <v>5</v>
      </c>
      <c r="H90" s="16">
        <v>41866</v>
      </c>
      <c r="I90">
        <v>76</v>
      </c>
      <c r="J90">
        <v>11.4</v>
      </c>
      <c r="K90">
        <v>1</v>
      </c>
      <c r="L90">
        <f>LOOKUP(I90+H90*1000, allRounds!D$2:D$308, allRounds!A$2:A$308)</f>
        <v>5</v>
      </c>
    </row>
    <row r="91" spans="1:12" x14ac:dyDescent="0.3">
      <c r="A91">
        <v>90</v>
      </c>
      <c r="B91">
        <v>4</v>
      </c>
      <c r="C91">
        <v>86</v>
      </c>
      <c r="D91">
        <v>38</v>
      </c>
      <c r="E91">
        <v>323</v>
      </c>
      <c r="F91">
        <v>5</v>
      </c>
      <c r="H91" s="16">
        <v>41866</v>
      </c>
      <c r="I91">
        <v>76</v>
      </c>
      <c r="J91">
        <v>17.8</v>
      </c>
      <c r="K91">
        <v>1</v>
      </c>
      <c r="L91">
        <f>LOOKUP(I91+H91*1000, allRounds!D$2:D$308, allRounds!A$2:A$308)</f>
        <v>5</v>
      </c>
    </row>
    <row r="92" spans="1:12" x14ac:dyDescent="0.3">
      <c r="A92">
        <v>91</v>
      </c>
      <c r="B92">
        <v>5</v>
      </c>
      <c r="C92">
        <v>84</v>
      </c>
      <c r="D92">
        <v>37</v>
      </c>
      <c r="E92">
        <v>160</v>
      </c>
      <c r="F92">
        <v>5</v>
      </c>
      <c r="H92" s="16">
        <v>41866</v>
      </c>
      <c r="I92">
        <v>76</v>
      </c>
      <c r="J92">
        <v>15.1</v>
      </c>
      <c r="K92">
        <v>1</v>
      </c>
      <c r="L92">
        <f>LOOKUP(I92+H92*1000, allRounds!D$2:D$308, allRounds!A$2:A$308)</f>
        <v>5</v>
      </c>
    </row>
    <row r="93" spans="1:12" x14ac:dyDescent="0.3">
      <c r="A93">
        <v>92</v>
      </c>
      <c r="B93">
        <v>6</v>
      </c>
      <c r="C93">
        <v>85</v>
      </c>
      <c r="D93">
        <v>37</v>
      </c>
      <c r="E93">
        <v>293</v>
      </c>
      <c r="F93">
        <v>5</v>
      </c>
      <c r="H93" s="16">
        <v>41866</v>
      </c>
      <c r="I93">
        <v>76</v>
      </c>
      <c r="J93">
        <v>15.9</v>
      </c>
      <c r="K93">
        <v>1</v>
      </c>
      <c r="L93">
        <f>LOOKUP(I93+H93*1000, allRounds!D$2:D$308, allRounds!A$2:A$308)</f>
        <v>5</v>
      </c>
    </row>
    <row r="94" spans="1:12" x14ac:dyDescent="0.3">
      <c r="A94">
        <v>93</v>
      </c>
      <c r="B94">
        <v>7</v>
      </c>
      <c r="C94">
        <v>85</v>
      </c>
      <c r="D94">
        <v>36</v>
      </c>
      <c r="E94">
        <v>344</v>
      </c>
      <c r="F94">
        <v>5</v>
      </c>
      <c r="H94" s="16">
        <v>41866</v>
      </c>
      <c r="I94">
        <v>76</v>
      </c>
      <c r="J94">
        <v>14.7</v>
      </c>
      <c r="K94">
        <v>1</v>
      </c>
      <c r="L94">
        <f>LOOKUP(I94+H94*1000, allRounds!D$2:D$308, allRounds!A$2:A$308)</f>
        <v>5</v>
      </c>
    </row>
    <row r="95" spans="1:12" x14ac:dyDescent="0.3">
      <c r="A95">
        <v>94</v>
      </c>
      <c r="B95">
        <v>8</v>
      </c>
      <c r="C95">
        <v>95</v>
      </c>
      <c r="D95">
        <v>36</v>
      </c>
      <c r="E95">
        <v>269</v>
      </c>
      <c r="F95">
        <v>5</v>
      </c>
      <c r="H95" s="16">
        <v>41866</v>
      </c>
      <c r="I95">
        <v>76</v>
      </c>
      <c r="J95">
        <v>24.5</v>
      </c>
      <c r="K95">
        <v>1</v>
      </c>
      <c r="L95">
        <f>LOOKUP(I95+H95*1000, allRounds!D$2:D$308, allRounds!A$2:A$308)</f>
        <v>5</v>
      </c>
    </row>
    <row r="96" spans="1:12" x14ac:dyDescent="0.3">
      <c r="A96">
        <v>95</v>
      </c>
      <c r="B96">
        <v>9</v>
      </c>
      <c r="C96">
        <v>80</v>
      </c>
      <c r="D96">
        <v>36</v>
      </c>
      <c r="E96">
        <v>334</v>
      </c>
      <c r="F96">
        <v>5</v>
      </c>
      <c r="H96" s="16">
        <v>41866</v>
      </c>
      <c r="I96">
        <v>76</v>
      </c>
      <c r="J96">
        <v>9.5</v>
      </c>
      <c r="K96">
        <v>1</v>
      </c>
      <c r="L96">
        <f>LOOKUP(I96+H96*1000, allRounds!D$2:D$308, allRounds!A$2:A$308)</f>
        <v>5</v>
      </c>
    </row>
    <row r="97" spans="1:12" x14ac:dyDescent="0.3">
      <c r="A97">
        <v>96</v>
      </c>
      <c r="B97">
        <v>10</v>
      </c>
      <c r="C97">
        <v>92</v>
      </c>
      <c r="D97">
        <v>35</v>
      </c>
      <c r="E97">
        <v>193</v>
      </c>
      <c r="F97">
        <v>5</v>
      </c>
      <c r="H97" s="16">
        <v>41866</v>
      </c>
      <c r="I97">
        <v>76</v>
      </c>
      <c r="J97">
        <v>20.5</v>
      </c>
      <c r="K97">
        <v>1</v>
      </c>
      <c r="L97">
        <f>LOOKUP(I97+H97*1000, allRounds!D$2:D$308, allRounds!A$2:A$308)</f>
        <v>5</v>
      </c>
    </row>
    <row r="98" spans="1:12" x14ac:dyDescent="0.3">
      <c r="A98">
        <v>97</v>
      </c>
      <c r="B98">
        <v>11</v>
      </c>
      <c r="C98">
        <v>89</v>
      </c>
      <c r="D98">
        <v>34</v>
      </c>
      <c r="E98">
        <v>28</v>
      </c>
      <c r="F98">
        <v>5</v>
      </c>
      <c r="H98" s="16">
        <v>41866</v>
      </c>
      <c r="I98">
        <v>76</v>
      </c>
      <c r="J98">
        <v>16.8</v>
      </c>
      <c r="K98">
        <v>1</v>
      </c>
      <c r="L98">
        <f>LOOKUP(I98+H98*1000, allRounds!D$2:D$308, allRounds!A$2:A$308)</f>
        <v>5</v>
      </c>
    </row>
    <row r="99" spans="1:12" x14ac:dyDescent="0.3">
      <c r="A99">
        <v>98</v>
      </c>
      <c r="B99">
        <v>12</v>
      </c>
      <c r="C99">
        <v>92</v>
      </c>
      <c r="D99">
        <v>33</v>
      </c>
      <c r="E99">
        <v>287</v>
      </c>
      <c r="F99">
        <v>5</v>
      </c>
      <c r="H99" s="16">
        <v>41866</v>
      </c>
      <c r="I99">
        <v>76</v>
      </c>
      <c r="J99">
        <v>18.5</v>
      </c>
      <c r="K99">
        <v>1</v>
      </c>
      <c r="L99">
        <f>LOOKUP(I99+H99*1000, allRounds!D$2:D$308, allRounds!A$2:A$308)</f>
        <v>5</v>
      </c>
    </row>
    <row r="100" spans="1:12" x14ac:dyDescent="0.3">
      <c r="A100">
        <v>99</v>
      </c>
      <c r="B100">
        <v>13</v>
      </c>
      <c r="C100">
        <v>86</v>
      </c>
      <c r="D100">
        <v>33</v>
      </c>
      <c r="E100">
        <v>363</v>
      </c>
      <c r="F100">
        <v>5</v>
      </c>
      <c r="H100" s="16">
        <v>41866</v>
      </c>
      <c r="I100">
        <v>76</v>
      </c>
      <c r="J100">
        <v>12.4</v>
      </c>
      <c r="K100">
        <v>1</v>
      </c>
      <c r="L100">
        <f>LOOKUP(I100+H100*1000, allRounds!D$2:D$308, allRounds!A$2:A$308)</f>
        <v>5</v>
      </c>
    </row>
    <row r="101" spans="1:12" x14ac:dyDescent="0.3">
      <c r="A101">
        <v>100</v>
      </c>
      <c r="B101">
        <v>14</v>
      </c>
      <c r="C101">
        <v>86</v>
      </c>
      <c r="D101">
        <v>33</v>
      </c>
      <c r="E101">
        <v>129</v>
      </c>
      <c r="F101">
        <v>5</v>
      </c>
      <c r="H101" s="16">
        <v>41866</v>
      </c>
      <c r="I101">
        <v>76</v>
      </c>
      <c r="J101">
        <v>12.6</v>
      </c>
      <c r="K101">
        <v>1</v>
      </c>
      <c r="L101">
        <f>LOOKUP(I101+H101*1000, allRounds!D$2:D$308, allRounds!A$2:A$308)</f>
        <v>5</v>
      </c>
    </row>
    <row r="102" spans="1:12" x14ac:dyDescent="0.3">
      <c r="A102">
        <v>101</v>
      </c>
      <c r="B102">
        <v>15</v>
      </c>
      <c r="C102">
        <v>96</v>
      </c>
      <c r="D102">
        <v>32</v>
      </c>
      <c r="E102">
        <v>2</v>
      </c>
      <c r="F102">
        <v>5</v>
      </c>
      <c r="H102" s="16">
        <v>41866</v>
      </c>
      <c r="I102">
        <v>76</v>
      </c>
      <c r="J102">
        <v>22.1</v>
      </c>
      <c r="K102">
        <v>1</v>
      </c>
      <c r="L102">
        <f>LOOKUP(I102+H102*1000, allRounds!D$2:D$308, allRounds!A$2:A$308)</f>
        <v>5</v>
      </c>
    </row>
    <row r="103" spans="1:12" x14ac:dyDescent="0.3">
      <c r="A103">
        <v>102</v>
      </c>
      <c r="B103">
        <v>16</v>
      </c>
      <c r="C103">
        <v>99</v>
      </c>
      <c r="D103">
        <v>31</v>
      </c>
      <c r="E103">
        <v>63</v>
      </c>
      <c r="F103">
        <v>5</v>
      </c>
      <c r="H103" s="16">
        <v>41866</v>
      </c>
      <c r="I103">
        <v>76</v>
      </c>
      <c r="J103">
        <v>23.9</v>
      </c>
      <c r="K103">
        <v>1</v>
      </c>
      <c r="L103">
        <f>LOOKUP(I103+H103*1000, allRounds!D$2:D$308, allRounds!A$2:A$308)</f>
        <v>5</v>
      </c>
    </row>
    <row r="104" spans="1:12" x14ac:dyDescent="0.3">
      <c r="A104">
        <v>103</v>
      </c>
      <c r="B104">
        <v>17</v>
      </c>
      <c r="C104">
        <v>99</v>
      </c>
      <c r="D104">
        <v>31</v>
      </c>
      <c r="E104">
        <v>162</v>
      </c>
      <c r="F104">
        <v>5</v>
      </c>
      <c r="H104" s="16">
        <v>41866</v>
      </c>
      <c r="I104">
        <v>76</v>
      </c>
      <c r="J104">
        <v>24.3</v>
      </c>
      <c r="K104">
        <v>1</v>
      </c>
      <c r="L104">
        <f>LOOKUP(I104+H104*1000, allRounds!D$2:D$308, allRounds!A$2:A$308)</f>
        <v>5</v>
      </c>
    </row>
    <row r="105" spans="1:12" x14ac:dyDescent="0.3">
      <c r="A105">
        <v>104</v>
      </c>
      <c r="B105">
        <v>18</v>
      </c>
      <c r="C105">
        <v>100</v>
      </c>
      <c r="D105">
        <v>30</v>
      </c>
      <c r="E105">
        <v>61</v>
      </c>
      <c r="F105">
        <v>5</v>
      </c>
      <c r="H105" s="16">
        <v>41866</v>
      </c>
      <c r="I105">
        <v>76</v>
      </c>
      <c r="J105">
        <v>23.2</v>
      </c>
      <c r="K105">
        <v>1</v>
      </c>
      <c r="L105">
        <f>LOOKUP(I105+H105*1000, allRounds!D$2:D$308, allRounds!A$2:A$308)</f>
        <v>5</v>
      </c>
    </row>
    <row r="106" spans="1:12" x14ac:dyDescent="0.3">
      <c r="A106">
        <v>105</v>
      </c>
      <c r="B106">
        <v>19</v>
      </c>
      <c r="C106">
        <v>88</v>
      </c>
      <c r="D106">
        <v>30</v>
      </c>
      <c r="E106">
        <v>222</v>
      </c>
      <c r="F106">
        <v>5</v>
      </c>
      <c r="H106" s="16">
        <v>41866</v>
      </c>
      <c r="I106">
        <v>76</v>
      </c>
      <c r="J106">
        <v>11.6</v>
      </c>
      <c r="K106">
        <v>1</v>
      </c>
      <c r="L106">
        <f>LOOKUP(I106+H106*1000, allRounds!D$2:D$308, allRounds!A$2:A$308)</f>
        <v>5</v>
      </c>
    </row>
    <row r="107" spans="1:12" x14ac:dyDescent="0.3">
      <c r="A107">
        <v>106</v>
      </c>
      <c r="B107">
        <v>20</v>
      </c>
      <c r="C107">
        <v>99</v>
      </c>
      <c r="D107">
        <v>29</v>
      </c>
      <c r="E107">
        <v>3</v>
      </c>
      <c r="F107">
        <v>5</v>
      </c>
      <c r="H107" s="16">
        <v>41866</v>
      </c>
      <c r="I107">
        <v>76</v>
      </c>
      <c r="J107">
        <v>22.2</v>
      </c>
      <c r="K107">
        <v>1</v>
      </c>
      <c r="L107">
        <f>LOOKUP(I107+H107*1000, allRounds!D$2:D$308, allRounds!A$2:A$308)</f>
        <v>5</v>
      </c>
    </row>
    <row r="108" spans="1:12" x14ac:dyDescent="0.3">
      <c r="A108">
        <v>107</v>
      </c>
      <c r="B108">
        <v>21</v>
      </c>
      <c r="C108">
        <v>91</v>
      </c>
      <c r="D108">
        <v>29</v>
      </c>
      <c r="E108">
        <v>93</v>
      </c>
      <c r="F108">
        <v>5</v>
      </c>
      <c r="H108" s="16">
        <v>41866</v>
      </c>
      <c r="I108">
        <v>76</v>
      </c>
      <c r="J108">
        <v>14</v>
      </c>
      <c r="K108">
        <v>1</v>
      </c>
      <c r="L108">
        <f>LOOKUP(I108+H108*1000, allRounds!D$2:D$308, allRounds!A$2:A$308)</f>
        <v>5</v>
      </c>
    </row>
    <row r="109" spans="1:12" x14ac:dyDescent="0.3">
      <c r="A109">
        <v>108</v>
      </c>
      <c r="B109">
        <v>22</v>
      </c>
      <c r="C109">
        <v>104</v>
      </c>
      <c r="D109">
        <v>28</v>
      </c>
      <c r="E109">
        <v>27</v>
      </c>
      <c r="F109">
        <v>5</v>
      </c>
      <c r="H109" s="16">
        <v>41866</v>
      </c>
      <c r="I109">
        <v>76</v>
      </c>
      <c r="J109">
        <v>25.9</v>
      </c>
      <c r="K109">
        <v>1</v>
      </c>
      <c r="L109">
        <f>LOOKUP(I109+H109*1000, allRounds!D$2:D$308, allRounds!A$2:A$308)</f>
        <v>5</v>
      </c>
    </row>
    <row r="110" spans="1:12" x14ac:dyDescent="0.3">
      <c r="A110">
        <v>109</v>
      </c>
      <c r="B110">
        <v>23</v>
      </c>
      <c r="C110">
        <v>94</v>
      </c>
      <c r="D110">
        <v>27</v>
      </c>
      <c r="E110">
        <v>123</v>
      </c>
      <c r="F110">
        <v>5</v>
      </c>
      <c r="H110" s="16">
        <v>41866</v>
      </c>
      <c r="I110">
        <v>76</v>
      </c>
      <c r="J110">
        <v>14.5</v>
      </c>
      <c r="K110">
        <v>1</v>
      </c>
      <c r="L110">
        <f>LOOKUP(I110+H110*1000, allRounds!D$2:D$308, allRounds!A$2:A$308)</f>
        <v>5</v>
      </c>
    </row>
    <row r="111" spans="1:12" x14ac:dyDescent="0.3">
      <c r="A111">
        <v>110</v>
      </c>
      <c r="B111">
        <v>24</v>
      </c>
      <c r="C111">
        <v>88</v>
      </c>
      <c r="D111">
        <v>27</v>
      </c>
      <c r="E111">
        <v>310</v>
      </c>
      <c r="F111">
        <v>5</v>
      </c>
      <c r="H111" s="16">
        <v>41866</v>
      </c>
      <c r="I111">
        <v>76</v>
      </c>
      <c r="J111">
        <v>8.6999999999999993</v>
      </c>
      <c r="K111">
        <v>1</v>
      </c>
      <c r="L111">
        <f>LOOKUP(I111+H111*1000, allRounds!D$2:D$308, allRounds!A$2:A$308)</f>
        <v>5</v>
      </c>
    </row>
    <row r="112" spans="1:12" x14ac:dyDescent="0.3">
      <c r="A112">
        <v>111</v>
      </c>
      <c r="B112">
        <v>25</v>
      </c>
      <c r="C112">
        <v>98</v>
      </c>
      <c r="D112">
        <v>27</v>
      </c>
      <c r="E112">
        <v>178</v>
      </c>
      <c r="F112">
        <v>5</v>
      </c>
      <c r="H112" s="16">
        <v>41866</v>
      </c>
      <c r="I112">
        <v>76</v>
      </c>
      <c r="J112">
        <v>19.100000000000001</v>
      </c>
      <c r="K112">
        <v>1</v>
      </c>
      <c r="L112">
        <f>LOOKUP(I112+H112*1000, allRounds!D$2:D$308, allRounds!A$2:A$308)</f>
        <v>5</v>
      </c>
    </row>
    <row r="113" spans="1:12" x14ac:dyDescent="0.3">
      <c r="A113">
        <v>112</v>
      </c>
      <c r="B113">
        <v>26</v>
      </c>
      <c r="C113">
        <v>90</v>
      </c>
      <c r="D113">
        <v>27</v>
      </c>
      <c r="E113">
        <v>1</v>
      </c>
      <c r="F113">
        <v>5</v>
      </c>
      <c r="H113" s="16">
        <v>41866</v>
      </c>
      <c r="I113">
        <v>76</v>
      </c>
      <c r="J113">
        <v>11.1</v>
      </c>
      <c r="K113">
        <v>1</v>
      </c>
      <c r="L113">
        <f>LOOKUP(I113+H113*1000, allRounds!D$2:D$308, allRounds!A$2:A$308)</f>
        <v>5</v>
      </c>
    </row>
    <row r="114" spans="1:12" x14ac:dyDescent="0.3">
      <c r="A114">
        <v>113</v>
      </c>
      <c r="B114">
        <v>27</v>
      </c>
      <c r="C114">
        <v>88</v>
      </c>
      <c r="D114">
        <v>25</v>
      </c>
      <c r="E114">
        <v>103</v>
      </c>
      <c r="F114">
        <v>5</v>
      </c>
      <c r="H114" s="16">
        <v>41866</v>
      </c>
      <c r="I114">
        <v>76</v>
      </c>
      <c r="J114">
        <v>7.1</v>
      </c>
      <c r="K114">
        <v>1</v>
      </c>
      <c r="L114">
        <f>LOOKUP(I114+H114*1000, allRounds!D$2:D$308, allRounds!A$2:A$308)</f>
        <v>5</v>
      </c>
    </row>
    <row r="115" spans="1:12" x14ac:dyDescent="0.3">
      <c r="A115">
        <v>114</v>
      </c>
      <c r="B115">
        <v>28</v>
      </c>
      <c r="C115">
        <v>98</v>
      </c>
      <c r="D115">
        <v>24</v>
      </c>
      <c r="E115">
        <v>145</v>
      </c>
      <c r="F115">
        <v>5</v>
      </c>
      <c r="H115" s="16">
        <v>41866</v>
      </c>
      <c r="I115">
        <v>76</v>
      </c>
      <c r="J115">
        <v>15.3</v>
      </c>
      <c r="K115">
        <v>1</v>
      </c>
      <c r="L115">
        <f>LOOKUP(I115+H115*1000, allRounds!D$2:D$308, allRounds!A$2:A$308)</f>
        <v>5</v>
      </c>
    </row>
    <row r="116" spans="1:12" x14ac:dyDescent="0.3">
      <c r="A116">
        <v>115</v>
      </c>
      <c r="B116">
        <v>29</v>
      </c>
      <c r="C116">
        <v>95</v>
      </c>
      <c r="D116">
        <v>21</v>
      </c>
      <c r="E116">
        <v>241</v>
      </c>
      <c r="F116">
        <v>5</v>
      </c>
      <c r="H116" s="16">
        <v>41866</v>
      </c>
      <c r="I116">
        <v>76</v>
      </c>
      <c r="J116">
        <v>9.8000000000000007</v>
      </c>
      <c r="K116">
        <v>1</v>
      </c>
      <c r="L116">
        <f>LOOKUP(I116+H116*1000, allRounds!D$2:D$308, allRounds!A$2:A$308)</f>
        <v>5</v>
      </c>
    </row>
    <row r="117" spans="1:12" x14ac:dyDescent="0.3">
      <c r="A117">
        <v>116</v>
      </c>
      <c r="B117">
        <v>30</v>
      </c>
      <c r="C117">
        <v>125</v>
      </c>
      <c r="D117">
        <v>17</v>
      </c>
      <c r="E117">
        <v>8</v>
      </c>
      <c r="F117">
        <v>5</v>
      </c>
      <c r="H117" s="16">
        <v>41866</v>
      </c>
      <c r="I117">
        <v>76</v>
      </c>
      <c r="J117">
        <v>36</v>
      </c>
      <c r="K117">
        <v>1</v>
      </c>
      <c r="L117">
        <f>LOOKUP(I117+H117*1000, allRounds!D$2:D$308, allRounds!A$2:A$308)</f>
        <v>5</v>
      </c>
    </row>
    <row r="118" spans="1:12" x14ac:dyDescent="0.3">
      <c r="A118">
        <v>117</v>
      </c>
      <c r="B118">
        <v>1</v>
      </c>
      <c r="C118">
        <v>75</v>
      </c>
      <c r="D118">
        <v>42</v>
      </c>
      <c r="E118">
        <v>316</v>
      </c>
      <c r="F118">
        <v>6</v>
      </c>
      <c r="H118" s="16">
        <v>41847</v>
      </c>
      <c r="I118">
        <v>45</v>
      </c>
      <c r="J118">
        <v>9.3000000000000007</v>
      </c>
      <c r="K118">
        <v>1</v>
      </c>
      <c r="L118">
        <f>LOOKUP(I118+H118*1000, allRounds!D$2:D$308, allRounds!A$2:A$308)</f>
        <v>6</v>
      </c>
    </row>
    <row r="119" spans="1:12" x14ac:dyDescent="0.3">
      <c r="A119">
        <v>118</v>
      </c>
      <c r="B119">
        <v>2</v>
      </c>
      <c r="C119">
        <v>82</v>
      </c>
      <c r="D119">
        <v>38</v>
      </c>
      <c r="E119">
        <v>222</v>
      </c>
      <c r="F119">
        <v>6</v>
      </c>
      <c r="H119" s="16">
        <v>41847</v>
      </c>
      <c r="I119">
        <v>45</v>
      </c>
      <c r="J119">
        <v>12.2</v>
      </c>
      <c r="K119">
        <v>1</v>
      </c>
      <c r="L119">
        <f>LOOKUP(I119+H119*1000, allRounds!D$2:D$308, allRounds!A$2:A$308)</f>
        <v>6</v>
      </c>
    </row>
    <row r="120" spans="1:12" x14ac:dyDescent="0.3">
      <c r="A120">
        <v>119</v>
      </c>
      <c r="B120">
        <v>3</v>
      </c>
      <c r="C120">
        <v>81</v>
      </c>
      <c r="D120">
        <v>36</v>
      </c>
      <c r="E120">
        <v>234</v>
      </c>
      <c r="F120">
        <v>6</v>
      </c>
      <c r="H120" s="16">
        <v>41847</v>
      </c>
      <c r="I120">
        <v>45</v>
      </c>
      <c r="J120">
        <v>8.6</v>
      </c>
      <c r="K120">
        <v>1</v>
      </c>
      <c r="L120">
        <f>LOOKUP(I120+H120*1000, allRounds!D$2:D$308, allRounds!A$2:A$308)</f>
        <v>6</v>
      </c>
    </row>
    <row r="121" spans="1:12" x14ac:dyDescent="0.3">
      <c r="A121">
        <v>120</v>
      </c>
      <c r="B121">
        <v>4</v>
      </c>
      <c r="C121">
        <v>86</v>
      </c>
      <c r="D121">
        <v>36</v>
      </c>
      <c r="E121">
        <v>369</v>
      </c>
      <c r="F121">
        <v>6</v>
      </c>
      <c r="H121" s="16">
        <v>41847</v>
      </c>
      <c r="I121">
        <v>45</v>
      </c>
      <c r="J121">
        <v>14</v>
      </c>
      <c r="K121">
        <v>0</v>
      </c>
      <c r="L121">
        <f>LOOKUP(I121+H121*1000, allRounds!D$2:D$308, allRounds!A$2:A$308)</f>
        <v>6</v>
      </c>
    </row>
    <row r="122" spans="1:12" x14ac:dyDescent="0.3">
      <c r="A122">
        <v>121</v>
      </c>
      <c r="B122">
        <v>5</v>
      </c>
      <c r="C122">
        <v>92</v>
      </c>
      <c r="D122">
        <v>35</v>
      </c>
      <c r="E122">
        <v>287</v>
      </c>
      <c r="F122">
        <v>6</v>
      </c>
      <c r="H122" s="16">
        <v>41847</v>
      </c>
      <c r="I122">
        <v>45</v>
      </c>
      <c r="J122">
        <v>18.5</v>
      </c>
      <c r="K122">
        <v>1</v>
      </c>
      <c r="L122">
        <f>LOOKUP(I122+H122*1000, allRounds!D$2:D$308, allRounds!A$2:A$308)</f>
        <v>6</v>
      </c>
    </row>
    <row r="123" spans="1:12" x14ac:dyDescent="0.3">
      <c r="A123">
        <v>122</v>
      </c>
      <c r="B123">
        <v>6</v>
      </c>
      <c r="C123">
        <v>86</v>
      </c>
      <c r="D123">
        <v>31</v>
      </c>
      <c r="E123">
        <v>334</v>
      </c>
      <c r="F123">
        <v>6</v>
      </c>
      <c r="H123" s="16">
        <v>41847</v>
      </c>
      <c r="I123">
        <v>45</v>
      </c>
      <c r="J123">
        <v>9.4</v>
      </c>
      <c r="K123">
        <v>1</v>
      </c>
      <c r="L123">
        <f>LOOKUP(I123+H123*1000, allRounds!D$2:D$308, allRounds!A$2:A$308)</f>
        <v>6</v>
      </c>
    </row>
    <row r="124" spans="1:12" x14ac:dyDescent="0.3">
      <c r="A124">
        <v>123</v>
      </c>
      <c r="B124">
        <v>7</v>
      </c>
      <c r="C124">
        <v>99</v>
      </c>
      <c r="D124">
        <v>31</v>
      </c>
      <c r="E124">
        <v>2</v>
      </c>
      <c r="F124">
        <v>6</v>
      </c>
      <c r="H124" s="16">
        <v>41847</v>
      </c>
      <c r="I124">
        <v>45</v>
      </c>
      <c r="J124">
        <v>22.1</v>
      </c>
      <c r="K124">
        <v>1</v>
      </c>
      <c r="L124">
        <f>LOOKUP(I124+H124*1000, allRounds!D$2:D$308, allRounds!A$2:A$308)</f>
        <v>6</v>
      </c>
    </row>
    <row r="125" spans="1:12" x14ac:dyDescent="0.3">
      <c r="A125">
        <v>124</v>
      </c>
      <c r="B125">
        <v>8</v>
      </c>
      <c r="C125">
        <v>95</v>
      </c>
      <c r="D125">
        <v>30</v>
      </c>
      <c r="E125">
        <v>28</v>
      </c>
      <c r="F125">
        <v>6</v>
      </c>
      <c r="H125" s="16">
        <v>41847</v>
      </c>
      <c r="I125">
        <v>45</v>
      </c>
      <c r="J125">
        <v>16.7</v>
      </c>
      <c r="K125">
        <v>1</v>
      </c>
      <c r="L125">
        <f>LOOKUP(I125+H125*1000, allRounds!D$2:D$308, allRounds!A$2:A$308)</f>
        <v>6</v>
      </c>
    </row>
    <row r="126" spans="1:12" x14ac:dyDescent="0.3">
      <c r="A126">
        <v>125</v>
      </c>
      <c r="B126">
        <v>9</v>
      </c>
      <c r="C126">
        <v>91</v>
      </c>
      <c r="D126">
        <v>30</v>
      </c>
      <c r="E126">
        <v>294</v>
      </c>
      <c r="F126">
        <v>6</v>
      </c>
      <c r="H126" s="16">
        <v>41847</v>
      </c>
      <c r="I126">
        <v>45</v>
      </c>
      <c r="J126">
        <v>12.1</v>
      </c>
      <c r="K126">
        <v>1</v>
      </c>
      <c r="L126">
        <f>LOOKUP(I126+H126*1000, allRounds!D$2:D$308, allRounds!A$2:A$308)</f>
        <v>6</v>
      </c>
    </row>
    <row r="127" spans="1:12" x14ac:dyDescent="0.3">
      <c r="A127">
        <v>126</v>
      </c>
      <c r="B127">
        <v>10</v>
      </c>
      <c r="C127">
        <v>104</v>
      </c>
      <c r="D127">
        <v>29</v>
      </c>
      <c r="E127">
        <v>269</v>
      </c>
      <c r="F127">
        <v>6</v>
      </c>
      <c r="H127" s="16">
        <v>41847</v>
      </c>
      <c r="I127">
        <v>45</v>
      </c>
      <c r="J127">
        <v>24.5</v>
      </c>
      <c r="K127">
        <v>1</v>
      </c>
      <c r="L127">
        <f>LOOKUP(I127+H127*1000, allRounds!D$2:D$308, allRounds!A$2:A$308)</f>
        <v>6</v>
      </c>
    </row>
    <row r="128" spans="1:12" x14ac:dyDescent="0.3">
      <c r="A128">
        <v>127</v>
      </c>
      <c r="B128">
        <v>11</v>
      </c>
      <c r="C128">
        <v>106</v>
      </c>
      <c r="D128">
        <v>27</v>
      </c>
      <c r="E128">
        <v>260</v>
      </c>
      <c r="F128">
        <v>6</v>
      </c>
      <c r="H128" s="16">
        <v>41847</v>
      </c>
      <c r="I128">
        <v>45</v>
      </c>
      <c r="J128">
        <v>25</v>
      </c>
      <c r="K128">
        <v>1</v>
      </c>
      <c r="L128">
        <f>LOOKUP(I128+H128*1000, allRounds!D$2:D$308, allRounds!A$2:A$308)</f>
        <v>6</v>
      </c>
    </row>
    <row r="129" spans="1:12" x14ac:dyDescent="0.3">
      <c r="A129">
        <v>128</v>
      </c>
      <c r="B129">
        <v>12</v>
      </c>
      <c r="C129">
        <v>99</v>
      </c>
      <c r="D129">
        <v>27</v>
      </c>
      <c r="E129">
        <v>323</v>
      </c>
      <c r="F129">
        <v>6</v>
      </c>
      <c r="H129" s="16">
        <v>41847</v>
      </c>
      <c r="I129">
        <v>45</v>
      </c>
      <c r="J129">
        <v>17.7</v>
      </c>
      <c r="K129">
        <v>1</v>
      </c>
      <c r="L129">
        <f>LOOKUP(I129+H129*1000, allRounds!D$2:D$308, allRounds!A$2:A$308)</f>
        <v>6</v>
      </c>
    </row>
    <row r="130" spans="1:12" x14ac:dyDescent="0.3">
      <c r="A130">
        <v>129</v>
      </c>
      <c r="B130">
        <v>13</v>
      </c>
      <c r="C130">
        <v>109</v>
      </c>
      <c r="D130">
        <v>27</v>
      </c>
      <c r="E130">
        <v>319</v>
      </c>
      <c r="F130">
        <v>6</v>
      </c>
      <c r="H130" s="16">
        <v>41847</v>
      </c>
      <c r="I130">
        <v>45</v>
      </c>
      <c r="J130">
        <v>28</v>
      </c>
      <c r="K130">
        <v>1</v>
      </c>
      <c r="L130">
        <f>LOOKUP(I130+H130*1000, allRounds!D$2:D$308, allRounds!A$2:A$308)</f>
        <v>6</v>
      </c>
    </row>
    <row r="131" spans="1:12" x14ac:dyDescent="0.3">
      <c r="A131">
        <v>130</v>
      </c>
      <c r="B131">
        <v>14</v>
      </c>
      <c r="C131">
        <v>94</v>
      </c>
      <c r="D131">
        <v>25</v>
      </c>
      <c r="E131">
        <v>225</v>
      </c>
      <c r="F131">
        <v>6</v>
      </c>
      <c r="H131" s="16">
        <v>41847</v>
      </c>
      <c r="I131">
        <v>45</v>
      </c>
      <c r="J131">
        <v>11.3</v>
      </c>
      <c r="K131">
        <v>1</v>
      </c>
      <c r="L131">
        <f>LOOKUP(I131+H131*1000, allRounds!D$2:D$308, allRounds!A$2:A$308)</f>
        <v>6</v>
      </c>
    </row>
    <row r="132" spans="1:12" x14ac:dyDescent="0.3">
      <c r="A132">
        <v>131</v>
      </c>
      <c r="B132">
        <v>15</v>
      </c>
      <c r="C132">
        <v>95</v>
      </c>
      <c r="D132">
        <v>24</v>
      </c>
      <c r="E132">
        <v>350</v>
      </c>
      <c r="F132">
        <v>6</v>
      </c>
      <c r="H132" s="16">
        <v>41847</v>
      </c>
      <c r="I132">
        <v>45</v>
      </c>
      <c r="J132">
        <v>11</v>
      </c>
      <c r="K132">
        <v>0</v>
      </c>
      <c r="L132">
        <f>LOOKUP(I132+H132*1000, allRounds!D$2:D$308, allRounds!A$2:A$308)</f>
        <v>6</v>
      </c>
    </row>
    <row r="133" spans="1:12" x14ac:dyDescent="0.3">
      <c r="A133">
        <v>132</v>
      </c>
      <c r="B133">
        <v>16</v>
      </c>
      <c r="C133">
        <v>95</v>
      </c>
      <c r="D133">
        <v>22</v>
      </c>
      <c r="E133">
        <v>310</v>
      </c>
      <c r="F133">
        <v>6</v>
      </c>
      <c r="H133" s="16">
        <v>41847</v>
      </c>
      <c r="I133">
        <v>45</v>
      </c>
      <c r="J133">
        <v>8.6</v>
      </c>
      <c r="K133">
        <v>1</v>
      </c>
      <c r="L133">
        <f>LOOKUP(I133+H133*1000, allRounds!D$2:D$308, allRounds!A$2:A$308)</f>
        <v>6</v>
      </c>
    </row>
    <row r="134" spans="1:12" x14ac:dyDescent="0.3">
      <c r="A134">
        <v>133</v>
      </c>
      <c r="B134">
        <v>17</v>
      </c>
      <c r="C134">
        <v>116</v>
      </c>
      <c r="D134">
        <v>21</v>
      </c>
      <c r="E134">
        <v>370</v>
      </c>
      <c r="F134">
        <v>6</v>
      </c>
      <c r="H134" s="16">
        <v>41847</v>
      </c>
      <c r="I134">
        <v>45</v>
      </c>
      <c r="J134">
        <v>28</v>
      </c>
      <c r="K134">
        <v>0</v>
      </c>
      <c r="L134">
        <f>LOOKUP(I134+H134*1000, allRounds!D$2:D$308, allRounds!A$2:A$308)</f>
        <v>6</v>
      </c>
    </row>
    <row r="135" spans="1:12" x14ac:dyDescent="0.3">
      <c r="A135">
        <v>134</v>
      </c>
      <c r="B135">
        <v>18</v>
      </c>
      <c r="C135">
        <v>126</v>
      </c>
      <c r="D135">
        <v>18</v>
      </c>
      <c r="E135">
        <v>8</v>
      </c>
      <c r="F135">
        <v>6</v>
      </c>
      <c r="H135" s="16">
        <v>41847</v>
      </c>
      <c r="I135">
        <v>45</v>
      </c>
      <c r="J135">
        <v>36</v>
      </c>
      <c r="K135">
        <v>1</v>
      </c>
      <c r="L135">
        <f>LOOKUP(I135+H135*1000, allRounds!D$2:D$308, allRounds!A$2:A$308)</f>
        <v>6</v>
      </c>
    </row>
    <row r="136" spans="1:12" x14ac:dyDescent="0.3">
      <c r="A136">
        <v>135</v>
      </c>
      <c r="B136">
        <v>1</v>
      </c>
      <c r="C136">
        <v>96</v>
      </c>
      <c r="D136">
        <v>37</v>
      </c>
      <c r="E136">
        <v>61</v>
      </c>
      <c r="F136">
        <v>7</v>
      </c>
      <c r="H136" s="16">
        <v>41846</v>
      </c>
      <c r="I136">
        <v>23</v>
      </c>
      <c r="J136">
        <v>24.8</v>
      </c>
      <c r="K136">
        <v>1</v>
      </c>
      <c r="L136">
        <f>LOOKUP(I136+H136*1000, allRounds!D$2:D$308, allRounds!A$2:A$308)</f>
        <v>7</v>
      </c>
    </row>
    <row r="137" spans="1:12" x14ac:dyDescent="0.3">
      <c r="A137">
        <v>136</v>
      </c>
      <c r="B137">
        <v>2</v>
      </c>
      <c r="C137">
        <v>84</v>
      </c>
      <c r="D137">
        <v>37</v>
      </c>
      <c r="E137">
        <v>222</v>
      </c>
      <c r="F137">
        <v>7</v>
      </c>
      <c r="H137" s="16">
        <v>41846</v>
      </c>
      <c r="I137">
        <v>23</v>
      </c>
      <c r="J137">
        <v>13.4</v>
      </c>
      <c r="K137">
        <v>1</v>
      </c>
      <c r="L137">
        <f>LOOKUP(I137+H137*1000, allRounds!D$2:D$308, allRounds!A$2:A$308)</f>
        <v>7</v>
      </c>
    </row>
    <row r="138" spans="1:12" x14ac:dyDescent="0.3">
      <c r="A138">
        <v>137</v>
      </c>
      <c r="B138">
        <v>3</v>
      </c>
      <c r="C138">
        <v>84</v>
      </c>
      <c r="D138">
        <v>33</v>
      </c>
      <c r="E138">
        <v>310</v>
      </c>
      <c r="F138">
        <v>7</v>
      </c>
      <c r="H138" s="16">
        <v>41846</v>
      </c>
      <c r="I138">
        <v>23</v>
      </c>
      <c r="J138">
        <v>8.6</v>
      </c>
      <c r="K138">
        <v>1</v>
      </c>
      <c r="L138">
        <f>LOOKUP(I138+H138*1000, allRounds!D$2:D$308, allRounds!A$2:A$308)</f>
        <v>7</v>
      </c>
    </row>
    <row r="139" spans="1:12" x14ac:dyDescent="0.3">
      <c r="A139">
        <v>138</v>
      </c>
      <c r="B139">
        <v>4</v>
      </c>
      <c r="C139">
        <v>94</v>
      </c>
      <c r="D139">
        <v>33</v>
      </c>
      <c r="E139">
        <v>287</v>
      </c>
      <c r="F139">
        <v>7</v>
      </c>
      <c r="H139" s="16">
        <v>41846</v>
      </c>
      <c r="I139">
        <v>23</v>
      </c>
      <c r="J139">
        <v>18.8</v>
      </c>
      <c r="K139">
        <v>1</v>
      </c>
      <c r="L139">
        <f>LOOKUP(I139+H139*1000, allRounds!D$2:D$308, allRounds!A$2:A$308)</f>
        <v>7</v>
      </c>
    </row>
    <row r="140" spans="1:12" x14ac:dyDescent="0.3">
      <c r="A140">
        <v>139</v>
      </c>
      <c r="B140">
        <v>5</v>
      </c>
      <c r="C140">
        <v>85</v>
      </c>
      <c r="D140">
        <v>32</v>
      </c>
      <c r="E140">
        <v>334</v>
      </c>
      <c r="F140">
        <v>7</v>
      </c>
      <c r="H140" s="16">
        <v>41846</v>
      </c>
      <c r="I140">
        <v>23</v>
      </c>
      <c r="J140">
        <v>9.4</v>
      </c>
      <c r="K140">
        <v>1</v>
      </c>
      <c r="L140">
        <f>LOOKUP(I140+H140*1000, allRounds!D$2:D$308, allRounds!A$2:A$308)</f>
        <v>7</v>
      </c>
    </row>
    <row r="141" spans="1:12" x14ac:dyDescent="0.3">
      <c r="A141">
        <v>140</v>
      </c>
      <c r="B141">
        <v>6</v>
      </c>
      <c r="C141">
        <v>86</v>
      </c>
      <c r="D141">
        <v>31</v>
      </c>
      <c r="E141">
        <v>234</v>
      </c>
      <c r="F141">
        <v>7</v>
      </c>
      <c r="H141" s="16">
        <v>41846</v>
      </c>
      <c r="I141">
        <v>23</v>
      </c>
      <c r="J141">
        <v>8.6</v>
      </c>
      <c r="K141">
        <v>1</v>
      </c>
      <c r="L141">
        <f>LOOKUP(I141+H141*1000, allRounds!D$2:D$308, allRounds!A$2:A$308)</f>
        <v>7</v>
      </c>
    </row>
    <row r="142" spans="1:12" x14ac:dyDescent="0.3">
      <c r="A142">
        <v>141</v>
      </c>
      <c r="B142">
        <v>7</v>
      </c>
      <c r="C142">
        <v>86</v>
      </c>
      <c r="D142">
        <v>31</v>
      </c>
      <c r="E142">
        <v>316</v>
      </c>
      <c r="F142">
        <v>7</v>
      </c>
      <c r="H142" s="16">
        <v>41846</v>
      </c>
      <c r="I142">
        <v>23</v>
      </c>
      <c r="J142">
        <v>9.3000000000000007</v>
      </c>
      <c r="K142">
        <v>1</v>
      </c>
      <c r="L142">
        <f>LOOKUP(I142+H142*1000, allRounds!D$2:D$308, allRounds!A$2:A$308)</f>
        <v>7</v>
      </c>
    </row>
    <row r="143" spans="1:12" x14ac:dyDescent="0.3">
      <c r="A143">
        <v>142</v>
      </c>
      <c r="B143">
        <v>8</v>
      </c>
      <c r="C143">
        <v>94</v>
      </c>
      <c r="D143">
        <v>29</v>
      </c>
      <c r="E143">
        <v>145</v>
      </c>
      <c r="F143">
        <v>7</v>
      </c>
      <c r="H143" s="16">
        <v>41846</v>
      </c>
      <c r="I143">
        <v>23</v>
      </c>
      <c r="J143">
        <v>15.2</v>
      </c>
      <c r="K143">
        <v>1</v>
      </c>
      <c r="L143">
        <f>LOOKUP(I143+H143*1000, allRounds!D$2:D$308, allRounds!A$2:A$308)</f>
        <v>7</v>
      </c>
    </row>
    <row r="144" spans="1:12" x14ac:dyDescent="0.3">
      <c r="A144">
        <v>143</v>
      </c>
      <c r="B144">
        <v>9</v>
      </c>
      <c r="C144">
        <v>105</v>
      </c>
      <c r="D144">
        <v>29</v>
      </c>
      <c r="E144">
        <v>260</v>
      </c>
      <c r="F144">
        <v>7</v>
      </c>
      <c r="H144" s="16">
        <v>41846</v>
      </c>
      <c r="I144">
        <v>23</v>
      </c>
      <c r="J144">
        <v>25</v>
      </c>
      <c r="K144">
        <v>1</v>
      </c>
      <c r="L144">
        <f>LOOKUP(I144+H144*1000, allRounds!D$2:D$308, allRounds!A$2:A$308)</f>
        <v>7</v>
      </c>
    </row>
    <row r="145" spans="1:12" x14ac:dyDescent="0.3">
      <c r="A145">
        <v>144</v>
      </c>
      <c r="B145">
        <v>10</v>
      </c>
      <c r="C145">
        <v>90</v>
      </c>
      <c r="D145">
        <v>28</v>
      </c>
      <c r="E145">
        <v>357</v>
      </c>
      <c r="F145">
        <v>7</v>
      </c>
      <c r="H145" s="16">
        <v>41846</v>
      </c>
      <c r="I145">
        <v>23</v>
      </c>
      <c r="J145">
        <v>10.3</v>
      </c>
      <c r="K145">
        <v>1</v>
      </c>
      <c r="L145">
        <f>LOOKUP(I145+H145*1000, allRounds!D$2:D$308, allRounds!A$2:A$308)</f>
        <v>7</v>
      </c>
    </row>
    <row r="146" spans="1:12" x14ac:dyDescent="0.3">
      <c r="A146">
        <v>145</v>
      </c>
      <c r="B146">
        <v>11</v>
      </c>
      <c r="C146">
        <v>100</v>
      </c>
      <c r="D146">
        <v>28</v>
      </c>
      <c r="E146">
        <v>193</v>
      </c>
      <c r="F146">
        <v>7</v>
      </c>
      <c r="H146" s="16">
        <v>41846</v>
      </c>
      <c r="I146">
        <v>23</v>
      </c>
      <c r="J146">
        <v>20.399999999999999</v>
      </c>
      <c r="K146">
        <v>1</v>
      </c>
      <c r="L146">
        <f>LOOKUP(I146+H146*1000, allRounds!D$2:D$308, allRounds!A$2:A$308)</f>
        <v>7</v>
      </c>
    </row>
    <row r="147" spans="1:12" x14ac:dyDescent="0.3">
      <c r="A147">
        <v>146</v>
      </c>
      <c r="B147">
        <v>12</v>
      </c>
      <c r="C147">
        <v>98</v>
      </c>
      <c r="D147">
        <v>27</v>
      </c>
      <c r="E147">
        <v>47</v>
      </c>
      <c r="F147">
        <v>7</v>
      </c>
      <c r="H147" s="16">
        <v>41846</v>
      </c>
      <c r="I147">
        <v>23</v>
      </c>
      <c r="J147">
        <v>16.7</v>
      </c>
      <c r="K147">
        <v>1</v>
      </c>
      <c r="L147">
        <f>LOOKUP(I147+H147*1000, allRounds!D$2:D$308, allRounds!A$2:A$308)</f>
        <v>7</v>
      </c>
    </row>
    <row r="148" spans="1:12" x14ac:dyDescent="0.3">
      <c r="A148">
        <v>147</v>
      </c>
      <c r="B148">
        <v>13</v>
      </c>
      <c r="C148">
        <v>99</v>
      </c>
      <c r="D148">
        <v>26</v>
      </c>
      <c r="E148">
        <v>28</v>
      </c>
      <c r="F148">
        <v>7</v>
      </c>
      <c r="H148" s="16">
        <v>41846</v>
      </c>
      <c r="I148">
        <v>23</v>
      </c>
      <c r="J148">
        <v>16.600000000000001</v>
      </c>
      <c r="K148">
        <v>1</v>
      </c>
      <c r="L148">
        <f>LOOKUP(I148+H148*1000, allRounds!D$2:D$308, allRounds!A$2:A$308)</f>
        <v>7</v>
      </c>
    </row>
    <row r="149" spans="1:12" x14ac:dyDescent="0.3">
      <c r="A149">
        <v>148</v>
      </c>
      <c r="B149">
        <v>14</v>
      </c>
      <c r="C149">
        <v>93</v>
      </c>
      <c r="D149">
        <v>26</v>
      </c>
      <c r="E149">
        <v>225</v>
      </c>
      <c r="F149">
        <v>7</v>
      </c>
      <c r="H149" s="16">
        <v>41846</v>
      </c>
      <c r="I149">
        <v>23</v>
      </c>
      <c r="J149">
        <v>11.2</v>
      </c>
      <c r="K149">
        <v>1</v>
      </c>
      <c r="L149">
        <f>LOOKUP(I149+H149*1000, allRounds!D$2:D$308, allRounds!A$2:A$308)</f>
        <v>7</v>
      </c>
    </row>
    <row r="150" spans="1:12" x14ac:dyDescent="0.3">
      <c r="A150">
        <v>149</v>
      </c>
      <c r="B150">
        <v>15</v>
      </c>
      <c r="C150">
        <v>110</v>
      </c>
      <c r="D150">
        <v>26</v>
      </c>
      <c r="E150">
        <v>319</v>
      </c>
      <c r="F150">
        <v>7</v>
      </c>
      <c r="H150" s="16">
        <v>41846</v>
      </c>
      <c r="I150">
        <v>23</v>
      </c>
      <c r="J150">
        <v>28</v>
      </c>
      <c r="K150">
        <v>1</v>
      </c>
      <c r="L150">
        <f>LOOKUP(I150+H150*1000, allRounds!D$2:D$308, allRounds!A$2:A$308)</f>
        <v>7</v>
      </c>
    </row>
    <row r="151" spans="1:12" x14ac:dyDescent="0.3">
      <c r="A151">
        <v>150</v>
      </c>
      <c r="B151">
        <v>16</v>
      </c>
      <c r="C151">
        <v>89</v>
      </c>
      <c r="D151">
        <v>26</v>
      </c>
      <c r="E151">
        <v>103</v>
      </c>
      <c r="F151">
        <v>7</v>
      </c>
      <c r="H151" s="16">
        <v>41846</v>
      </c>
      <c r="I151">
        <v>23</v>
      </c>
      <c r="J151">
        <v>7</v>
      </c>
      <c r="K151">
        <v>1</v>
      </c>
      <c r="L151">
        <f>LOOKUP(I151+H151*1000, allRounds!D$2:D$308, allRounds!A$2:A$308)</f>
        <v>7</v>
      </c>
    </row>
    <row r="152" spans="1:12" x14ac:dyDescent="0.3">
      <c r="A152">
        <v>151</v>
      </c>
      <c r="B152">
        <v>17</v>
      </c>
      <c r="C152">
        <v>101</v>
      </c>
      <c r="D152">
        <v>25</v>
      </c>
      <c r="E152">
        <v>323</v>
      </c>
      <c r="F152">
        <v>7</v>
      </c>
      <c r="H152" s="16">
        <v>41846</v>
      </c>
      <c r="I152">
        <v>23</v>
      </c>
      <c r="J152">
        <v>17.600000000000001</v>
      </c>
      <c r="K152">
        <v>1</v>
      </c>
      <c r="L152">
        <f>LOOKUP(I152+H152*1000, allRounds!D$2:D$308, allRounds!A$2:A$308)</f>
        <v>7</v>
      </c>
    </row>
    <row r="153" spans="1:12" x14ac:dyDescent="0.3">
      <c r="A153">
        <v>152</v>
      </c>
      <c r="B153">
        <v>18</v>
      </c>
      <c r="C153">
        <v>108</v>
      </c>
      <c r="D153">
        <v>24</v>
      </c>
      <c r="E153">
        <v>63</v>
      </c>
      <c r="F153">
        <v>7</v>
      </c>
      <c r="H153" s="16">
        <v>41846</v>
      </c>
      <c r="I153">
        <v>23</v>
      </c>
      <c r="J153">
        <v>23.8</v>
      </c>
      <c r="K153">
        <v>1</v>
      </c>
      <c r="L153">
        <f>LOOKUP(I153+H153*1000, allRounds!D$2:D$308, allRounds!A$2:A$308)</f>
        <v>7</v>
      </c>
    </row>
    <row r="154" spans="1:12" x14ac:dyDescent="0.3">
      <c r="A154">
        <v>153</v>
      </c>
      <c r="B154">
        <v>19</v>
      </c>
      <c r="C154">
        <v>104</v>
      </c>
      <c r="D154">
        <v>23</v>
      </c>
      <c r="E154">
        <v>367</v>
      </c>
      <c r="F154">
        <v>7</v>
      </c>
      <c r="H154" s="16">
        <v>41846</v>
      </c>
      <c r="I154">
        <v>23</v>
      </c>
      <c r="J154">
        <v>19</v>
      </c>
      <c r="K154">
        <v>0</v>
      </c>
      <c r="L154">
        <f>LOOKUP(I154+H154*1000, allRounds!D$2:D$308, allRounds!A$2:A$308)</f>
        <v>7</v>
      </c>
    </row>
    <row r="155" spans="1:12" x14ac:dyDescent="0.3">
      <c r="A155">
        <v>154</v>
      </c>
      <c r="B155">
        <v>20</v>
      </c>
      <c r="C155">
        <v>107</v>
      </c>
      <c r="D155">
        <v>23</v>
      </c>
      <c r="E155">
        <v>3</v>
      </c>
      <c r="F155">
        <v>7</v>
      </c>
      <c r="H155" s="16">
        <v>41846</v>
      </c>
      <c r="I155">
        <v>23</v>
      </c>
      <c r="J155">
        <v>22.1</v>
      </c>
      <c r="K155">
        <v>1</v>
      </c>
      <c r="L155">
        <f>LOOKUP(I155+H155*1000, allRounds!D$2:D$308, allRounds!A$2:A$308)</f>
        <v>7</v>
      </c>
    </row>
    <row r="156" spans="1:12" x14ac:dyDescent="0.3">
      <c r="A156">
        <v>155</v>
      </c>
      <c r="B156">
        <v>21</v>
      </c>
      <c r="C156">
        <v>110</v>
      </c>
      <c r="D156">
        <v>22</v>
      </c>
      <c r="E156">
        <v>269</v>
      </c>
      <c r="F156">
        <v>7</v>
      </c>
      <c r="H156" s="16">
        <v>41846</v>
      </c>
      <c r="I156">
        <v>23</v>
      </c>
      <c r="J156">
        <v>24.4</v>
      </c>
      <c r="K156">
        <v>1</v>
      </c>
      <c r="L156">
        <f>LOOKUP(I156+H156*1000, allRounds!D$2:D$308, allRounds!A$2:A$308)</f>
        <v>7</v>
      </c>
    </row>
    <row r="157" spans="1:12" x14ac:dyDescent="0.3">
      <c r="A157">
        <v>156</v>
      </c>
      <c r="B157">
        <v>22</v>
      </c>
      <c r="C157">
        <v>115</v>
      </c>
      <c r="D157">
        <v>21</v>
      </c>
      <c r="E157">
        <v>368</v>
      </c>
      <c r="F157">
        <v>7</v>
      </c>
      <c r="H157" s="16">
        <v>41846</v>
      </c>
      <c r="I157">
        <v>23</v>
      </c>
      <c r="J157">
        <v>26</v>
      </c>
      <c r="K157">
        <v>0</v>
      </c>
      <c r="L157">
        <f>LOOKUP(I157+H157*1000, allRounds!D$2:D$308, allRounds!A$2:A$308)</f>
        <v>7</v>
      </c>
    </row>
    <row r="158" spans="1:12" x14ac:dyDescent="0.3">
      <c r="A158">
        <v>157</v>
      </c>
      <c r="B158">
        <v>23</v>
      </c>
      <c r="C158">
        <v>100</v>
      </c>
      <c r="D158">
        <v>19</v>
      </c>
      <c r="E158">
        <v>338</v>
      </c>
      <c r="F158">
        <v>7</v>
      </c>
      <c r="H158" s="16">
        <v>41846</v>
      </c>
      <c r="I158">
        <v>23</v>
      </c>
      <c r="J158">
        <v>10.199999999999999</v>
      </c>
      <c r="K158">
        <v>1</v>
      </c>
      <c r="L158">
        <f>LOOKUP(I158+H158*1000, allRounds!D$2:D$308, allRounds!A$2:A$308)</f>
        <v>7</v>
      </c>
    </row>
    <row r="159" spans="1:12" x14ac:dyDescent="0.3">
      <c r="A159">
        <v>158</v>
      </c>
      <c r="B159">
        <v>24</v>
      </c>
      <c r="C159">
        <v>105</v>
      </c>
      <c r="D159">
        <v>18</v>
      </c>
      <c r="E159">
        <v>264</v>
      </c>
      <c r="F159">
        <v>7</v>
      </c>
      <c r="H159" s="16">
        <v>41846</v>
      </c>
      <c r="I159">
        <v>23</v>
      </c>
      <c r="J159">
        <v>15.4</v>
      </c>
      <c r="K159">
        <v>1</v>
      </c>
      <c r="L159">
        <f>LOOKUP(I159+H159*1000, allRounds!D$2:D$308, allRounds!A$2:A$308)</f>
        <v>7</v>
      </c>
    </row>
    <row r="160" spans="1:12" x14ac:dyDescent="0.3">
      <c r="A160">
        <v>159</v>
      </c>
      <c r="B160">
        <v>25</v>
      </c>
      <c r="C160">
        <v>126</v>
      </c>
      <c r="D160">
        <v>18</v>
      </c>
      <c r="E160">
        <v>8</v>
      </c>
      <c r="F160">
        <v>7</v>
      </c>
      <c r="H160" s="16">
        <v>41846</v>
      </c>
      <c r="I160">
        <v>23</v>
      </c>
      <c r="J160">
        <v>36</v>
      </c>
      <c r="K160">
        <v>1</v>
      </c>
      <c r="L160">
        <f>LOOKUP(I160+H160*1000, allRounds!D$2:D$308, allRounds!A$2:A$308)</f>
        <v>7</v>
      </c>
    </row>
    <row r="161" spans="1:12" x14ac:dyDescent="0.3">
      <c r="A161">
        <v>160</v>
      </c>
      <c r="B161">
        <v>26</v>
      </c>
      <c r="C161">
        <v>114</v>
      </c>
      <c r="D161">
        <v>18</v>
      </c>
      <c r="E161">
        <v>2</v>
      </c>
      <c r="F161">
        <v>7</v>
      </c>
      <c r="H161" s="16">
        <v>41846</v>
      </c>
      <c r="I161">
        <v>23</v>
      </c>
      <c r="J161">
        <v>22</v>
      </c>
      <c r="K161">
        <v>1</v>
      </c>
      <c r="L161">
        <f>LOOKUP(I161+H161*1000, allRounds!D$2:D$308, allRounds!A$2:A$308)</f>
        <v>7</v>
      </c>
    </row>
    <row r="162" spans="1:12" x14ac:dyDescent="0.3">
      <c r="A162">
        <v>161</v>
      </c>
      <c r="B162">
        <v>1</v>
      </c>
      <c r="C162">
        <v>82</v>
      </c>
      <c r="D162">
        <v>43</v>
      </c>
      <c r="E162">
        <v>145</v>
      </c>
      <c r="F162">
        <v>8</v>
      </c>
      <c r="H162" s="16">
        <v>41845</v>
      </c>
      <c r="I162">
        <v>21</v>
      </c>
      <c r="J162">
        <v>17.600000000000001</v>
      </c>
      <c r="K162">
        <v>1</v>
      </c>
      <c r="L162">
        <f>LOOKUP(I162+H162*1000, allRounds!D$2:D$308, allRounds!A$2:A$308)</f>
        <v>8</v>
      </c>
    </row>
    <row r="163" spans="1:12" x14ac:dyDescent="0.3">
      <c r="A163">
        <v>162</v>
      </c>
      <c r="B163">
        <v>2</v>
      </c>
      <c r="C163">
        <v>93</v>
      </c>
      <c r="D163">
        <v>40</v>
      </c>
      <c r="E163">
        <v>63</v>
      </c>
      <c r="F163">
        <v>8</v>
      </c>
      <c r="H163" s="16">
        <v>41845</v>
      </c>
      <c r="I163">
        <v>21</v>
      </c>
      <c r="J163">
        <v>25.8</v>
      </c>
      <c r="K163">
        <v>1</v>
      </c>
      <c r="L163">
        <f>LOOKUP(I163+H163*1000, allRounds!D$2:D$308, allRounds!A$2:A$308)</f>
        <v>8</v>
      </c>
    </row>
    <row r="164" spans="1:12" x14ac:dyDescent="0.3">
      <c r="A164">
        <v>163</v>
      </c>
      <c r="B164">
        <v>3</v>
      </c>
      <c r="C164">
        <v>92</v>
      </c>
      <c r="D164">
        <v>36</v>
      </c>
      <c r="E164">
        <v>193</v>
      </c>
      <c r="F164">
        <v>8</v>
      </c>
      <c r="H164" s="16">
        <v>41845</v>
      </c>
      <c r="I164">
        <v>21</v>
      </c>
      <c r="J164">
        <v>20.8</v>
      </c>
      <c r="K164">
        <v>1</v>
      </c>
      <c r="L164">
        <f>LOOKUP(I164+H164*1000, allRounds!D$2:D$308, allRounds!A$2:A$308)</f>
        <v>8</v>
      </c>
    </row>
    <row r="165" spans="1:12" x14ac:dyDescent="0.3">
      <c r="A165">
        <v>164</v>
      </c>
      <c r="B165">
        <v>4</v>
      </c>
      <c r="C165">
        <v>95</v>
      </c>
      <c r="D165">
        <v>34</v>
      </c>
      <c r="E165">
        <v>2</v>
      </c>
      <c r="F165">
        <v>8</v>
      </c>
      <c r="H165" s="16">
        <v>41845</v>
      </c>
      <c r="I165">
        <v>21</v>
      </c>
      <c r="J165">
        <v>22</v>
      </c>
      <c r="K165">
        <v>1</v>
      </c>
      <c r="L165">
        <f>LOOKUP(I165+H165*1000, allRounds!D$2:D$308, allRounds!A$2:A$308)</f>
        <v>8</v>
      </c>
    </row>
    <row r="166" spans="1:12" x14ac:dyDescent="0.3">
      <c r="A166">
        <v>165</v>
      </c>
      <c r="B166">
        <v>5</v>
      </c>
      <c r="C166">
        <v>85</v>
      </c>
      <c r="D166">
        <v>32</v>
      </c>
      <c r="E166">
        <v>338</v>
      </c>
      <c r="F166">
        <v>8</v>
      </c>
      <c r="H166" s="16">
        <v>41845</v>
      </c>
      <c r="I166">
        <v>21</v>
      </c>
      <c r="J166">
        <v>10.1</v>
      </c>
      <c r="K166">
        <v>1</v>
      </c>
      <c r="L166">
        <f>LOOKUP(I166+H166*1000, allRounds!D$2:D$308, allRounds!A$2:A$308)</f>
        <v>8</v>
      </c>
    </row>
    <row r="167" spans="1:12" x14ac:dyDescent="0.3">
      <c r="A167">
        <v>166</v>
      </c>
      <c r="B167">
        <v>6</v>
      </c>
      <c r="C167">
        <v>93</v>
      </c>
      <c r="D167">
        <v>31</v>
      </c>
      <c r="E167">
        <v>341</v>
      </c>
      <c r="F167">
        <v>8</v>
      </c>
      <c r="H167" s="16">
        <v>41845</v>
      </c>
      <c r="I167">
        <v>21</v>
      </c>
      <c r="J167">
        <v>17</v>
      </c>
      <c r="K167">
        <v>0</v>
      </c>
      <c r="L167">
        <f>LOOKUP(I167+H167*1000, allRounds!D$2:D$308, allRounds!A$2:A$308)</f>
        <v>8</v>
      </c>
    </row>
    <row r="168" spans="1:12" x14ac:dyDescent="0.3">
      <c r="A168">
        <v>167</v>
      </c>
      <c r="B168">
        <v>7</v>
      </c>
      <c r="C168">
        <v>93</v>
      </c>
      <c r="D168">
        <v>29</v>
      </c>
      <c r="E168">
        <v>160</v>
      </c>
      <c r="F168">
        <v>8</v>
      </c>
      <c r="H168" s="16">
        <v>41845</v>
      </c>
      <c r="I168">
        <v>21</v>
      </c>
      <c r="J168">
        <v>15</v>
      </c>
      <c r="K168">
        <v>1</v>
      </c>
      <c r="L168">
        <f>LOOKUP(I168+H168*1000, allRounds!D$2:D$308, allRounds!A$2:A$308)</f>
        <v>8</v>
      </c>
    </row>
    <row r="169" spans="1:12" x14ac:dyDescent="0.3">
      <c r="A169">
        <v>168</v>
      </c>
      <c r="B169">
        <v>8</v>
      </c>
      <c r="C169">
        <v>96</v>
      </c>
      <c r="D169">
        <v>28</v>
      </c>
      <c r="E169">
        <v>28</v>
      </c>
      <c r="F169">
        <v>8</v>
      </c>
      <c r="H169" s="16">
        <v>41845</v>
      </c>
      <c r="I169">
        <v>21</v>
      </c>
      <c r="J169">
        <v>16.5</v>
      </c>
      <c r="K169">
        <v>1</v>
      </c>
      <c r="L169">
        <f>LOOKUP(I169+H169*1000, allRounds!D$2:D$308, allRounds!A$2:A$308)</f>
        <v>8</v>
      </c>
    </row>
    <row r="170" spans="1:12" x14ac:dyDescent="0.3">
      <c r="A170">
        <v>169</v>
      </c>
      <c r="B170">
        <v>9</v>
      </c>
      <c r="C170">
        <v>104</v>
      </c>
      <c r="D170">
        <v>27</v>
      </c>
      <c r="E170">
        <v>269</v>
      </c>
      <c r="F170">
        <v>8</v>
      </c>
      <c r="H170" s="16">
        <v>41845</v>
      </c>
      <c r="I170">
        <v>21</v>
      </c>
      <c r="J170">
        <v>24.3</v>
      </c>
      <c r="K170">
        <v>1</v>
      </c>
      <c r="L170">
        <f>LOOKUP(I170+H170*1000, allRounds!D$2:D$308, allRounds!A$2:A$308)</f>
        <v>8</v>
      </c>
    </row>
    <row r="171" spans="1:12" x14ac:dyDescent="0.3">
      <c r="A171">
        <v>170</v>
      </c>
      <c r="B171">
        <v>10</v>
      </c>
      <c r="C171">
        <v>98</v>
      </c>
      <c r="D171">
        <v>26</v>
      </c>
      <c r="E171">
        <v>47</v>
      </c>
      <c r="F171">
        <v>8</v>
      </c>
      <c r="H171" s="16">
        <v>41845</v>
      </c>
      <c r="I171">
        <v>21</v>
      </c>
      <c r="J171">
        <v>16.600000000000001</v>
      </c>
      <c r="K171">
        <v>1</v>
      </c>
      <c r="L171">
        <f>LOOKUP(I171+H171*1000, allRounds!D$2:D$308, allRounds!A$2:A$308)</f>
        <v>8</v>
      </c>
    </row>
    <row r="172" spans="1:12" x14ac:dyDescent="0.3">
      <c r="A172">
        <v>171</v>
      </c>
      <c r="B172">
        <v>11</v>
      </c>
      <c r="C172">
        <v>99</v>
      </c>
      <c r="D172">
        <v>26</v>
      </c>
      <c r="E172">
        <v>323</v>
      </c>
      <c r="F172">
        <v>8</v>
      </c>
      <c r="H172" s="16">
        <v>41845</v>
      </c>
      <c r="I172">
        <v>21</v>
      </c>
      <c r="J172">
        <v>18.100000000000001</v>
      </c>
      <c r="K172">
        <v>1</v>
      </c>
      <c r="L172">
        <f>LOOKUP(I172+H172*1000, allRounds!D$2:D$308, allRounds!A$2:A$308)</f>
        <v>8</v>
      </c>
    </row>
    <row r="173" spans="1:12" x14ac:dyDescent="0.3">
      <c r="A173">
        <v>172</v>
      </c>
      <c r="B173">
        <v>12</v>
      </c>
      <c r="C173">
        <v>110</v>
      </c>
      <c r="D173">
        <v>25</v>
      </c>
      <c r="E173">
        <v>319</v>
      </c>
      <c r="F173">
        <v>8</v>
      </c>
      <c r="H173" s="16">
        <v>41845</v>
      </c>
      <c r="I173">
        <v>21</v>
      </c>
      <c r="J173">
        <v>28</v>
      </c>
      <c r="K173">
        <v>1</v>
      </c>
      <c r="L173">
        <f>LOOKUP(I173+H173*1000, allRounds!D$2:D$308, allRounds!A$2:A$308)</f>
        <v>8</v>
      </c>
    </row>
    <row r="174" spans="1:12" x14ac:dyDescent="0.3">
      <c r="A174">
        <v>173</v>
      </c>
      <c r="B174">
        <v>13</v>
      </c>
      <c r="C174">
        <v>119</v>
      </c>
      <c r="D174">
        <v>24</v>
      </c>
      <c r="E174">
        <v>8</v>
      </c>
      <c r="F174">
        <v>8</v>
      </c>
      <c r="H174" s="16">
        <v>41845</v>
      </c>
      <c r="I174">
        <v>21</v>
      </c>
      <c r="J174">
        <v>36</v>
      </c>
      <c r="K174">
        <v>1</v>
      </c>
      <c r="L174">
        <f>LOOKUP(I174+H174*1000, allRounds!D$2:D$308, allRounds!A$2:A$308)</f>
        <v>8</v>
      </c>
    </row>
    <row r="175" spans="1:12" x14ac:dyDescent="0.3">
      <c r="A175">
        <v>174</v>
      </c>
      <c r="B175">
        <v>14</v>
      </c>
      <c r="C175">
        <v>94</v>
      </c>
      <c r="D175">
        <v>22</v>
      </c>
      <c r="E175">
        <v>234</v>
      </c>
      <c r="F175">
        <v>8</v>
      </c>
      <c r="H175" s="16">
        <v>41845</v>
      </c>
      <c r="I175">
        <v>21</v>
      </c>
      <c r="J175">
        <v>8.5</v>
      </c>
      <c r="K175">
        <v>1</v>
      </c>
      <c r="L175">
        <f>LOOKUP(I175+H175*1000, allRounds!D$2:D$308, allRounds!A$2:A$308)</f>
        <v>8</v>
      </c>
    </row>
    <row r="176" spans="1:12" x14ac:dyDescent="0.3">
      <c r="A176">
        <v>175</v>
      </c>
      <c r="B176">
        <v>15</v>
      </c>
      <c r="C176">
        <v>108</v>
      </c>
      <c r="D176">
        <v>22</v>
      </c>
      <c r="E176">
        <v>267</v>
      </c>
      <c r="F176">
        <v>8</v>
      </c>
      <c r="H176" s="16">
        <v>41845</v>
      </c>
      <c r="I176">
        <v>21</v>
      </c>
      <c r="J176">
        <v>22</v>
      </c>
      <c r="K176">
        <v>0</v>
      </c>
      <c r="L176">
        <f>LOOKUP(I176+H176*1000, allRounds!D$2:D$308, allRounds!A$2:A$308)</f>
        <v>8</v>
      </c>
    </row>
    <row r="177" spans="1:12" x14ac:dyDescent="0.3">
      <c r="A177">
        <v>176</v>
      </c>
      <c r="B177">
        <v>16</v>
      </c>
      <c r="C177">
        <v>126</v>
      </c>
      <c r="D177">
        <v>8</v>
      </c>
      <c r="E177">
        <v>260</v>
      </c>
      <c r="F177">
        <v>8</v>
      </c>
      <c r="H177" s="16">
        <v>41845</v>
      </c>
      <c r="I177">
        <v>21</v>
      </c>
      <c r="J177">
        <v>24.9</v>
      </c>
      <c r="K177">
        <v>1</v>
      </c>
      <c r="L177">
        <f>LOOKUP(I177+H177*1000, allRounds!D$2:D$308, allRounds!A$2:A$308)</f>
        <v>8</v>
      </c>
    </row>
    <row r="178" spans="1:12" x14ac:dyDescent="0.3">
      <c r="A178">
        <v>177</v>
      </c>
      <c r="B178">
        <v>1</v>
      </c>
      <c r="C178">
        <v>97</v>
      </c>
      <c r="D178">
        <v>37</v>
      </c>
      <c r="E178">
        <v>366</v>
      </c>
      <c r="F178">
        <v>9</v>
      </c>
      <c r="H178" s="16">
        <v>41831</v>
      </c>
      <c r="I178">
        <v>40</v>
      </c>
      <c r="J178">
        <v>28</v>
      </c>
      <c r="K178">
        <v>0</v>
      </c>
      <c r="L178">
        <f>LOOKUP(I178+H178*1000, allRounds!D$2:D$308, allRounds!A$2:A$308)</f>
        <v>9</v>
      </c>
    </row>
    <row r="179" spans="1:12" x14ac:dyDescent="0.3">
      <c r="A179">
        <v>178</v>
      </c>
      <c r="B179">
        <v>2</v>
      </c>
      <c r="C179">
        <v>78</v>
      </c>
      <c r="D179">
        <v>36</v>
      </c>
      <c r="E179">
        <v>103</v>
      </c>
      <c r="F179">
        <v>9</v>
      </c>
      <c r="H179" s="16">
        <v>41831</v>
      </c>
      <c r="I179">
        <v>40</v>
      </c>
      <c r="J179">
        <v>7.6</v>
      </c>
      <c r="K179">
        <v>1</v>
      </c>
      <c r="L179">
        <f>LOOKUP(I179+H179*1000, allRounds!D$2:D$308, allRounds!A$2:A$308)</f>
        <v>9</v>
      </c>
    </row>
    <row r="180" spans="1:12" x14ac:dyDescent="0.3">
      <c r="A180">
        <v>179</v>
      </c>
      <c r="B180">
        <v>3</v>
      </c>
      <c r="C180">
        <v>83</v>
      </c>
      <c r="D180">
        <v>34</v>
      </c>
      <c r="E180">
        <v>357</v>
      </c>
      <c r="F180">
        <v>9</v>
      </c>
      <c r="H180" s="16">
        <v>41831</v>
      </c>
      <c r="I180">
        <v>40</v>
      </c>
      <c r="J180">
        <v>10.5</v>
      </c>
      <c r="K180">
        <v>1</v>
      </c>
      <c r="L180">
        <f>LOOKUP(I180+H180*1000, allRounds!D$2:D$308, allRounds!A$2:A$308)</f>
        <v>9</v>
      </c>
    </row>
    <row r="181" spans="1:12" x14ac:dyDescent="0.3">
      <c r="A181">
        <v>180</v>
      </c>
      <c r="B181">
        <v>4</v>
      </c>
      <c r="C181">
        <v>84</v>
      </c>
      <c r="D181">
        <v>34</v>
      </c>
      <c r="E181">
        <v>294</v>
      </c>
      <c r="F181">
        <v>9</v>
      </c>
      <c r="H181" s="16">
        <v>41831</v>
      </c>
      <c r="I181">
        <v>40</v>
      </c>
      <c r="J181">
        <v>12.3</v>
      </c>
      <c r="K181">
        <v>1</v>
      </c>
      <c r="L181">
        <f>LOOKUP(I181+H181*1000, allRounds!D$2:D$308, allRounds!A$2:A$308)</f>
        <v>9</v>
      </c>
    </row>
    <row r="182" spans="1:12" x14ac:dyDescent="0.3">
      <c r="A182">
        <v>181</v>
      </c>
      <c r="B182">
        <v>5</v>
      </c>
      <c r="C182">
        <v>93</v>
      </c>
      <c r="D182">
        <v>33</v>
      </c>
      <c r="E182">
        <v>278</v>
      </c>
      <c r="F182">
        <v>9</v>
      </c>
      <c r="H182" s="16">
        <v>41831</v>
      </c>
      <c r="I182">
        <v>40</v>
      </c>
      <c r="J182">
        <v>19.7</v>
      </c>
      <c r="K182">
        <v>1</v>
      </c>
      <c r="L182">
        <f>LOOKUP(I182+H182*1000, allRounds!D$2:D$308, allRounds!A$2:A$308)</f>
        <v>9</v>
      </c>
    </row>
    <row r="183" spans="1:12" x14ac:dyDescent="0.3">
      <c r="A183">
        <v>182</v>
      </c>
      <c r="B183">
        <v>6</v>
      </c>
      <c r="C183">
        <v>98</v>
      </c>
      <c r="D183">
        <v>33</v>
      </c>
      <c r="E183">
        <v>61</v>
      </c>
      <c r="F183">
        <v>9</v>
      </c>
      <c r="H183" s="16">
        <v>41831</v>
      </c>
      <c r="I183">
        <v>40</v>
      </c>
      <c r="J183">
        <v>24.8</v>
      </c>
      <c r="K183">
        <v>1</v>
      </c>
      <c r="L183">
        <f>LOOKUP(I183+H183*1000, allRounds!D$2:D$308, allRounds!A$2:A$308)</f>
        <v>9</v>
      </c>
    </row>
    <row r="184" spans="1:12" x14ac:dyDescent="0.3">
      <c r="A184">
        <v>183</v>
      </c>
      <c r="B184">
        <v>7</v>
      </c>
      <c r="C184">
        <v>92</v>
      </c>
      <c r="D184">
        <v>32</v>
      </c>
      <c r="E184">
        <v>323</v>
      </c>
      <c r="F184">
        <v>9</v>
      </c>
      <c r="H184" s="16">
        <v>41831</v>
      </c>
      <c r="I184">
        <v>40</v>
      </c>
      <c r="J184">
        <v>18.100000000000001</v>
      </c>
      <c r="K184">
        <v>1</v>
      </c>
      <c r="L184">
        <f>LOOKUP(I184+H184*1000, allRounds!D$2:D$308, allRounds!A$2:A$308)</f>
        <v>9</v>
      </c>
    </row>
    <row r="185" spans="1:12" x14ac:dyDescent="0.3">
      <c r="A185">
        <v>184</v>
      </c>
      <c r="B185">
        <v>8</v>
      </c>
      <c r="C185">
        <v>101</v>
      </c>
      <c r="D185">
        <v>31</v>
      </c>
      <c r="E185">
        <v>63</v>
      </c>
      <c r="F185">
        <v>9</v>
      </c>
      <c r="H185" s="16">
        <v>41831</v>
      </c>
      <c r="I185">
        <v>40</v>
      </c>
      <c r="J185">
        <v>25.8</v>
      </c>
      <c r="K185">
        <v>1</v>
      </c>
      <c r="L185">
        <f>LOOKUP(I185+H185*1000, allRounds!D$2:D$308, allRounds!A$2:A$308)</f>
        <v>9</v>
      </c>
    </row>
    <row r="186" spans="1:12" x14ac:dyDescent="0.3">
      <c r="A186">
        <v>185</v>
      </c>
      <c r="B186">
        <v>9</v>
      </c>
      <c r="C186">
        <v>104</v>
      </c>
      <c r="D186">
        <v>30</v>
      </c>
      <c r="E186">
        <v>12</v>
      </c>
      <c r="F186">
        <v>9</v>
      </c>
      <c r="H186" s="16">
        <v>41831</v>
      </c>
      <c r="I186">
        <v>40</v>
      </c>
      <c r="J186">
        <v>28</v>
      </c>
      <c r="K186">
        <v>1</v>
      </c>
      <c r="L186">
        <f>LOOKUP(I186+H186*1000, allRounds!D$2:D$308, allRounds!A$2:A$308)</f>
        <v>9</v>
      </c>
    </row>
    <row r="187" spans="1:12" x14ac:dyDescent="0.3">
      <c r="A187">
        <v>186</v>
      </c>
      <c r="B187">
        <v>10</v>
      </c>
      <c r="C187">
        <v>100</v>
      </c>
      <c r="D187">
        <v>30</v>
      </c>
      <c r="E187">
        <v>269</v>
      </c>
      <c r="F187">
        <v>9</v>
      </c>
      <c r="H187" s="16">
        <v>41831</v>
      </c>
      <c r="I187">
        <v>40</v>
      </c>
      <c r="J187">
        <v>24.3</v>
      </c>
      <c r="K187">
        <v>1</v>
      </c>
      <c r="L187">
        <f>LOOKUP(I187+H187*1000, allRounds!D$2:D$308, allRounds!A$2:A$308)</f>
        <v>9</v>
      </c>
    </row>
    <row r="188" spans="1:12" x14ac:dyDescent="0.3">
      <c r="A188">
        <v>187</v>
      </c>
      <c r="B188">
        <v>11</v>
      </c>
      <c r="C188">
        <v>92</v>
      </c>
      <c r="D188">
        <v>30</v>
      </c>
      <c r="E188">
        <v>16</v>
      </c>
      <c r="F188">
        <v>9</v>
      </c>
      <c r="H188" s="16">
        <v>41831</v>
      </c>
      <c r="I188">
        <v>40</v>
      </c>
      <c r="J188">
        <v>15.8</v>
      </c>
      <c r="K188">
        <v>1</v>
      </c>
      <c r="L188">
        <f>LOOKUP(I188+H188*1000, allRounds!D$2:D$308, allRounds!A$2:A$308)</f>
        <v>9</v>
      </c>
    </row>
    <row r="189" spans="1:12" x14ac:dyDescent="0.3">
      <c r="A189">
        <v>188</v>
      </c>
      <c r="B189">
        <v>12</v>
      </c>
      <c r="C189">
        <v>85</v>
      </c>
      <c r="D189">
        <v>30</v>
      </c>
      <c r="E189">
        <v>334</v>
      </c>
      <c r="F189">
        <v>9</v>
      </c>
      <c r="H189" s="16">
        <v>41831</v>
      </c>
      <c r="I189">
        <v>40</v>
      </c>
      <c r="J189">
        <v>9.3000000000000007</v>
      </c>
      <c r="K189">
        <v>1</v>
      </c>
      <c r="L189">
        <f>LOOKUP(I189+H189*1000, allRounds!D$2:D$308, allRounds!A$2:A$308)</f>
        <v>9</v>
      </c>
    </row>
    <row r="190" spans="1:12" x14ac:dyDescent="0.3">
      <c r="A190">
        <v>189</v>
      </c>
      <c r="B190">
        <v>13</v>
      </c>
      <c r="C190">
        <v>96</v>
      </c>
      <c r="D190">
        <v>29</v>
      </c>
      <c r="E190">
        <v>145</v>
      </c>
      <c r="F190">
        <v>9</v>
      </c>
      <c r="H190" s="16">
        <v>41831</v>
      </c>
      <c r="I190">
        <v>40</v>
      </c>
      <c r="J190">
        <v>17.5</v>
      </c>
      <c r="K190">
        <v>1</v>
      </c>
      <c r="L190">
        <f>LOOKUP(I190+H190*1000, allRounds!D$2:D$308, allRounds!A$2:A$308)</f>
        <v>9</v>
      </c>
    </row>
    <row r="191" spans="1:12" x14ac:dyDescent="0.3">
      <c r="A191">
        <v>190</v>
      </c>
      <c r="B191">
        <v>14</v>
      </c>
      <c r="C191">
        <v>100</v>
      </c>
      <c r="D191">
        <v>28</v>
      </c>
      <c r="E191">
        <v>2</v>
      </c>
      <c r="F191">
        <v>9</v>
      </c>
      <c r="H191" s="16">
        <v>41831</v>
      </c>
      <c r="I191">
        <v>40</v>
      </c>
      <c r="J191">
        <v>21.9</v>
      </c>
      <c r="K191">
        <v>1</v>
      </c>
      <c r="L191">
        <f>LOOKUP(I191+H191*1000, allRounds!D$2:D$308, allRounds!A$2:A$308)</f>
        <v>9</v>
      </c>
    </row>
    <row r="192" spans="1:12" x14ac:dyDescent="0.3">
      <c r="A192">
        <v>191</v>
      </c>
      <c r="B192">
        <v>15</v>
      </c>
      <c r="C192">
        <v>89</v>
      </c>
      <c r="D192">
        <v>28</v>
      </c>
      <c r="E192">
        <v>225</v>
      </c>
      <c r="F192">
        <v>9</v>
      </c>
      <c r="H192" s="16">
        <v>41831</v>
      </c>
      <c r="I192">
        <v>40</v>
      </c>
      <c r="J192">
        <v>11.1</v>
      </c>
      <c r="K192">
        <v>1</v>
      </c>
      <c r="L192">
        <f>LOOKUP(I192+H192*1000, allRounds!D$2:D$308, allRounds!A$2:A$308)</f>
        <v>9</v>
      </c>
    </row>
    <row r="193" spans="1:12" x14ac:dyDescent="0.3">
      <c r="A193">
        <v>192</v>
      </c>
      <c r="B193">
        <v>16</v>
      </c>
      <c r="C193">
        <v>98</v>
      </c>
      <c r="D193">
        <v>27</v>
      </c>
      <c r="E193">
        <v>28</v>
      </c>
      <c r="F193">
        <v>9</v>
      </c>
      <c r="H193" s="16">
        <v>41831</v>
      </c>
      <c r="I193">
        <v>40</v>
      </c>
      <c r="J193">
        <v>16.399999999999999</v>
      </c>
      <c r="K193">
        <v>1</v>
      </c>
      <c r="L193">
        <f>LOOKUP(I193+H193*1000, allRounds!D$2:D$308, allRounds!A$2:A$308)</f>
        <v>9</v>
      </c>
    </row>
    <row r="194" spans="1:12" x14ac:dyDescent="0.3">
      <c r="A194">
        <v>193</v>
      </c>
      <c r="B194">
        <v>17</v>
      </c>
      <c r="C194">
        <v>92</v>
      </c>
      <c r="D194">
        <v>27</v>
      </c>
      <c r="E194">
        <v>129</v>
      </c>
      <c r="F194">
        <v>9</v>
      </c>
      <c r="H194" s="16">
        <v>41831</v>
      </c>
      <c r="I194">
        <v>40</v>
      </c>
      <c r="J194">
        <v>12.5</v>
      </c>
      <c r="K194">
        <v>1</v>
      </c>
      <c r="L194">
        <f>LOOKUP(I194+H194*1000, allRounds!D$2:D$308, allRounds!A$2:A$308)</f>
        <v>9</v>
      </c>
    </row>
    <row r="195" spans="1:12" x14ac:dyDescent="0.3">
      <c r="A195">
        <v>194</v>
      </c>
      <c r="B195">
        <v>18</v>
      </c>
      <c r="C195">
        <v>89</v>
      </c>
      <c r="D195">
        <v>26</v>
      </c>
      <c r="E195">
        <v>310</v>
      </c>
      <c r="F195">
        <v>9</v>
      </c>
      <c r="H195" s="16">
        <v>41831</v>
      </c>
      <c r="I195">
        <v>40</v>
      </c>
      <c r="J195">
        <v>8.5</v>
      </c>
      <c r="K195">
        <v>1</v>
      </c>
      <c r="L195">
        <f>LOOKUP(I195+H195*1000, allRounds!D$2:D$308, allRounds!A$2:A$308)</f>
        <v>9</v>
      </c>
    </row>
    <row r="196" spans="1:12" x14ac:dyDescent="0.3">
      <c r="A196">
        <v>195</v>
      </c>
      <c r="B196">
        <v>19</v>
      </c>
      <c r="C196">
        <v>97</v>
      </c>
      <c r="D196">
        <v>26</v>
      </c>
      <c r="E196">
        <v>47</v>
      </c>
      <c r="F196">
        <v>9</v>
      </c>
      <c r="H196" s="16">
        <v>41831</v>
      </c>
      <c r="I196">
        <v>40</v>
      </c>
      <c r="J196">
        <v>16.5</v>
      </c>
      <c r="K196">
        <v>1</v>
      </c>
      <c r="L196">
        <f>LOOKUP(I196+H196*1000, allRounds!D$2:D$308, allRounds!A$2:A$308)</f>
        <v>9</v>
      </c>
    </row>
    <row r="197" spans="1:12" x14ac:dyDescent="0.3">
      <c r="A197">
        <v>196</v>
      </c>
      <c r="B197">
        <v>20</v>
      </c>
      <c r="C197">
        <v>102</v>
      </c>
      <c r="D197">
        <v>26</v>
      </c>
      <c r="E197">
        <v>3</v>
      </c>
      <c r="F197">
        <v>9</v>
      </c>
      <c r="H197" s="16">
        <v>41831</v>
      </c>
      <c r="I197">
        <v>40</v>
      </c>
      <c r="J197">
        <v>22</v>
      </c>
      <c r="K197">
        <v>1</v>
      </c>
      <c r="L197">
        <f>LOOKUP(I197+H197*1000, allRounds!D$2:D$308, allRounds!A$2:A$308)</f>
        <v>9</v>
      </c>
    </row>
    <row r="198" spans="1:12" x14ac:dyDescent="0.3">
      <c r="A198">
        <v>197</v>
      </c>
      <c r="B198">
        <v>21</v>
      </c>
      <c r="C198">
        <v>93</v>
      </c>
      <c r="D198">
        <v>25</v>
      </c>
      <c r="E198">
        <v>363</v>
      </c>
      <c r="F198">
        <v>9</v>
      </c>
      <c r="H198" s="16">
        <v>41831</v>
      </c>
      <c r="I198">
        <v>40</v>
      </c>
      <c r="J198">
        <v>12.3</v>
      </c>
      <c r="K198">
        <v>1</v>
      </c>
      <c r="L198">
        <f>LOOKUP(I198+H198*1000, allRounds!D$2:D$308, allRounds!A$2:A$308)</f>
        <v>9</v>
      </c>
    </row>
    <row r="199" spans="1:12" x14ac:dyDescent="0.3">
      <c r="A199">
        <v>198</v>
      </c>
      <c r="B199">
        <v>22</v>
      </c>
      <c r="C199">
        <v>108</v>
      </c>
      <c r="D199">
        <v>24</v>
      </c>
      <c r="E199">
        <v>27</v>
      </c>
      <c r="F199">
        <v>9</v>
      </c>
      <c r="H199" s="16">
        <v>41831</v>
      </c>
      <c r="I199">
        <v>40</v>
      </c>
      <c r="J199">
        <v>25.8</v>
      </c>
      <c r="K199">
        <v>1</v>
      </c>
      <c r="L199">
        <f>LOOKUP(I199+H199*1000, allRounds!D$2:D$308, allRounds!A$2:A$308)</f>
        <v>9</v>
      </c>
    </row>
    <row r="200" spans="1:12" x14ac:dyDescent="0.3">
      <c r="A200">
        <v>199</v>
      </c>
      <c r="B200">
        <v>23</v>
      </c>
      <c r="C200">
        <v>102</v>
      </c>
      <c r="D200">
        <v>23</v>
      </c>
      <c r="E200">
        <v>287</v>
      </c>
      <c r="F200">
        <v>9</v>
      </c>
      <c r="H200" s="16">
        <v>41831</v>
      </c>
      <c r="I200">
        <v>40</v>
      </c>
      <c r="J200">
        <v>18.7</v>
      </c>
      <c r="K200">
        <v>1</v>
      </c>
      <c r="L200">
        <f>LOOKUP(I200+H200*1000, allRounds!D$2:D$308, allRounds!A$2:A$308)</f>
        <v>9</v>
      </c>
    </row>
    <row r="201" spans="1:12" x14ac:dyDescent="0.3">
      <c r="A201">
        <v>200</v>
      </c>
      <c r="B201">
        <v>24</v>
      </c>
      <c r="C201">
        <v>124</v>
      </c>
      <c r="D201">
        <v>18</v>
      </c>
      <c r="E201">
        <v>8</v>
      </c>
      <c r="F201">
        <v>9</v>
      </c>
      <c r="H201" s="16">
        <v>41831</v>
      </c>
      <c r="I201">
        <v>40</v>
      </c>
      <c r="J201">
        <v>36</v>
      </c>
      <c r="K201">
        <v>1</v>
      </c>
      <c r="L201">
        <f>LOOKUP(I201+H201*1000, allRounds!D$2:D$308, allRounds!A$2:A$308)</f>
        <v>9</v>
      </c>
    </row>
    <row r="202" spans="1:12" x14ac:dyDescent="0.3">
      <c r="A202">
        <v>201</v>
      </c>
      <c r="B202">
        <v>25</v>
      </c>
      <c r="C202">
        <v>107</v>
      </c>
      <c r="D202">
        <v>13</v>
      </c>
      <c r="E202">
        <v>361</v>
      </c>
      <c r="F202">
        <v>9</v>
      </c>
      <c r="H202" s="16">
        <v>41831</v>
      </c>
      <c r="I202">
        <v>40</v>
      </c>
      <c r="J202">
        <v>14</v>
      </c>
      <c r="K202">
        <v>0</v>
      </c>
      <c r="L202">
        <f>LOOKUP(I202+H202*1000, allRounds!D$2:D$308, allRounds!A$2:A$308)</f>
        <v>9</v>
      </c>
    </row>
    <row r="203" spans="1:12" x14ac:dyDescent="0.3">
      <c r="A203">
        <v>202</v>
      </c>
      <c r="B203">
        <v>1</v>
      </c>
      <c r="C203">
        <v>87</v>
      </c>
      <c r="D203">
        <v>35</v>
      </c>
      <c r="E203">
        <v>264</v>
      </c>
      <c r="F203">
        <v>10</v>
      </c>
      <c r="H203" s="16">
        <v>41817</v>
      </c>
      <c r="I203">
        <v>27</v>
      </c>
      <c r="J203">
        <v>16.3</v>
      </c>
      <c r="K203">
        <v>1</v>
      </c>
      <c r="L203">
        <f>LOOKUP(I203+H203*1000, allRounds!D$2:D$308, allRounds!A$2:A$308)</f>
        <v>10</v>
      </c>
    </row>
    <row r="204" spans="1:12" x14ac:dyDescent="0.3">
      <c r="A204">
        <v>203</v>
      </c>
      <c r="B204">
        <f>2</f>
        <v>2</v>
      </c>
      <c r="C204">
        <v>95</v>
      </c>
      <c r="D204">
        <v>34</v>
      </c>
      <c r="E204">
        <v>2</v>
      </c>
      <c r="F204">
        <v>10</v>
      </c>
      <c r="H204" s="16">
        <v>41817</v>
      </c>
      <c r="I204">
        <v>27</v>
      </c>
      <c r="J204">
        <v>22.7</v>
      </c>
      <c r="K204">
        <v>1</v>
      </c>
      <c r="L204">
        <f>LOOKUP(I204+H204*1000, allRounds!D$2:D$308, allRounds!A$2:A$308)</f>
        <v>10</v>
      </c>
    </row>
    <row r="205" spans="1:12" x14ac:dyDescent="0.3">
      <c r="A205">
        <v>204</v>
      </c>
      <c r="B205">
        <f>2</f>
        <v>2</v>
      </c>
      <c r="C205">
        <v>88</v>
      </c>
      <c r="D205">
        <v>34</v>
      </c>
      <c r="E205">
        <v>160</v>
      </c>
      <c r="F205">
        <v>10</v>
      </c>
      <c r="H205" s="16">
        <v>41817</v>
      </c>
      <c r="I205">
        <v>27</v>
      </c>
      <c r="J205">
        <v>15.6</v>
      </c>
      <c r="K205">
        <v>1</v>
      </c>
      <c r="L205">
        <f>LOOKUP(I205+H205*1000, allRounds!D$2:D$308, allRounds!A$2:A$308)</f>
        <v>10</v>
      </c>
    </row>
    <row r="206" spans="1:12" x14ac:dyDescent="0.3">
      <c r="A206">
        <v>205</v>
      </c>
      <c r="B206">
        <v>4</v>
      </c>
      <c r="C206">
        <v>90</v>
      </c>
      <c r="D206">
        <v>34</v>
      </c>
      <c r="E206">
        <v>323</v>
      </c>
      <c r="F206">
        <v>10</v>
      </c>
      <c r="H206" s="16">
        <v>41817</v>
      </c>
      <c r="I206">
        <v>27</v>
      </c>
      <c r="J206">
        <v>18.100000000000001</v>
      </c>
      <c r="K206">
        <v>1</v>
      </c>
      <c r="L206">
        <f>LOOKUP(I206+H206*1000, allRounds!D$2:D$308, allRounds!A$2:A$308)</f>
        <v>10</v>
      </c>
    </row>
    <row r="207" spans="1:12" x14ac:dyDescent="0.3">
      <c r="A207">
        <v>206</v>
      </c>
      <c r="B207">
        <v>5</v>
      </c>
      <c r="C207">
        <v>102</v>
      </c>
      <c r="D207">
        <v>32</v>
      </c>
      <c r="E207">
        <v>330</v>
      </c>
      <c r="F207">
        <v>10</v>
      </c>
      <c r="H207" s="16">
        <v>41817</v>
      </c>
      <c r="I207">
        <v>27</v>
      </c>
      <c r="J207">
        <v>27.1</v>
      </c>
      <c r="K207">
        <v>1</v>
      </c>
      <c r="L207">
        <f>LOOKUP(I207+H207*1000, allRounds!D$2:D$308, allRounds!A$2:A$308)</f>
        <v>10</v>
      </c>
    </row>
    <row r="208" spans="1:12" x14ac:dyDescent="0.3">
      <c r="A208">
        <v>207</v>
      </c>
      <c r="B208">
        <v>6</v>
      </c>
      <c r="C208">
        <v>96</v>
      </c>
      <c r="D208">
        <v>30</v>
      </c>
      <c r="E208">
        <v>278</v>
      </c>
      <c r="F208">
        <v>10</v>
      </c>
      <c r="H208" s="16">
        <v>41817</v>
      </c>
      <c r="I208">
        <v>27</v>
      </c>
      <c r="J208">
        <v>19.7</v>
      </c>
      <c r="K208">
        <v>1</v>
      </c>
      <c r="L208">
        <f>LOOKUP(I208+H208*1000, allRounds!D$2:D$308, allRounds!A$2:A$308)</f>
        <v>10</v>
      </c>
    </row>
    <row r="209" spans="1:12" x14ac:dyDescent="0.3">
      <c r="A209">
        <v>208</v>
      </c>
      <c r="B209">
        <v>7</v>
      </c>
      <c r="C209">
        <v>93</v>
      </c>
      <c r="D209">
        <v>29</v>
      </c>
      <c r="E209">
        <v>28</v>
      </c>
      <c r="F209">
        <v>10</v>
      </c>
      <c r="H209" s="16">
        <v>41817</v>
      </c>
      <c r="I209">
        <v>27</v>
      </c>
      <c r="J209">
        <v>16.399999999999999</v>
      </c>
      <c r="K209">
        <v>1</v>
      </c>
      <c r="L209">
        <f>LOOKUP(I209+H209*1000, allRounds!D$2:D$308, allRounds!A$2:A$308)</f>
        <v>10</v>
      </c>
    </row>
    <row r="210" spans="1:12" x14ac:dyDescent="0.3">
      <c r="A210">
        <v>209</v>
      </c>
      <c r="B210">
        <v>8</v>
      </c>
      <c r="C210">
        <v>92</v>
      </c>
      <c r="D210">
        <v>27</v>
      </c>
      <c r="E210">
        <v>129</v>
      </c>
      <c r="F210">
        <v>10</v>
      </c>
      <c r="H210" s="16">
        <v>41817</v>
      </c>
      <c r="I210">
        <v>27</v>
      </c>
      <c r="J210">
        <v>12.4</v>
      </c>
      <c r="K210">
        <v>1</v>
      </c>
      <c r="L210">
        <f>LOOKUP(I210+H210*1000, allRounds!D$2:D$308, allRounds!A$2:A$308)</f>
        <v>10</v>
      </c>
    </row>
    <row r="211" spans="1:12" x14ac:dyDescent="0.3">
      <c r="A211">
        <v>210</v>
      </c>
      <c r="B211">
        <v>9</v>
      </c>
      <c r="C211">
        <v>104</v>
      </c>
      <c r="D211">
        <v>27</v>
      </c>
      <c r="E211">
        <v>162</v>
      </c>
      <c r="F211">
        <v>10</v>
      </c>
      <c r="H211" s="16">
        <v>41817</v>
      </c>
      <c r="I211">
        <v>27</v>
      </c>
      <c r="J211">
        <v>24.2</v>
      </c>
      <c r="K211">
        <v>1</v>
      </c>
      <c r="L211">
        <f>LOOKUP(I211+H211*1000, allRounds!D$2:D$308, allRounds!A$2:A$308)</f>
        <v>10</v>
      </c>
    </row>
    <row r="212" spans="1:12" x14ac:dyDescent="0.3">
      <c r="A212">
        <v>211</v>
      </c>
      <c r="B212">
        <v>10</v>
      </c>
      <c r="C212">
        <v>109</v>
      </c>
      <c r="D212">
        <v>26</v>
      </c>
      <c r="E212">
        <v>319</v>
      </c>
      <c r="F212">
        <v>10</v>
      </c>
      <c r="H212" s="16">
        <v>41817</v>
      </c>
      <c r="I212">
        <v>27</v>
      </c>
      <c r="J212">
        <v>28</v>
      </c>
      <c r="K212">
        <v>1</v>
      </c>
      <c r="L212">
        <f>LOOKUP(I212+H212*1000, allRounds!D$2:D$308, allRounds!A$2:A$308)</f>
        <v>10</v>
      </c>
    </row>
    <row r="213" spans="1:12" x14ac:dyDescent="0.3">
      <c r="A213">
        <v>212</v>
      </c>
      <c r="B213">
        <v>11</v>
      </c>
      <c r="C213">
        <v>95</v>
      </c>
      <c r="D213">
        <v>25</v>
      </c>
      <c r="E213">
        <v>93</v>
      </c>
      <c r="F213">
        <v>10</v>
      </c>
      <c r="H213" s="16">
        <v>41817</v>
      </c>
      <c r="I213">
        <v>27</v>
      </c>
      <c r="J213">
        <v>13.9</v>
      </c>
      <c r="K213">
        <v>1</v>
      </c>
      <c r="L213">
        <f>LOOKUP(I213+H213*1000, allRounds!D$2:D$308, allRounds!A$2:A$308)</f>
        <v>10</v>
      </c>
    </row>
    <row r="214" spans="1:12" x14ac:dyDescent="0.3">
      <c r="A214">
        <v>213</v>
      </c>
      <c r="B214">
        <v>12</v>
      </c>
      <c r="C214">
        <v>97</v>
      </c>
      <c r="D214">
        <v>25</v>
      </c>
      <c r="E214">
        <v>16</v>
      </c>
      <c r="F214">
        <v>10</v>
      </c>
      <c r="H214" s="16">
        <v>41817</v>
      </c>
      <c r="I214">
        <v>27</v>
      </c>
      <c r="J214">
        <v>15.7</v>
      </c>
      <c r="K214">
        <v>1</v>
      </c>
      <c r="L214">
        <f>LOOKUP(I214+H214*1000, allRounds!D$2:D$308, allRounds!A$2:A$308)</f>
        <v>10</v>
      </c>
    </row>
    <row r="215" spans="1:12" x14ac:dyDescent="0.3">
      <c r="A215">
        <v>214</v>
      </c>
      <c r="B215">
        <v>13</v>
      </c>
      <c r="C215">
        <v>104</v>
      </c>
      <c r="D215">
        <v>24</v>
      </c>
      <c r="E215">
        <v>184</v>
      </c>
      <c r="F215">
        <v>10</v>
      </c>
      <c r="H215" s="16">
        <v>41817</v>
      </c>
      <c r="I215">
        <v>27</v>
      </c>
      <c r="J215">
        <v>21.8</v>
      </c>
      <c r="K215">
        <v>1</v>
      </c>
      <c r="L215">
        <f>LOOKUP(I215+H215*1000, allRounds!D$2:D$308, allRounds!A$2:A$308)</f>
        <v>10</v>
      </c>
    </row>
    <row r="216" spans="1:12" x14ac:dyDescent="0.3">
      <c r="A216">
        <v>215</v>
      </c>
      <c r="B216">
        <v>14</v>
      </c>
      <c r="C216">
        <v>91</v>
      </c>
      <c r="D216">
        <v>23</v>
      </c>
      <c r="E216">
        <v>103</v>
      </c>
      <c r="F216">
        <v>10</v>
      </c>
      <c r="H216" s="16">
        <v>41817</v>
      </c>
      <c r="I216">
        <v>27</v>
      </c>
      <c r="J216">
        <v>7.5</v>
      </c>
      <c r="K216">
        <v>1</v>
      </c>
      <c r="L216">
        <f>LOOKUP(I216+H216*1000, allRounds!D$2:D$308, allRounds!A$2:A$308)</f>
        <v>10</v>
      </c>
    </row>
    <row r="217" spans="1:12" x14ac:dyDescent="0.3">
      <c r="A217">
        <v>216</v>
      </c>
      <c r="B217">
        <v>15</v>
      </c>
      <c r="C217">
        <v>103</v>
      </c>
      <c r="D217">
        <v>22</v>
      </c>
      <c r="E217">
        <v>287</v>
      </c>
      <c r="F217">
        <v>10</v>
      </c>
      <c r="H217" s="16">
        <v>41817</v>
      </c>
      <c r="I217">
        <v>27</v>
      </c>
      <c r="J217">
        <v>18.600000000000001</v>
      </c>
      <c r="K217">
        <v>1</v>
      </c>
      <c r="L217">
        <f>LOOKUP(I217+H217*1000, allRounds!D$2:D$308, allRounds!A$2:A$308)</f>
        <v>10</v>
      </c>
    </row>
    <row r="218" spans="1:12" x14ac:dyDescent="0.3">
      <c r="A218">
        <v>217</v>
      </c>
      <c r="B218">
        <v>16</v>
      </c>
      <c r="C218">
        <v>95</v>
      </c>
      <c r="D218">
        <v>22</v>
      </c>
      <c r="E218">
        <v>1</v>
      </c>
      <c r="F218">
        <v>10</v>
      </c>
      <c r="H218" s="16">
        <v>41817</v>
      </c>
      <c r="I218">
        <v>27</v>
      </c>
      <c r="J218">
        <v>11</v>
      </c>
      <c r="K218">
        <v>1</v>
      </c>
      <c r="L218">
        <f>LOOKUP(I218+H218*1000, allRounds!D$2:D$308, allRounds!A$2:A$308)</f>
        <v>10</v>
      </c>
    </row>
    <row r="219" spans="1:12" x14ac:dyDescent="0.3">
      <c r="A219">
        <v>218</v>
      </c>
      <c r="B219">
        <v>17</v>
      </c>
      <c r="C219">
        <v>114</v>
      </c>
      <c r="D219">
        <v>18</v>
      </c>
      <c r="E219">
        <v>27</v>
      </c>
      <c r="F219">
        <v>10</v>
      </c>
      <c r="H219" s="16">
        <v>41817</v>
      </c>
      <c r="I219">
        <v>27</v>
      </c>
      <c r="J219">
        <v>25.7</v>
      </c>
      <c r="K219">
        <v>1</v>
      </c>
      <c r="L219">
        <f>LOOKUP(I219+H219*1000, allRounds!D$2:D$308, allRounds!A$2:A$308)</f>
        <v>10</v>
      </c>
    </row>
    <row r="220" spans="1:12" x14ac:dyDescent="0.3">
      <c r="A220">
        <v>219</v>
      </c>
      <c r="B220">
        <v>18</v>
      </c>
      <c r="C220">
        <v>116</v>
      </c>
      <c r="D220">
        <v>18</v>
      </c>
      <c r="E220">
        <v>24</v>
      </c>
      <c r="F220">
        <v>10</v>
      </c>
      <c r="H220" s="16">
        <v>41817</v>
      </c>
      <c r="I220">
        <v>27</v>
      </c>
      <c r="J220">
        <v>28</v>
      </c>
      <c r="K220">
        <v>1</v>
      </c>
      <c r="L220">
        <f>LOOKUP(I220+H220*1000, allRounds!D$2:D$308, allRounds!A$2:A$308)</f>
        <v>10</v>
      </c>
    </row>
    <row r="221" spans="1:12" x14ac:dyDescent="0.3">
      <c r="A221">
        <v>220</v>
      </c>
      <c r="B221">
        <v>19</v>
      </c>
      <c r="C221">
        <v>116</v>
      </c>
      <c r="D221">
        <v>18</v>
      </c>
      <c r="E221">
        <v>12</v>
      </c>
      <c r="F221">
        <v>10</v>
      </c>
      <c r="H221" s="16">
        <v>41817</v>
      </c>
      <c r="I221">
        <v>27</v>
      </c>
      <c r="J221">
        <v>28</v>
      </c>
      <c r="K221">
        <v>1</v>
      </c>
      <c r="L221">
        <f>LOOKUP(I221+H221*1000, allRounds!D$2:D$308, allRounds!A$2:A$308)</f>
        <v>10</v>
      </c>
    </row>
    <row r="222" spans="1:12" x14ac:dyDescent="0.3">
      <c r="A222">
        <v>221</v>
      </c>
      <c r="B222">
        <v>20</v>
      </c>
      <c r="C222">
        <v>113</v>
      </c>
      <c r="D222">
        <v>18</v>
      </c>
      <c r="E222">
        <v>260</v>
      </c>
      <c r="F222">
        <v>10</v>
      </c>
      <c r="H222" s="16">
        <v>41817</v>
      </c>
      <c r="I222">
        <v>27</v>
      </c>
      <c r="J222">
        <v>24.8</v>
      </c>
      <c r="K222">
        <v>1</v>
      </c>
      <c r="L222">
        <f>LOOKUP(I222+H222*1000, allRounds!D$2:D$308, allRounds!A$2:A$308)</f>
        <v>10</v>
      </c>
    </row>
    <row r="223" spans="1:12" x14ac:dyDescent="0.3">
      <c r="A223">
        <v>222</v>
      </c>
      <c r="B223">
        <v>1</v>
      </c>
      <c r="C223">
        <v>84</v>
      </c>
      <c r="D223">
        <v>36</v>
      </c>
      <c r="E223">
        <v>338</v>
      </c>
      <c r="F223">
        <v>11</v>
      </c>
      <c r="H223" s="16">
        <v>41798</v>
      </c>
      <c r="I223">
        <v>83</v>
      </c>
      <c r="J223">
        <v>10.7</v>
      </c>
      <c r="K223">
        <v>1</v>
      </c>
      <c r="L223">
        <f>LOOKUP(I223+H223*1000, allRounds!D$2:D$308, allRounds!A$2:A$308)</f>
        <v>11</v>
      </c>
    </row>
    <row r="224" spans="1:12" x14ac:dyDescent="0.3">
      <c r="A224">
        <v>223</v>
      </c>
      <c r="B224">
        <v>2</v>
      </c>
      <c r="C224">
        <v>86</v>
      </c>
      <c r="D224">
        <v>35</v>
      </c>
      <c r="E224">
        <v>225</v>
      </c>
      <c r="F224">
        <v>11</v>
      </c>
      <c r="H224" s="16">
        <v>41798</v>
      </c>
      <c r="I224">
        <v>83</v>
      </c>
      <c r="J224">
        <v>11.5</v>
      </c>
      <c r="K224">
        <v>1</v>
      </c>
      <c r="L224">
        <f>LOOKUP(I224+H224*1000, allRounds!D$2:D$308, allRounds!A$2:A$308)</f>
        <v>11</v>
      </c>
    </row>
    <row r="225" spans="1:12" x14ac:dyDescent="0.3">
      <c r="A225">
        <v>224</v>
      </c>
      <c r="B225">
        <v>3</v>
      </c>
      <c r="C225">
        <v>93</v>
      </c>
      <c r="D225">
        <v>34</v>
      </c>
      <c r="E225">
        <v>323</v>
      </c>
      <c r="F225">
        <v>11</v>
      </c>
      <c r="H225" s="16">
        <v>41798</v>
      </c>
      <c r="I225">
        <v>83</v>
      </c>
      <c r="J225">
        <v>18.399999999999999</v>
      </c>
      <c r="K225">
        <v>1</v>
      </c>
      <c r="L225">
        <f>LOOKUP(I225+H225*1000, allRounds!D$2:D$308, allRounds!A$2:A$308)</f>
        <v>11</v>
      </c>
    </row>
    <row r="226" spans="1:12" x14ac:dyDescent="0.3">
      <c r="A226">
        <v>225</v>
      </c>
      <c r="B226">
        <v>4</v>
      </c>
      <c r="C226">
        <v>86</v>
      </c>
      <c r="D226">
        <v>34</v>
      </c>
      <c r="E226">
        <v>357</v>
      </c>
      <c r="F226">
        <v>11</v>
      </c>
      <c r="H226" s="16">
        <v>41798</v>
      </c>
      <c r="I226">
        <v>83</v>
      </c>
      <c r="J226">
        <v>10.7</v>
      </c>
      <c r="K226">
        <v>1</v>
      </c>
      <c r="L226">
        <f>LOOKUP(I226+H226*1000, allRounds!D$2:D$308, allRounds!A$2:A$308)</f>
        <v>11</v>
      </c>
    </row>
    <row r="227" spans="1:12" x14ac:dyDescent="0.3">
      <c r="A227">
        <v>226</v>
      </c>
      <c r="B227">
        <v>5</v>
      </c>
      <c r="C227">
        <v>95</v>
      </c>
      <c r="D227">
        <v>34</v>
      </c>
      <c r="E227">
        <v>278</v>
      </c>
      <c r="F227">
        <v>11</v>
      </c>
      <c r="H227" s="16">
        <v>41798</v>
      </c>
      <c r="I227">
        <v>83</v>
      </c>
      <c r="J227">
        <v>20</v>
      </c>
      <c r="K227">
        <v>1</v>
      </c>
      <c r="L227">
        <f>LOOKUP(I227+H227*1000, allRounds!D$2:D$308, allRounds!A$2:A$308)</f>
        <v>11</v>
      </c>
    </row>
    <row r="228" spans="1:12" x14ac:dyDescent="0.3">
      <c r="A228">
        <v>227</v>
      </c>
      <c r="B228">
        <v>6</v>
      </c>
      <c r="C228">
        <v>104</v>
      </c>
      <c r="D228">
        <v>31</v>
      </c>
      <c r="E228">
        <v>27</v>
      </c>
      <c r="F228">
        <v>11</v>
      </c>
      <c r="H228" s="16">
        <v>41798</v>
      </c>
      <c r="I228">
        <v>83</v>
      </c>
      <c r="J228">
        <v>25.7</v>
      </c>
      <c r="K228">
        <v>1</v>
      </c>
      <c r="L228">
        <f>LOOKUP(I228+H228*1000, allRounds!D$2:D$308, allRounds!A$2:A$308)</f>
        <v>11</v>
      </c>
    </row>
    <row r="229" spans="1:12" x14ac:dyDescent="0.3">
      <c r="A229">
        <v>228</v>
      </c>
      <c r="B229">
        <v>7</v>
      </c>
      <c r="C229">
        <v>98</v>
      </c>
      <c r="D229">
        <v>30</v>
      </c>
      <c r="E229">
        <v>257</v>
      </c>
      <c r="F229">
        <v>11</v>
      </c>
      <c r="H229" s="16">
        <v>41798</v>
      </c>
      <c r="I229">
        <v>83</v>
      </c>
      <c r="J229">
        <v>18.8</v>
      </c>
      <c r="K229">
        <v>1</v>
      </c>
      <c r="L229">
        <f>LOOKUP(I229+H229*1000, allRounds!D$2:D$308, allRounds!A$2:A$308)</f>
        <v>11</v>
      </c>
    </row>
    <row r="230" spans="1:12" x14ac:dyDescent="0.3">
      <c r="A230">
        <v>229</v>
      </c>
      <c r="B230">
        <v>8</v>
      </c>
      <c r="C230">
        <v>94</v>
      </c>
      <c r="D230">
        <v>30</v>
      </c>
      <c r="E230">
        <v>344</v>
      </c>
      <c r="F230">
        <v>11</v>
      </c>
      <c r="H230" s="16">
        <v>41798</v>
      </c>
      <c r="I230">
        <v>83</v>
      </c>
      <c r="J230">
        <v>14.7</v>
      </c>
      <c r="K230">
        <v>1</v>
      </c>
      <c r="L230">
        <f>LOOKUP(I230+H230*1000, allRounds!D$2:D$308, allRounds!A$2:A$308)</f>
        <v>11</v>
      </c>
    </row>
    <row r="231" spans="1:12" x14ac:dyDescent="0.3">
      <c r="A231">
        <v>230</v>
      </c>
      <c r="B231">
        <v>9</v>
      </c>
      <c r="C231">
        <v>96</v>
      </c>
      <c r="D231">
        <v>30</v>
      </c>
      <c r="E231">
        <v>245</v>
      </c>
      <c r="F231">
        <v>11</v>
      </c>
      <c r="H231" s="16">
        <v>41798</v>
      </c>
      <c r="I231">
        <v>83</v>
      </c>
      <c r="J231">
        <v>15.8</v>
      </c>
      <c r="K231">
        <v>1</v>
      </c>
      <c r="L231">
        <f>LOOKUP(I231+H231*1000, allRounds!D$2:D$308, allRounds!A$2:A$308)</f>
        <v>11</v>
      </c>
    </row>
    <row r="232" spans="1:12" x14ac:dyDescent="0.3">
      <c r="A232">
        <v>231</v>
      </c>
      <c r="B232">
        <v>10</v>
      </c>
      <c r="C232">
        <v>103</v>
      </c>
      <c r="D232">
        <v>29</v>
      </c>
      <c r="E232">
        <v>2</v>
      </c>
      <c r="F232">
        <v>11</v>
      </c>
      <c r="H232" s="16">
        <v>41798</v>
      </c>
      <c r="I232">
        <v>83</v>
      </c>
      <c r="J232">
        <v>22.7</v>
      </c>
      <c r="K232">
        <v>1</v>
      </c>
      <c r="L232">
        <f>LOOKUP(I232+H232*1000, allRounds!D$2:D$308, allRounds!A$2:A$308)</f>
        <v>11</v>
      </c>
    </row>
    <row r="233" spans="1:12" x14ac:dyDescent="0.3">
      <c r="A233">
        <v>232</v>
      </c>
      <c r="B233">
        <v>11</v>
      </c>
      <c r="C233">
        <v>93</v>
      </c>
      <c r="D233">
        <v>29</v>
      </c>
      <c r="E233">
        <v>80</v>
      </c>
      <c r="F233">
        <v>11</v>
      </c>
      <c r="H233" s="16">
        <v>41798</v>
      </c>
      <c r="I233">
        <v>83</v>
      </c>
      <c r="J233">
        <v>11.7</v>
      </c>
      <c r="K233">
        <v>1</v>
      </c>
      <c r="L233">
        <f>LOOKUP(I233+H233*1000, allRounds!D$2:D$308, allRounds!A$2:A$308)</f>
        <v>11</v>
      </c>
    </row>
    <row r="234" spans="1:12" x14ac:dyDescent="0.3">
      <c r="A234">
        <v>233</v>
      </c>
      <c r="B234">
        <v>12</v>
      </c>
      <c r="C234">
        <v>88</v>
      </c>
      <c r="D234">
        <v>29</v>
      </c>
      <c r="E234">
        <v>234</v>
      </c>
      <c r="F234">
        <v>11</v>
      </c>
      <c r="H234" s="16">
        <v>41798</v>
      </c>
      <c r="I234">
        <v>83</v>
      </c>
      <c r="J234">
        <v>8.4</v>
      </c>
      <c r="K234">
        <v>1</v>
      </c>
      <c r="L234">
        <f>LOOKUP(I234+H234*1000, allRounds!D$2:D$308, allRounds!A$2:A$308)</f>
        <v>11</v>
      </c>
    </row>
    <row r="235" spans="1:12" x14ac:dyDescent="0.3">
      <c r="A235">
        <v>234</v>
      </c>
      <c r="B235">
        <v>13</v>
      </c>
      <c r="C235">
        <v>99</v>
      </c>
      <c r="D235">
        <v>29</v>
      </c>
      <c r="E235">
        <v>178</v>
      </c>
      <c r="F235">
        <v>11</v>
      </c>
      <c r="H235" s="16">
        <v>41798</v>
      </c>
      <c r="I235">
        <v>83</v>
      </c>
      <c r="J235">
        <v>19</v>
      </c>
      <c r="K235">
        <v>1</v>
      </c>
      <c r="L235">
        <f>LOOKUP(I235+H235*1000, allRounds!D$2:D$308, allRounds!A$2:A$308)</f>
        <v>11</v>
      </c>
    </row>
    <row r="236" spans="1:12" x14ac:dyDescent="0.3">
      <c r="A236">
        <v>235</v>
      </c>
      <c r="B236">
        <f>14</f>
        <v>14</v>
      </c>
      <c r="C236">
        <v>92</v>
      </c>
      <c r="D236">
        <v>28</v>
      </c>
      <c r="E236">
        <v>1</v>
      </c>
      <c r="F236">
        <v>11</v>
      </c>
      <c r="H236" s="16">
        <v>41798</v>
      </c>
      <c r="I236">
        <v>83</v>
      </c>
      <c r="J236">
        <v>10.9</v>
      </c>
      <c r="K236">
        <v>1</v>
      </c>
      <c r="L236">
        <f>LOOKUP(I236+H236*1000, allRounds!D$2:D$308, allRounds!A$2:A$308)</f>
        <v>11</v>
      </c>
    </row>
    <row r="237" spans="1:12" x14ac:dyDescent="0.3">
      <c r="A237">
        <v>236</v>
      </c>
      <c r="B237">
        <f>14</f>
        <v>14</v>
      </c>
      <c r="C237">
        <v>103</v>
      </c>
      <c r="D237">
        <v>28</v>
      </c>
      <c r="E237">
        <v>185</v>
      </c>
      <c r="F237">
        <v>11</v>
      </c>
      <c r="H237" s="16">
        <v>41798</v>
      </c>
      <c r="I237">
        <v>83</v>
      </c>
      <c r="J237">
        <v>21.5</v>
      </c>
      <c r="K237">
        <v>1</v>
      </c>
      <c r="L237">
        <f>LOOKUP(I237+H237*1000, allRounds!D$2:D$308, allRounds!A$2:A$308)</f>
        <v>11</v>
      </c>
    </row>
    <row r="238" spans="1:12" x14ac:dyDescent="0.3">
      <c r="A238">
        <v>237</v>
      </c>
      <c r="B238">
        <v>16</v>
      </c>
      <c r="C238">
        <v>99</v>
      </c>
      <c r="D238">
        <v>28</v>
      </c>
      <c r="E238">
        <v>145</v>
      </c>
      <c r="F238">
        <v>11</v>
      </c>
      <c r="H238" s="16">
        <v>41798</v>
      </c>
      <c r="I238">
        <v>83</v>
      </c>
      <c r="J238">
        <v>17.399999999999999</v>
      </c>
      <c r="K238">
        <v>1</v>
      </c>
      <c r="L238">
        <f>LOOKUP(I238+H238*1000, allRounds!D$2:D$308, allRounds!A$2:A$308)</f>
        <v>11</v>
      </c>
    </row>
    <row r="239" spans="1:12" x14ac:dyDescent="0.3">
      <c r="A239">
        <v>238</v>
      </c>
      <c r="B239">
        <v>17</v>
      </c>
      <c r="C239">
        <v>90</v>
      </c>
      <c r="D239">
        <v>27</v>
      </c>
      <c r="E239">
        <v>310</v>
      </c>
      <c r="F239">
        <v>11</v>
      </c>
      <c r="H239" s="16">
        <v>41798</v>
      </c>
      <c r="I239">
        <v>83</v>
      </c>
      <c r="J239">
        <v>8.4</v>
      </c>
      <c r="K239">
        <v>1</v>
      </c>
      <c r="L239">
        <f>LOOKUP(I239+H239*1000, allRounds!D$2:D$308, allRounds!A$2:A$308)</f>
        <v>11</v>
      </c>
    </row>
    <row r="240" spans="1:12" x14ac:dyDescent="0.3">
      <c r="A240">
        <v>239</v>
      </c>
      <c r="B240">
        <v>18</v>
      </c>
      <c r="C240">
        <v>100</v>
      </c>
      <c r="D240">
        <v>27</v>
      </c>
      <c r="E240">
        <v>250</v>
      </c>
      <c r="F240">
        <v>11</v>
      </c>
      <c r="H240" s="16">
        <v>41798</v>
      </c>
      <c r="I240">
        <v>83</v>
      </c>
      <c r="J240">
        <v>18.3</v>
      </c>
      <c r="K240">
        <v>1</v>
      </c>
      <c r="L240">
        <f>LOOKUP(I240+H240*1000, allRounds!D$2:D$308, allRounds!A$2:A$308)</f>
        <v>11</v>
      </c>
    </row>
    <row r="241" spans="1:12" x14ac:dyDescent="0.3">
      <c r="A241">
        <v>240</v>
      </c>
      <c r="B241">
        <v>19</v>
      </c>
      <c r="C241">
        <v>98</v>
      </c>
      <c r="D241">
        <v>27</v>
      </c>
      <c r="E241">
        <v>47</v>
      </c>
      <c r="F241">
        <v>11</v>
      </c>
      <c r="H241" s="16">
        <v>41798</v>
      </c>
      <c r="I241">
        <v>83</v>
      </c>
      <c r="J241">
        <v>16.399999999999999</v>
      </c>
      <c r="K241">
        <v>1</v>
      </c>
      <c r="L241">
        <f>LOOKUP(I241+H241*1000, allRounds!D$2:D$308, allRounds!A$2:A$308)</f>
        <v>11</v>
      </c>
    </row>
    <row r="242" spans="1:12" x14ac:dyDescent="0.3">
      <c r="A242">
        <v>241</v>
      </c>
      <c r="B242">
        <v>20</v>
      </c>
      <c r="C242">
        <v>108</v>
      </c>
      <c r="D242">
        <v>26</v>
      </c>
      <c r="E242">
        <v>269</v>
      </c>
      <c r="F242">
        <v>11</v>
      </c>
      <c r="H242" s="16">
        <v>41798</v>
      </c>
      <c r="I242">
        <v>83</v>
      </c>
      <c r="J242">
        <v>24.2</v>
      </c>
      <c r="K242">
        <v>1</v>
      </c>
      <c r="L242">
        <f>LOOKUP(I242+H242*1000, allRounds!D$2:D$308, allRounds!A$2:A$308)</f>
        <v>11</v>
      </c>
    </row>
    <row r="243" spans="1:12" x14ac:dyDescent="0.3">
      <c r="A243">
        <v>242</v>
      </c>
      <c r="B243">
        <v>21</v>
      </c>
      <c r="C243">
        <v>103</v>
      </c>
      <c r="D243">
        <v>25</v>
      </c>
      <c r="E243">
        <v>287</v>
      </c>
      <c r="F243">
        <v>11</v>
      </c>
      <c r="H243" s="16">
        <v>41798</v>
      </c>
      <c r="I243">
        <v>83</v>
      </c>
      <c r="J243">
        <v>18.5</v>
      </c>
      <c r="K243">
        <v>1</v>
      </c>
      <c r="L243">
        <f>LOOKUP(I243+H243*1000, allRounds!D$2:D$308, allRounds!A$2:A$308)</f>
        <v>11</v>
      </c>
    </row>
    <row r="244" spans="1:12" x14ac:dyDescent="0.3">
      <c r="A244">
        <v>243</v>
      </c>
      <c r="B244">
        <v>22</v>
      </c>
      <c r="C244">
        <v>102</v>
      </c>
      <c r="D244">
        <v>25</v>
      </c>
      <c r="E244">
        <v>308</v>
      </c>
      <c r="F244">
        <v>11</v>
      </c>
      <c r="H244" s="16">
        <v>41798</v>
      </c>
      <c r="I244">
        <v>83</v>
      </c>
      <c r="J244">
        <v>18</v>
      </c>
      <c r="K244">
        <v>1</v>
      </c>
      <c r="L244">
        <f>LOOKUP(I244+H244*1000, allRounds!D$2:D$308, allRounds!A$2:A$308)</f>
        <v>11</v>
      </c>
    </row>
    <row r="245" spans="1:12" x14ac:dyDescent="0.3">
      <c r="A245">
        <v>244</v>
      </c>
      <c r="B245">
        <v>23</v>
      </c>
      <c r="C245">
        <v>101</v>
      </c>
      <c r="D245">
        <v>24</v>
      </c>
      <c r="E245">
        <v>28</v>
      </c>
      <c r="F245">
        <v>11</v>
      </c>
      <c r="H245" s="16">
        <v>41798</v>
      </c>
      <c r="I245">
        <v>83</v>
      </c>
      <c r="J245">
        <v>16.3</v>
      </c>
      <c r="K245">
        <v>1</v>
      </c>
      <c r="L245">
        <f>LOOKUP(I245+H245*1000, allRounds!D$2:D$308, allRounds!A$2:A$308)</f>
        <v>11</v>
      </c>
    </row>
    <row r="246" spans="1:12" x14ac:dyDescent="0.3">
      <c r="A246">
        <v>245</v>
      </c>
      <c r="B246">
        <v>24</v>
      </c>
      <c r="C246">
        <v>133</v>
      </c>
      <c r="D246">
        <v>12</v>
      </c>
      <c r="E246">
        <v>8</v>
      </c>
      <c r="F246">
        <v>11</v>
      </c>
      <c r="H246" s="16">
        <v>41798</v>
      </c>
      <c r="I246">
        <v>83</v>
      </c>
      <c r="J246">
        <v>36</v>
      </c>
      <c r="K246">
        <v>1</v>
      </c>
      <c r="L246">
        <f>LOOKUP(I246+H246*1000, allRounds!D$2:D$308, allRounds!A$2:A$308)</f>
        <v>11</v>
      </c>
    </row>
    <row r="247" spans="1:12" x14ac:dyDescent="0.3">
      <c r="A247">
        <v>246</v>
      </c>
      <c r="B247">
        <v>1</v>
      </c>
      <c r="C247">
        <v>86</v>
      </c>
      <c r="D247">
        <v>34</v>
      </c>
      <c r="E247">
        <v>338</v>
      </c>
      <c r="F247">
        <v>12</v>
      </c>
      <c r="H247" s="16">
        <v>41797</v>
      </c>
      <c r="I247">
        <v>85</v>
      </c>
      <c r="J247">
        <v>11.7</v>
      </c>
      <c r="K247">
        <v>1</v>
      </c>
      <c r="L247">
        <f>LOOKUP(I247+H247*1000, allRounds!D$2:D$308, allRounds!A$2:A$308)</f>
        <v>12</v>
      </c>
    </row>
    <row r="248" spans="1:12" x14ac:dyDescent="0.3">
      <c r="A248">
        <v>247</v>
      </c>
      <c r="B248">
        <v>2</v>
      </c>
      <c r="C248">
        <v>96</v>
      </c>
      <c r="D248">
        <v>31</v>
      </c>
      <c r="E248">
        <v>257</v>
      </c>
      <c r="F248">
        <v>12</v>
      </c>
      <c r="H248" s="16">
        <v>41797</v>
      </c>
      <c r="I248">
        <v>85</v>
      </c>
      <c r="J248">
        <v>19.399999999999999</v>
      </c>
      <c r="K248">
        <v>1</v>
      </c>
      <c r="L248">
        <f>LOOKUP(I248+H248*1000, allRounds!D$2:D$308, allRounds!A$2:A$308)</f>
        <v>12</v>
      </c>
    </row>
    <row r="249" spans="1:12" x14ac:dyDescent="0.3">
      <c r="A249">
        <v>248</v>
      </c>
      <c r="B249">
        <v>3</v>
      </c>
      <c r="C249">
        <v>96</v>
      </c>
      <c r="D249">
        <v>30</v>
      </c>
      <c r="E249">
        <v>308</v>
      </c>
      <c r="F249">
        <v>12</v>
      </c>
      <c r="H249" s="16">
        <v>41797</v>
      </c>
      <c r="I249">
        <v>85</v>
      </c>
      <c r="J249">
        <v>18.3</v>
      </c>
      <c r="K249">
        <v>1</v>
      </c>
      <c r="L249">
        <f>LOOKUP(I249+H249*1000, allRounds!D$2:D$308, allRounds!A$2:A$308)</f>
        <v>12</v>
      </c>
    </row>
    <row r="250" spans="1:12" x14ac:dyDescent="0.3">
      <c r="A250">
        <v>249</v>
      </c>
      <c r="B250">
        <v>4</v>
      </c>
      <c r="C250">
        <v>98</v>
      </c>
      <c r="D250">
        <v>29</v>
      </c>
      <c r="E250">
        <v>178</v>
      </c>
      <c r="F250">
        <v>12</v>
      </c>
      <c r="H250" s="16">
        <v>41797</v>
      </c>
      <c r="I250">
        <v>85</v>
      </c>
      <c r="J250">
        <v>19</v>
      </c>
      <c r="K250">
        <v>1</v>
      </c>
      <c r="L250">
        <f>LOOKUP(I250+H250*1000, allRounds!D$2:D$308, allRounds!A$2:A$308)</f>
        <v>12</v>
      </c>
    </row>
    <row r="251" spans="1:12" x14ac:dyDescent="0.3">
      <c r="A251">
        <v>250</v>
      </c>
      <c r="B251">
        <v>5</v>
      </c>
      <c r="C251">
        <v>94</v>
      </c>
      <c r="D251">
        <v>29</v>
      </c>
      <c r="E251">
        <v>344</v>
      </c>
      <c r="F251">
        <v>12</v>
      </c>
      <c r="H251" s="16">
        <v>41797</v>
      </c>
      <c r="I251">
        <v>85</v>
      </c>
      <c r="J251">
        <v>14.7</v>
      </c>
      <c r="K251">
        <v>1</v>
      </c>
      <c r="L251">
        <f>LOOKUP(I251+H251*1000, allRounds!D$2:D$308, allRounds!A$2:A$308)</f>
        <v>12</v>
      </c>
    </row>
    <row r="252" spans="1:12" x14ac:dyDescent="0.3">
      <c r="A252">
        <v>251</v>
      </c>
      <c r="B252">
        <v>6</v>
      </c>
      <c r="C252">
        <v>90</v>
      </c>
      <c r="D252">
        <v>29</v>
      </c>
      <c r="E252">
        <v>357</v>
      </c>
      <c r="F252">
        <v>12</v>
      </c>
      <c r="H252" s="16">
        <v>41797</v>
      </c>
      <c r="I252">
        <v>85</v>
      </c>
      <c r="J252">
        <v>10.7</v>
      </c>
      <c r="K252">
        <v>1</v>
      </c>
      <c r="L252">
        <f>LOOKUP(I252+H252*1000, allRounds!D$2:D$308, allRounds!A$2:A$308)</f>
        <v>12</v>
      </c>
    </row>
    <row r="253" spans="1:12" x14ac:dyDescent="0.3">
      <c r="A253">
        <v>252</v>
      </c>
      <c r="B253">
        <v>7</v>
      </c>
      <c r="C253">
        <v>99</v>
      </c>
      <c r="D253">
        <v>29</v>
      </c>
      <c r="E253">
        <v>278</v>
      </c>
      <c r="F253">
        <v>12</v>
      </c>
      <c r="H253" s="16">
        <v>41797</v>
      </c>
      <c r="I253">
        <v>85</v>
      </c>
      <c r="J253">
        <v>20</v>
      </c>
      <c r="K253">
        <v>1</v>
      </c>
      <c r="L253">
        <f>LOOKUP(I253+H253*1000, allRounds!D$2:D$308, allRounds!A$2:A$308)</f>
        <v>12</v>
      </c>
    </row>
    <row r="254" spans="1:12" x14ac:dyDescent="0.3">
      <c r="A254">
        <v>253</v>
      </c>
      <c r="B254">
        <v>8</v>
      </c>
      <c r="C254">
        <v>91</v>
      </c>
      <c r="D254">
        <v>29</v>
      </c>
      <c r="E254">
        <v>225</v>
      </c>
      <c r="F254">
        <v>12</v>
      </c>
      <c r="H254" s="16">
        <v>41797</v>
      </c>
      <c r="I254">
        <v>85</v>
      </c>
      <c r="J254">
        <v>11.5</v>
      </c>
      <c r="K254">
        <v>1</v>
      </c>
      <c r="L254">
        <f>LOOKUP(I254+H254*1000, allRounds!D$2:D$308, allRounds!A$2:A$308)</f>
        <v>12</v>
      </c>
    </row>
    <row r="255" spans="1:12" x14ac:dyDescent="0.3">
      <c r="A255">
        <v>254</v>
      </c>
      <c r="B255">
        <v>9</v>
      </c>
      <c r="C255">
        <v>97</v>
      </c>
      <c r="D255">
        <v>29</v>
      </c>
      <c r="E255">
        <v>323</v>
      </c>
      <c r="F255">
        <v>12</v>
      </c>
      <c r="H255" s="16">
        <v>41797</v>
      </c>
      <c r="I255">
        <v>85</v>
      </c>
      <c r="J255">
        <v>18.399999999999999</v>
      </c>
      <c r="K255">
        <v>1</v>
      </c>
      <c r="L255">
        <f>LOOKUP(I255+H255*1000, allRounds!D$2:D$308, allRounds!A$2:A$308)</f>
        <v>12</v>
      </c>
    </row>
    <row r="256" spans="1:12" x14ac:dyDescent="0.3">
      <c r="A256">
        <v>255</v>
      </c>
      <c r="B256">
        <v>10</v>
      </c>
      <c r="C256">
        <v>92</v>
      </c>
      <c r="D256">
        <v>27</v>
      </c>
      <c r="E256">
        <v>1</v>
      </c>
      <c r="F256">
        <v>12</v>
      </c>
      <c r="H256" s="16">
        <v>41797</v>
      </c>
      <c r="I256">
        <v>85</v>
      </c>
      <c r="J256">
        <v>10.9</v>
      </c>
      <c r="K256">
        <v>1</v>
      </c>
      <c r="L256">
        <f>LOOKUP(I256+H256*1000, allRounds!D$2:D$308, allRounds!A$2:A$308)</f>
        <v>12</v>
      </c>
    </row>
    <row r="257" spans="1:12" x14ac:dyDescent="0.3">
      <c r="A257">
        <v>256</v>
      </c>
      <c r="B257">
        <v>11</v>
      </c>
      <c r="C257">
        <v>97</v>
      </c>
      <c r="D257">
        <v>27</v>
      </c>
      <c r="E257">
        <v>28</v>
      </c>
      <c r="F257">
        <v>12</v>
      </c>
      <c r="H257" s="16">
        <v>41797</v>
      </c>
      <c r="I257">
        <v>85</v>
      </c>
      <c r="J257">
        <v>16.3</v>
      </c>
      <c r="K257">
        <v>1</v>
      </c>
      <c r="L257">
        <f>LOOKUP(I257+H257*1000, allRounds!D$2:D$308, allRounds!A$2:A$308)</f>
        <v>12</v>
      </c>
    </row>
    <row r="258" spans="1:12" x14ac:dyDescent="0.3">
      <c r="A258">
        <v>257</v>
      </c>
      <c r="B258">
        <v>12</v>
      </c>
      <c r="C258">
        <v>98</v>
      </c>
      <c r="D258">
        <v>26</v>
      </c>
      <c r="E258">
        <v>245</v>
      </c>
      <c r="F258">
        <v>12</v>
      </c>
      <c r="H258" s="16">
        <v>41797</v>
      </c>
      <c r="I258">
        <v>85</v>
      </c>
      <c r="J258">
        <v>15.8</v>
      </c>
      <c r="K258">
        <v>1</v>
      </c>
      <c r="L258">
        <f>LOOKUP(I258+H258*1000, allRounds!D$2:D$308, allRounds!A$2:A$308)</f>
        <v>12</v>
      </c>
    </row>
    <row r="259" spans="1:12" x14ac:dyDescent="0.3">
      <c r="A259">
        <v>258</v>
      </c>
      <c r="B259">
        <v>13</v>
      </c>
      <c r="C259">
        <v>101</v>
      </c>
      <c r="D259">
        <v>26</v>
      </c>
      <c r="E259">
        <v>250</v>
      </c>
      <c r="F259">
        <v>12</v>
      </c>
      <c r="H259" s="16">
        <v>41797</v>
      </c>
      <c r="I259">
        <v>85</v>
      </c>
      <c r="J259">
        <v>18.3</v>
      </c>
      <c r="K259">
        <v>1</v>
      </c>
      <c r="L259">
        <f>LOOKUP(I259+H259*1000, allRounds!D$2:D$308, allRounds!A$2:A$308)</f>
        <v>12</v>
      </c>
    </row>
    <row r="260" spans="1:12" x14ac:dyDescent="0.3">
      <c r="A260">
        <v>259</v>
      </c>
      <c r="B260">
        <v>14</v>
      </c>
      <c r="C260">
        <v>105</v>
      </c>
      <c r="D260">
        <v>26</v>
      </c>
      <c r="E260">
        <v>2</v>
      </c>
      <c r="F260">
        <v>12</v>
      </c>
      <c r="H260" s="16">
        <v>41797</v>
      </c>
      <c r="I260">
        <v>85</v>
      </c>
      <c r="J260">
        <v>22.7</v>
      </c>
      <c r="K260">
        <v>1</v>
      </c>
      <c r="L260">
        <f>LOOKUP(I260+H260*1000, allRounds!D$2:D$308, allRounds!A$2:A$308)</f>
        <v>12</v>
      </c>
    </row>
    <row r="261" spans="1:12" x14ac:dyDescent="0.3">
      <c r="A261">
        <v>260</v>
      </c>
      <c r="B261">
        <v>15</v>
      </c>
      <c r="C261">
        <v>110</v>
      </c>
      <c r="D261">
        <v>24</v>
      </c>
      <c r="E261">
        <v>27</v>
      </c>
      <c r="F261">
        <v>12</v>
      </c>
      <c r="H261" s="16">
        <v>41797</v>
      </c>
      <c r="I261">
        <v>85</v>
      </c>
      <c r="J261">
        <v>25.6</v>
      </c>
      <c r="K261">
        <v>1</v>
      </c>
      <c r="L261">
        <f>LOOKUP(I261+H261*1000, allRounds!D$2:D$308, allRounds!A$2:A$308)</f>
        <v>12</v>
      </c>
    </row>
    <row r="262" spans="1:12" x14ac:dyDescent="0.3">
      <c r="A262">
        <v>261</v>
      </c>
      <c r="B262">
        <v>16</v>
      </c>
      <c r="C262">
        <v>108</v>
      </c>
      <c r="D262">
        <v>24</v>
      </c>
      <c r="E262">
        <v>269</v>
      </c>
      <c r="F262">
        <v>12</v>
      </c>
      <c r="H262" s="16">
        <v>41797</v>
      </c>
      <c r="I262">
        <v>85</v>
      </c>
      <c r="J262">
        <v>24.1</v>
      </c>
      <c r="K262">
        <v>1</v>
      </c>
      <c r="L262">
        <f>LOOKUP(I262+H262*1000, allRounds!D$2:D$308, allRounds!A$2:A$308)</f>
        <v>12</v>
      </c>
    </row>
    <row r="263" spans="1:12" x14ac:dyDescent="0.3">
      <c r="A263">
        <v>262</v>
      </c>
      <c r="B263">
        <v>17</v>
      </c>
      <c r="C263">
        <v>94</v>
      </c>
      <c r="D263">
        <v>23</v>
      </c>
      <c r="E263">
        <v>234</v>
      </c>
      <c r="F263">
        <v>12</v>
      </c>
      <c r="H263" s="16">
        <v>41797</v>
      </c>
      <c r="I263">
        <v>85</v>
      </c>
      <c r="J263">
        <v>8.3000000000000007</v>
      </c>
      <c r="K263">
        <v>1</v>
      </c>
      <c r="L263">
        <f>LOOKUP(I263+H263*1000, allRounds!D$2:D$308, allRounds!A$2:A$308)</f>
        <v>12</v>
      </c>
    </row>
    <row r="264" spans="1:12" x14ac:dyDescent="0.3">
      <c r="A264">
        <v>263</v>
      </c>
      <c r="B264">
        <v>18</v>
      </c>
      <c r="C264">
        <v>101</v>
      </c>
      <c r="D264">
        <v>23</v>
      </c>
      <c r="E264">
        <v>16</v>
      </c>
      <c r="F264">
        <v>12</v>
      </c>
      <c r="H264" s="16">
        <v>41797</v>
      </c>
      <c r="I264">
        <v>85</v>
      </c>
      <c r="J264">
        <v>15.6</v>
      </c>
      <c r="K264">
        <v>1</v>
      </c>
      <c r="L264">
        <f>LOOKUP(I264+H264*1000, allRounds!D$2:D$308, allRounds!A$2:A$308)</f>
        <v>12</v>
      </c>
    </row>
    <row r="265" spans="1:12" x14ac:dyDescent="0.3">
      <c r="A265">
        <v>264</v>
      </c>
      <c r="B265">
        <v>19</v>
      </c>
      <c r="C265">
        <v>104</v>
      </c>
      <c r="D265">
        <v>22</v>
      </c>
      <c r="E265">
        <v>287</v>
      </c>
      <c r="F265">
        <v>12</v>
      </c>
      <c r="H265" s="16">
        <v>41797</v>
      </c>
      <c r="I265">
        <v>85</v>
      </c>
      <c r="J265">
        <v>18.399999999999999</v>
      </c>
      <c r="K265">
        <v>1</v>
      </c>
      <c r="L265">
        <f>LOOKUP(I265+H265*1000, allRounds!D$2:D$308, allRounds!A$2:A$308)</f>
        <v>12</v>
      </c>
    </row>
    <row r="266" spans="1:12" x14ac:dyDescent="0.3">
      <c r="A266">
        <v>265</v>
      </c>
      <c r="B266">
        <v>20</v>
      </c>
      <c r="C266">
        <v>100</v>
      </c>
      <c r="D266">
        <v>22</v>
      </c>
      <c r="E266">
        <v>80</v>
      </c>
      <c r="F266">
        <v>12</v>
      </c>
      <c r="H266" s="16">
        <v>41797</v>
      </c>
      <c r="I266">
        <v>85</v>
      </c>
      <c r="J266">
        <v>11.6</v>
      </c>
      <c r="K266">
        <v>1</v>
      </c>
      <c r="L266">
        <f>LOOKUP(I266+H266*1000, allRounds!D$2:D$308, allRounds!A$2:A$308)</f>
        <v>12</v>
      </c>
    </row>
    <row r="267" spans="1:12" x14ac:dyDescent="0.3">
      <c r="A267">
        <v>266</v>
      </c>
      <c r="B267">
        <v>21</v>
      </c>
      <c r="C267">
        <v>104</v>
      </c>
      <c r="D267">
        <v>21</v>
      </c>
      <c r="E267">
        <v>47</v>
      </c>
      <c r="F267">
        <v>12</v>
      </c>
      <c r="H267" s="16">
        <v>41797</v>
      </c>
      <c r="I267">
        <v>85</v>
      </c>
      <c r="J267">
        <v>16.3</v>
      </c>
      <c r="K267">
        <v>1</v>
      </c>
      <c r="L267">
        <f>LOOKUP(I267+H267*1000, allRounds!D$2:D$308, allRounds!A$2:A$308)</f>
        <v>12</v>
      </c>
    </row>
    <row r="268" spans="1:12" x14ac:dyDescent="0.3">
      <c r="A268">
        <v>267</v>
      </c>
      <c r="B268">
        <v>22</v>
      </c>
      <c r="C268">
        <v>103</v>
      </c>
      <c r="D268">
        <v>18</v>
      </c>
      <c r="E268">
        <v>222</v>
      </c>
      <c r="F268">
        <v>12</v>
      </c>
      <c r="H268" s="16">
        <v>41797</v>
      </c>
      <c r="I268">
        <v>85</v>
      </c>
      <c r="J268">
        <v>13.3</v>
      </c>
      <c r="K268">
        <v>1</v>
      </c>
      <c r="L268">
        <f>LOOKUP(I268+H268*1000, allRounds!D$2:D$308, allRounds!A$2:A$308)</f>
        <v>12</v>
      </c>
    </row>
    <row r="269" spans="1:12" x14ac:dyDescent="0.3">
      <c r="A269">
        <v>268</v>
      </c>
      <c r="B269">
        <v>23</v>
      </c>
      <c r="C269">
        <v>127</v>
      </c>
      <c r="D269">
        <v>17</v>
      </c>
      <c r="E269">
        <v>8</v>
      </c>
      <c r="F269">
        <v>12</v>
      </c>
      <c r="H269" s="16">
        <v>41797</v>
      </c>
      <c r="I269">
        <v>85</v>
      </c>
      <c r="J269">
        <v>36</v>
      </c>
      <c r="K269">
        <v>1</v>
      </c>
      <c r="L269">
        <f>LOOKUP(I269+H269*1000, allRounds!D$2:D$308, allRounds!A$2:A$308)</f>
        <v>12</v>
      </c>
    </row>
    <row r="270" spans="1:12" x14ac:dyDescent="0.3">
      <c r="A270">
        <v>269</v>
      </c>
      <c r="B270">
        <v>24</v>
      </c>
      <c r="C270">
        <v>108</v>
      </c>
      <c r="D270">
        <v>17</v>
      </c>
      <c r="E270">
        <v>145</v>
      </c>
      <c r="F270">
        <v>12</v>
      </c>
      <c r="H270" s="16">
        <v>41797</v>
      </c>
      <c r="I270">
        <v>85</v>
      </c>
      <c r="J270">
        <v>17.3</v>
      </c>
      <c r="K270">
        <v>1</v>
      </c>
      <c r="L270">
        <f>LOOKUP(I270+H270*1000, allRounds!D$2:D$308, allRounds!A$2:A$308)</f>
        <v>12</v>
      </c>
    </row>
    <row r="271" spans="1:12" x14ac:dyDescent="0.3">
      <c r="A271">
        <v>270</v>
      </c>
      <c r="B271">
        <v>25</v>
      </c>
      <c r="C271">
        <v>100</v>
      </c>
      <c r="D271">
        <v>17</v>
      </c>
      <c r="E271">
        <v>310</v>
      </c>
      <c r="F271">
        <v>12</v>
      </c>
      <c r="H271" s="16">
        <v>41797</v>
      </c>
      <c r="I271">
        <v>85</v>
      </c>
      <c r="J271">
        <v>8.3000000000000007</v>
      </c>
      <c r="K271">
        <v>1</v>
      </c>
      <c r="L271">
        <f>LOOKUP(I271+H271*1000, allRounds!D$2:D$308, allRounds!A$2:A$308)</f>
        <v>12</v>
      </c>
    </row>
    <row r="272" spans="1:12" x14ac:dyDescent="0.3">
      <c r="A272">
        <v>271</v>
      </c>
      <c r="B272">
        <v>26</v>
      </c>
      <c r="C272">
        <v>119</v>
      </c>
      <c r="D272">
        <v>14</v>
      </c>
      <c r="E272">
        <v>61</v>
      </c>
      <c r="F272">
        <v>12</v>
      </c>
      <c r="H272" s="16">
        <v>41797</v>
      </c>
      <c r="I272">
        <v>85</v>
      </c>
      <c r="J272">
        <v>24.7</v>
      </c>
      <c r="K272">
        <v>1</v>
      </c>
      <c r="L272">
        <f>LOOKUP(I272+H272*1000, allRounds!D$2:D$308, allRounds!A$2:A$308)</f>
        <v>12</v>
      </c>
    </row>
    <row r="273" spans="1:12" x14ac:dyDescent="0.3">
      <c r="A273">
        <v>272</v>
      </c>
      <c r="B273">
        <v>27</v>
      </c>
      <c r="C273">
        <v>117</v>
      </c>
      <c r="D273">
        <v>13</v>
      </c>
      <c r="E273">
        <v>185</v>
      </c>
      <c r="F273">
        <v>12</v>
      </c>
      <c r="H273" s="16">
        <v>41797</v>
      </c>
      <c r="I273">
        <v>85</v>
      </c>
      <c r="J273">
        <v>21.4</v>
      </c>
      <c r="K273">
        <v>1</v>
      </c>
      <c r="L273">
        <f>LOOKUP(I273+H273*1000, allRounds!D$2:D$308, allRounds!A$2:A$308)</f>
        <v>12</v>
      </c>
    </row>
    <row r="274" spans="1:12" x14ac:dyDescent="0.3">
      <c r="A274">
        <v>273</v>
      </c>
      <c r="B274">
        <v>1</v>
      </c>
      <c r="C274">
        <v>87</v>
      </c>
      <c r="D274">
        <v>38</v>
      </c>
      <c r="E274">
        <v>16</v>
      </c>
      <c r="F274">
        <v>13</v>
      </c>
      <c r="H274" s="16">
        <v>41796</v>
      </c>
      <c r="I274">
        <v>82</v>
      </c>
      <c r="J274">
        <v>16.5</v>
      </c>
      <c r="K274">
        <v>1</v>
      </c>
      <c r="L274">
        <f>LOOKUP(I274+H274*1000, allRounds!D$2:D$308, allRounds!A$2:A$308)</f>
        <v>13</v>
      </c>
    </row>
    <row r="275" spans="1:12" x14ac:dyDescent="0.3">
      <c r="A275">
        <v>274</v>
      </c>
      <c r="B275">
        <v>2</v>
      </c>
      <c r="C275">
        <v>80</v>
      </c>
      <c r="D275">
        <v>37</v>
      </c>
      <c r="E275">
        <v>234</v>
      </c>
      <c r="F275">
        <v>13</v>
      </c>
      <c r="H275" s="16">
        <v>41796</v>
      </c>
      <c r="I275">
        <v>82</v>
      </c>
      <c r="J275">
        <v>8.6999999999999993</v>
      </c>
      <c r="K275">
        <v>1</v>
      </c>
      <c r="L275">
        <f>LOOKUP(I275+H275*1000, allRounds!D$2:D$308, allRounds!A$2:A$308)</f>
        <v>13</v>
      </c>
    </row>
    <row r="276" spans="1:12" x14ac:dyDescent="0.3">
      <c r="A276">
        <v>275</v>
      </c>
      <c r="B276">
        <v>3</v>
      </c>
      <c r="C276">
        <v>91</v>
      </c>
      <c r="D276">
        <v>36</v>
      </c>
      <c r="E276">
        <v>287</v>
      </c>
      <c r="F276">
        <v>13</v>
      </c>
      <c r="H276" s="16">
        <v>41796</v>
      </c>
      <c r="I276">
        <v>82</v>
      </c>
      <c r="J276">
        <v>18.7</v>
      </c>
      <c r="K276">
        <v>1</v>
      </c>
      <c r="L276">
        <f>LOOKUP(I276+H276*1000, allRounds!D$2:D$308, allRounds!A$2:A$308)</f>
        <v>13</v>
      </c>
    </row>
    <row r="277" spans="1:12" x14ac:dyDescent="0.3">
      <c r="A277">
        <v>276</v>
      </c>
      <c r="B277">
        <v>4</v>
      </c>
      <c r="C277">
        <v>84</v>
      </c>
      <c r="D277">
        <v>36</v>
      </c>
      <c r="E277">
        <v>338</v>
      </c>
      <c r="F277">
        <v>13</v>
      </c>
      <c r="H277" s="16">
        <v>41796</v>
      </c>
      <c r="I277">
        <v>82</v>
      </c>
      <c r="J277">
        <v>11.9</v>
      </c>
      <c r="K277">
        <v>1</v>
      </c>
      <c r="L277">
        <f>LOOKUP(I277+H277*1000, allRounds!D$2:D$308, allRounds!A$2:A$308)</f>
        <v>13</v>
      </c>
    </row>
    <row r="278" spans="1:12" x14ac:dyDescent="0.3">
      <c r="A278">
        <v>277</v>
      </c>
      <c r="B278">
        <v>5</v>
      </c>
      <c r="C278">
        <v>97</v>
      </c>
      <c r="D278">
        <v>35</v>
      </c>
      <c r="E278">
        <v>269</v>
      </c>
      <c r="F278">
        <v>13</v>
      </c>
      <c r="H278" s="16">
        <v>41796</v>
      </c>
      <c r="I278">
        <v>82</v>
      </c>
      <c r="J278">
        <v>24.1</v>
      </c>
      <c r="K278">
        <v>1</v>
      </c>
      <c r="L278">
        <f>LOOKUP(I278+H278*1000, allRounds!D$2:D$308, allRounds!A$2:A$308)</f>
        <v>13</v>
      </c>
    </row>
    <row r="279" spans="1:12" x14ac:dyDescent="0.3">
      <c r="A279">
        <v>278</v>
      </c>
      <c r="B279">
        <v>6</v>
      </c>
      <c r="C279">
        <v>92</v>
      </c>
      <c r="D279">
        <v>35</v>
      </c>
      <c r="E279">
        <v>257</v>
      </c>
      <c r="F279">
        <v>13</v>
      </c>
      <c r="H279" s="16">
        <v>41796</v>
      </c>
      <c r="I279">
        <v>82</v>
      </c>
      <c r="J279">
        <v>19.399999999999999</v>
      </c>
      <c r="K279">
        <v>1</v>
      </c>
      <c r="L279">
        <f>LOOKUP(I279+H279*1000, allRounds!D$2:D$308, allRounds!A$2:A$308)</f>
        <v>13</v>
      </c>
    </row>
    <row r="280" spans="1:12" x14ac:dyDescent="0.3">
      <c r="A280">
        <v>279</v>
      </c>
      <c r="B280">
        <v>7</v>
      </c>
      <c r="C280">
        <v>86</v>
      </c>
      <c r="D280">
        <v>34</v>
      </c>
      <c r="E280">
        <v>225</v>
      </c>
      <c r="F280">
        <v>13</v>
      </c>
      <c r="H280" s="16">
        <v>41796</v>
      </c>
      <c r="I280">
        <v>82</v>
      </c>
      <c r="J280">
        <v>11.5</v>
      </c>
      <c r="K280">
        <v>1</v>
      </c>
      <c r="L280">
        <f>LOOKUP(I280+H280*1000, allRounds!D$2:D$308, allRounds!A$2:A$308)</f>
        <v>13</v>
      </c>
    </row>
    <row r="281" spans="1:12" x14ac:dyDescent="0.3">
      <c r="A281">
        <v>280</v>
      </c>
      <c r="B281">
        <v>8</v>
      </c>
      <c r="C281">
        <v>95</v>
      </c>
      <c r="D281">
        <v>33</v>
      </c>
      <c r="E281">
        <v>278</v>
      </c>
      <c r="F281">
        <v>13</v>
      </c>
      <c r="H281" s="16">
        <v>41796</v>
      </c>
      <c r="I281">
        <v>82</v>
      </c>
      <c r="J281">
        <v>20</v>
      </c>
      <c r="K281">
        <v>1</v>
      </c>
      <c r="L281">
        <f>LOOKUP(I281+H281*1000, allRounds!D$2:D$308, allRounds!A$2:A$308)</f>
        <v>13</v>
      </c>
    </row>
    <row r="282" spans="1:12" x14ac:dyDescent="0.3">
      <c r="A282">
        <v>281</v>
      </c>
      <c r="B282">
        <v>9</v>
      </c>
      <c r="C282">
        <v>86</v>
      </c>
      <c r="D282">
        <v>33</v>
      </c>
      <c r="E282">
        <v>1</v>
      </c>
      <c r="F282">
        <v>13</v>
      </c>
      <c r="H282" s="16">
        <v>41796</v>
      </c>
      <c r="I282">
        <v>82</v>
      </c>
      <c r="J282">
        <v>10.9</v>
      </c>
      <c r="K282">
        <v>1</v>
      </c>
      <c r="L282">
        <f>LOOKUP(I282+H282*1000, allRounds!D$2:D$308, allRounds!A$2:A$308)</f>
        <v>13</v>
      </c>
    </row>
    <row r="283" spans="1:12" x14ac:dyDescent="0.3">
      <c r="A283">
        <v>282</v>
      </c>
      <c r="B283">
        <f>10</f>
        <v>10</v>
      </c>
      <c r="C283">
        <v>86</v>
      </c>
      <c r="D283">
        <v>33</v>
      </c>
      <c r="E283">
        <v>357</v>
      </c>
      <c r="F283">
        <v>13</v>
      </c>
      <c r="H283" s="16">
        <v>41796</v>
      </c>
      <c r="I283">
        <v>82</v>
      </c>
      <c r="J283">
        <v>10.7</v>
      </c>
      <c r="K283">
        <v>1</v>
      </c>
      <c r="L283">
        <f>LOOKUP(I283+H283*1000, allRounds!D$2:D$308, allRounds!A$2:A$308)</f>
        <v>13</v>
      </c>
    </row>
    <row r="284" spans="1:12" x14ac:dyDescent="0.3">
      <c r="A284">
        <v>283</v>
      </c>
      <c r="B284">
        <f>10</f>
        <v>10</v>
      </c>
      <c r="C284">
        <v>98</v>
      </c>
      <c r="D284">
        <v>33</v>
      </c>
      <c r="E284">
        <v>2</v>
      </c>
      <c r="F284">
        <v>13</v>
      </c>
      <c r="H284" s="16">
        <v>41796</v>
      </c>
      <c r="I284">
        <v>82</v>
      </c>
      <c r="J284">
        <v>22.7</v>
      </c>
      <c r="K284">
        <v>1</v>
      </c>
      <c r="L284">
        <f>LOOKUP(I284+H284*1000, allRounds!D$2:D$308, allRounds!A$2:A$308)</f>
        <v>13</v>
      </c>
    </row>
    <row r="285" spans="1:12" x14ac:dyDescent="0.3">
      <c r="A285">
        <v>284</v>
      </c>
      <c r="B285">
        <v>12</v>
      </c>
      <c r="C285">
        <v>91</v>
      </c>
      <c r="D285">
        <v>33</v>
      </c>
      <c r="E285">
        <v>28</v>
      </c>
      <c r="F285">
        <v>13</v>
      </c>
      <c r="H285" s="16">
        <v>41796</v>
      </c>
      <c r="I285">
        <v>82</v>
      </c>
      <c r="J285">
        <v>16.3</v>
      </c>
      <c r="K285">
        <v>1</v>
      </c>
      <c r="L285">
        <f>LOOKUP(I285+H285*1000, allRounds!D$2:D$308, allRounds!A$2:A$308)</f>
        <v>13</v>
      </c>
    </row>
    <row r="286" spans="1:12" x14ac:dyDescent="0.3">
      <c r="A286">
        <v>285</v>
      </c>
      <c r="B286">
        <v>13</v>
      </c>
      <c r="C286">
        <v>93</v>
      </c>
      <c r="D286">
        <v>33</v>
      </c>
      <c r="E286">
        <v>323</v>
      </c>
      <c r="F286">
        <v>13</v>
      </c>
      <c r="H286" s="16">
        <v>41796</v>
      </c>
      <c r="I286">
        <v>82</v>
      </c>
      <c r="J286">
        <v>18.399999999999999</v>
      </c>
      <c r="K286">
        <v>1</v>
      </c>
      <c r="L286">
        <f>LOOKUP(I286+H286*1000, allRounds!D$2:D$308, allRounds!A$2:A$308)</f>
        <v>13</v>
      </c>
    </row>
    <row r="287" spans="1:12" x14ac:dyDescent="0.3">
      <c r="A287">
        <v>286</v>
      </c>
      <c r="B287">
        <v>14</v>
      </c>
      <c r="C287">
        <v>94</v>
      </c>
      <c r="D287">
        <v>31</v>
      </c>
      <c r="E287">
        <v>145</v>
      </c>
      <c r="F287">
        <v>13</v>
      </c>
      <c r="H287" s="16">
        <v>41796</v>
      </c>
      <c r="I287">
        <v>82</v>
      </c>
      <c r="J287">
        <v>17.2</v>
      </c>
      <c r="K287">
        <v>1</v>
      </c>
      <c r="L287">
        <f>LOOKUP(I287+H287*1000, allRounds!D$2:D$308, allRounds!A$2:A$308)</f>
        <v>13</v>
      </c>
    </row>
    <row r="288" spans="1:12" x14ac:dyDescent="0.3">
      <c r="A288">
        <v>287</v>
      </c>
      <c r="B288">
        <v>15</v>
      </c>
      <c r="C288">
        <v>93</v>
      </c>
      <c r="D288">
        <v>30</v>
      </c>
      <c r="E288">
        <v>344</v>
      </c>
      <c r="F288">
        <v>13</v>
      </c>
      <c r="H288" s="16">
        <v>41796</v>
      </c>
      <c r="I288">
        <v>82</v>
      </c>
      <c r="J288">
        <v>14.6</v>
      </c>
      <c r="K288">
        <v>1</v>
      </c>
      <c r="L288">
        <f>LOOKUP(I288+H288*1000, allRounds!D$2:D$308, allRounds!A$2:A$308)</f>
        <v>13</v>
      </c>
    </row>
    <row r="289" spans="1:12" x14ac:dyDescent="0.3">
      <c r="A289">
        <v>288</v>
      </c>
      <c r="B289">
        <v>16</v>
      </c>
      <c r="C289">
        <v>87</v>
      </c>
      <c r="D289">
        <v>29</v>
      </c>
      <c r="E289">
        <v>310</v>
      </c>
      <c r="F289">
        <v>13</v>
      </c>
      <c r="H289" s="16">
        <v>41796</v>
      </c>
      <c r="I289">
        <v>82</v>
      </c>
      <c r="J289">
        <v>8.1999999999999993</v>
      </c>
      <c r="K289">
        <v>1</v>
      </c>
      <c r="L289">
        <f>LOOKUP(I289+H289*1000, allRounds!D$2:D$308, allRounds!A$2:A$308)</f>
        <v>13</v>
      </c>
    </row>
    <row r="290" spans="1:12" x14ac:dyDescent="0.3">
      <c r="A290">
        <v>289</v>
      </c>
      <c r="B290">
        <v>17</v>
      </c>
      <c r="C290">
        <v>97</v>
      </c>
      <c r="D290">
        <v>29</v>
      </c>
      <c r="E290">
        <v>308</v>
      </c>
      <c r="F290">
        <v>13</v>
      </c>
      <c r="H290" s="16">
        <v>41796</v>
      </c>
      <c r="I290">
        <v>82</v>
      </c>
      <c r="J290">
        <v>18.2</v>
      </c>
      <c r="K290">
        <v>1</v>
      </c>
      <c r="L290">
        <f>LOOKUP(I290+H290*1000, allRounds!D$2:D$308, allRounds!A$2:A$308)</f>
        <v>13</v>
      </c>
    </row>
    <row r="291" spans="1:12" x14ac:dyDescent="0.3">
      <c r="A291">
        <v>290</v>
      </c>
      <c r="B291">
        <v>18</v>
      </c>
      <c r="C291">
        <v>93</v>
      </c>
      <c r="D291">
        <v>27</v>
      </c>
      <c r="E291">
        <v>80</v>
      </c>
      <c r="F291">
        <v>13</v>
      </c>
      <c r="H291" s="16">
        <v>41796</v>
      </c>
      <c r="I291">
        <v>82</v>
      </c>
      <c r="J291">
        <v>11.5</v>
      </c>
      <c r="K291">
        <v>1</v>
      </c>
      <c r="L291">
        <f>LOOKUP(I291+H291*1000, allRounds!D$2:D$308, allRounds!A$2:A$308)</f>
        <v>13</v>
      </c>
    </row>
    <row r="292" spans="1:12" x14ac:dyDescent="0.3">
      <c r="A292">
        <v>291</v>
      </c>
      <c r="B292">
        <v>19</v>
      </c>
      <c r="C292">
        <v>97</v>
      </c>
      <c r="D292">
        <v>27</v>
      </c>
      <c r="E292">
        <v>47</v>
      </c>
      <c r="F292">
        <v>13</v>
      </c>
      <c r="H292" s="16">
        <v>41796</v>
      </c>
      <c r="I292">
        <v>82</v>
      </c>
      <c r="J292">
        <v>16.2</v>
      </c>
      <c r="K292">
        <v>1</v>
      </c>
      <c r="L292">
        <f>LOOKUP(I292+H292*1000, allRounds!D$2:D$308, allRounds!A$2:A$308)</f>
        <v>13</v>
      </c>
    </row>
    <row r="293" spans="1:12" x14ac:dyDescent="0.3">
      <c r="A293">
        <v>292</v>
      </c>
      <c r="B293">
        <v>20</v>
      </c>
      <c r="C293">
        <v>106</v>
      </c>
      <c r="D293">
        <v>27</v>
      </c>
      <c r="E293">
        <v>61</v>
      </c>
      <c r="F293">
        <v>13</v>
      </c>
      <c r="H293" s="16">
        <v>41796</v>
      </c>
      <c r="I293">
        <v>82</v>
      </c>
      <c r="J293">
        <v>24.6</v>
      </c>
      <c r="K293">
        <v>1</v>
      </c>
      <c r="L293">
        <f>LOOKUP(I293+H293*1000, allRounds!D$2:D$308, allRounds!A$2:A$308)</f>
        <v>13</v>
      </c>
    </row>
    <row r="294" spans="1:12" x14ac:dyDescent="0.3">
      <c r="A294">
        <v>293</v>
      </c>
      <c r="B294">
        <v>21</v>
      </c>
      <c r="C294">
        <v>107</v>
      </c>
      <c r="D294">
        <v>27</v>
      </c>
      <c r="E294">
        <v>27</v>
      </c>
      <c r="F294">
        <v>13</v>
      </c>
      <c r="H294" s="16">
        <v>41796</v>
      </c>
      <c r="I294">
        <v>82</v>
      </c>
      <c r="J294">
        <v>25.5</v>
      </c>
      <c r="K294">
        <v>1</v>
      </c>
      <c r="L294">
        <f>LOOKUP(I294+H294*1000, allRounds!D$2:D$308, allRounds!A$2:A$308)</f>
        <v>13</v>
      </c>
    </row>
    <row r="295" spans="1:12" x14ac:dyDescent="0.3">
      <c r="A295">
        <v>294</v>
      </c>
      <c r="B295">
        <v>22</v>
      </c>
      <c r="C295">
        <v>100</v>
      </c>
      <c r="D295">
        <v>27</v>
      </c>
      <c r="E295">
        <v>178</v>
      </c>
      <c r="F295">
        <v>13</v>
      </c>
      <c r="H295" s="16">
        <v>41796</v>
      </c>
      <c r="I295">
        <v>82</v>
      </c>
      <c r="J295">
        <v>18.899999999999999</v>
      </c>
      <c r="K295">
        <v>1</v>
      </c>
      <c r="L295">
        <f>LOOKUP(I295+H295*1000, allRounds!D$2:D$308, allRounds!A$2:A$308)</f>
        <v>13</v>
      </c>
    </row>
    <row r="296" spans="1:12" x14ac:dyDescent="0.3">
      <c r="A296">
        <v>295</v>
      </c>
      <c r="B296">
        <v>23</v>
      </c>
      <c r="C296">
        <v>100</v>
      </c>
      <c r="D296">
        <v>26</v>
      </c>
      <c r="E296">
        <v>250</v>
      </c>
      <c r="F296">
        <v>13</v>
      </c>
      <c r="H296" s="16">
        <v>41796</v>
      </c>
      <c r="I296">
        <v>82</v>
      </c>
      <c r="J296">
        <v>18.2</v>
      </c>
      <c r="K296">
        <v>1</v>
      </c>
      <c r="L296">
        <f>LOOKUP(I296+H296*1000, allRounds!D$2:D$308, allRounds!A$2:A$308)</f>
        <v>13</v>
      </c>
    </row>
    <row r="297" spans="1:12" x14ac:dyDescent="0.3">
      <c r="A297">
        <v>296</v>
      </c>
      <c r="B297">
        <v>24</v>
      </c>
      <c r="C297">
        <v>106</v>
      </c>
      <c r="D297">
        <v>19</v>
      </c>
      <c r="E297">
        <v>245</v>
      </c>
      <c r="F297">
        <v>13</v>
      </c>
      <c r="H297" s="16">
        <v>41796</v>
      </c>
      <c r="I297">
        <v>82</v>
      </c>
      <c r="J297">
        <v>15.7</v>
      </c>
      <c r="K297">
        <v>1</v>
      </c>
      <c r="L297">
        <f>LOOKUP(I297+H297*1000, allRounds!D$2:D$308, allRounds!A$2:A$308)</f>
        <v>13</v>
      </c>
    </row>
    <row r="298" spans="1:12" x14ac:dyDescent="0.3">
      <c r="A298">
        <v>297</v>
      </c>
      <c r="B298">
        <v>25</v>
      </c>
      <c r="C298">
        <v>126</v>
      </c>
      <c r="D298">
        <v>18</v>
      </c>
      <c r="E298">
        <v>8</v>
      </c>
      <c r="F298">
        <v>13</v>
      </c>
      <c r="H298" s="16">
        <v>41796</v>
      </c>
      <c r="I298">
        <v>82</v>
      </c>
      <c r="J298">
        <v>36</v>
      </c>
      <c r="K298">
        <v>1</v>
      </c>
      <c r="L298">
        <f>LOOKUP(I298+H298*1000, allRounds!D$2:D$308, allRounds!A$2:A$308)</f>
        <v>13</v>
      </c>
    </row>
    <row r="299" spans="1:12" x14ac:dyDescent="0.3">
      <c r="A299">
        <v>298</v>
      </c>
      <c r="B299">
        <v>26</v>
      </c>
      <c r="C299">
        <v>106</v>
      </c>
      <c r="D299">
        <v>16</v>
      </c>
      <c r="E299">
        <v>222</v>
      </c>
      <c r="F299">
        <v>13</v>
      </c>
      <c r="H299" s="16">
        <v>41796</v>
      </c>
      <c r="I299">
        <v>82</v>
      </c>
      <c r="J299">
        <v>13.2</v>
      </c>
      <c r="K299">
        <v>1</v>
      </c>
      <c r="L299">
        <f>LOOKUP(I299+H299*1000, allRounds!D$2:D$308, allRounds!A$2:A$308)</f>
        <v>13</v>
      </c>
    </row>
    <row r="300" spans="1:12" x14ac:dyDescent="0.3">
      <c r="A300">
        <v>299</v>
      </c>
      <c r="B300">
        <v>1</v>
      </c>
      <c r="C300">
        <v>83</v>
      </c>
      <c r="D300">
        <v>36</v>
      </c>
      <c r="E300">
        <v>357</v>
      </c>
      <c r="F300">
        <v>14</v>
      </c>
      <c r="H300" s="16">
        <v>41774</v>
      </c>
      <c r="I300">
        <v>13</v>
      </c>
      <c r="J300">
        <v>11.1</v>
      </c>
      <c r="K300">
        <v>1</v>
      </c>
      <c r="L300">
        <f>LOOKUP(I300+H300*1000, allRounds!D$2:D$308, allRounds!A$2:A$308)</f>
        <v>14</v>
      </c>
    </row>
    <row r="301" spans="1:12" x14ac:dyDescent="0.3">
      <c r="A301">
        <v>300</v>
      </c>
      <c r="B301">
        <v>2</v>
      </c>
      <c r="C301">
        <v>81</v>
      </c>
      <c r="D301">
        <v>36</v>
      </c>
      <c r="E301">
        <v>310</v>
      </c>
      <c r="F301">
        <v>14</v>
      </c>
      <c r="H301" s="16">
        <v>41774</v>
      </c>
      <c r="I301">
        <v>13</v>
      </c>
      <c r="J301">
        <v>8.6</v>
      </c>
      <c r="K301">
        <v>1</v>
      </c>
      <c r="L301">
        <f>LOOKUP(I301+H301*1000, allRounds!D$2:D$308, allRounds!A$2:A$308)</f>
        <v>14</v>
      </c>
    </row>
    <row r="302" spans="1:12" x14ac:dyDescent="0.3">
      <c r="A302">
        <v>301</v>
      </c>
      <c r="B302">
        <v>3</v>
      </c>
      <c r="C302">
        <v>101</v>
      </c>
      <c r="D302">
        <v>35</v>
      </c>
      <c r="E302">
        <v>330</v>
      </c>
      <c r="F302">
        <v>14</v>
      </c>
      <c r="H302" s="16">
        <v>41774</v>
      </c>
      <c r="I302">
        <v>13</v>
      </c>
      <c r="J302">
        <v>27.5</v>
      </c>
      <c r="K302">
        <v>1</v>
      </c>
      <c r="L302">
        <f>LOOKUP(I302+H302*1000, allRounds!D$2:D$308, allRounds!A$2:A$308)</f>
        <v>14</v>
      </c>
    </row>
    <row r="303" spans="1:12" x14ac:dyDescent="0.3">
      <c r="A303">
        <v>302</v>
      </c>
      <c r="B303">
        <v>4</v>
      </c>
      <c r="C303">
        <v>92</v>
      </c>
      <c r="D303">
        <v>35</v>
      </c>
      <c r="E303">
        <v>323</v>
      </c>
      <c r="F303">
        <v>14</v>
      </c>
      <c r="H303" s="16">
        <v>41774</v>
      </c>
      <c r="I303">
        <v>13</v>
      </c>
      <c r="J303">
        <v>18.7</v>
      </c>
      <c r="K303">
        <v>1</v>
      </c>
      <c r="L303">
        <f>LOOKUP(I303+H303*1000, allRounds!D$2:D$308, allRounds!A$2:A$308)</f>
        <v>14</v>
      </c>
    </row>
    <row r="304" spans="1:12" x14ac:dyDescent="0.3">
      <c r="A304">
        <v>303</v>
      </c>
      <c r="B304">
        <v>5</v>
      </c>
      <c r="C304">
        <v>96</v>
      </c>
      <c r="D304">
        <v>34</v>
      </c>
      <c r="E304">
        <v>184</v>
      </c>
      <c r="F304">
        <v>14</v>
      </c>
      <c r="H304" s="16">
        <v>41774</v>
      </c>
      <c r="I304">
        <v>13</v>
      </c>
      <c r="J304">
        <v>21.8</v>
      </c>
      <c r="K304">
        <v>1</v>
      </c>
      <c r="L304">
        <f>LOOKUP(I304+H304*1000, allRounds!D$2:D$308, allRounds!A$2:A$308)</f>
        <v>14</v>
      </c>
    </row>
    <row r="305" spans="1:12" x14ac:dyDescent="0.3">
      <c r="A305">
        <v>304</v>
      </c>
      <c r="B305">
        <v>6</v>
      </c>
      <c r="C305">
        <v>93</v>
      </c>
      <c r="D305">
        <v>32</v>
      </c>
      <c r="E305">
        <v>16</v>
      </c>
      <c r="F305">
        <v>14</v>
      </c>
      <c r="H305" s="16">
        <v>41774</v>
      </c>
      <c r="I305">
        <v>13</v>
      </c>
      <c r="J305">
        <v>16.5</v>
      </c>
      <c r="K305">
        <v>1</v>
      </c>
      <c r="L305">
        <f>LOOKUP(I305+H305*1000, allRounds!D$2:D$308, allRounds!A$2:A$308)</f>
        <v>14</v>
      </c>
    </row>
    <row r="306" spans="1:12" x14ac:dyDescent="0.3">
      <c r="A306">
        <v>305</v>
      </c>
      <c r="B306">
        <v>7</v>
      </c>
      <c r="C306">
        <v>84</v>
      </c>
      <c r="D306">
        <v>32</v>
      </c>
      <c r="E306">
        <v>103</v>
      </c>
      <c r="F306">
        <v>14</v>
      </c>
      <c r="H306" s="16">
        <v>41774</v>
      </c>
      <c r="I306">
        <v>13</v>
      </c>
      <c r="J306">
        <v>7.5</v>
      </c>
      <c r="K306">
        <v>1</v>
      </c>
      <c r="L306">
        <f>LOOKUP(I306+H306*1000, allRounds!D$2:D$308, allRounds!A$2:A$308)</f>
        <v>14</v>
      </c>
    </row>
    <row r="307" spans="1:12" x14ac:dyDescent="0.3">
      <c r="A307">
        <v>306</v>
      </c>
      <c r="B307">
        <v>8</v>
      </c>
      <c r="C307">
        <v>88</v>
      </c>
      <c r="D307">
        <v>32</v>
      </c>
      <c r="E307">
        <v>129</v>
      </c>
      <c r="F307">
        <v>14</v>
      </c>
      <c r="H307" s="16">
        <v>41774</v>
      </c>
      <c r="I307">
        <v>13</v>
      </c>
      <c r="J307">
        <v>12.4</v>
      </c>
      <c r="K307">
        <v>1</v>
      </c>
      <c r="L307">
        <f>LOOKUP(I307+H307*1000, allRounds!D$2:D$308, allRounds!A$2:A$308)</f>
        <v>14</v>
      </c>
    </row>
    <row r="308" spans="1:12" x14ac:dyDescent="0.3">
      <c r="A308">
        <v>307</v>
      </c>
      <c r="B308">
        <v>9</v>
      </c>
      <c r="C308">
        <v>93</v>
      </c>
      <c r="D308">
        <v>31</v>
      </c>
      <c r="E308">
        <v>160</v>
      </c>
      <c r="F308">
        <v>14</v>
      </c>
      <c r="H308" s="16">
        <v>41774</v>
      </c>
      <c r="I308">
        <v>13</v>
      </c>
      <c r="J308">
        <v>15.6</v>
      </c>
      <c r="K308">
        <v>1</v>
      </c>
      <c r="L308">
        <f>LOOKUP(I308+H308*1000, allRounds!D$2:D$308, allRounds!A$2:A$308)</f>
        <v>14</v>
      </c>
    </row>
    <row r="309" spans="1:12" x14ac:dyDescent="0.3">
      <c r="A309">
        <v>308</v>
      </c>
      <c r="B309">
        <v>10</v>
      </c>
      <c r="C309">
        <v>90</v>
      </c>
      <c r="D309">
        <v>31</v>
      </c>
      <c r="E309">
        <v>222</v>
      </c>
      <c r="F309">
        <v>14</v>
      </c>
      <c r="H309" s="16">
        <v>41774</v>
      </c>
      <c r="I309">
        <v>13</v>
      </c>
      <c r="J309">
        <v>13.2</v>
      </c>
      <c r="K309">
        <v>1</v>
      </c>
      <c r="L309">
        <f>LOOKUP(I309+H309*1000, allRounds!D$2:D$308, allRounds!A$2:A$308)</f>
        <v>14</v>
      </c>
    </row>
    <row r="310" spans="1:12" x14ac:dyDescent="0.3">
      <c r="A310">
        <v>309</v>
      </c>
      <c r="B310">
        <v>11</v>
      </c>
      <c r="C310">
        <v>94</v>
      </c>
      <c r="D310">
        <v>30</v>
      </c>
      <c r="E310">
        <v>245</v>
      </c>
      <c r="F310">
        <v>14</v>
      </c>
      <c r="H310" s="16">
        <v>41774</v>
      </c>
      <c r="I310">
        <v>13</v>
      </c>
      <c r="J310">
        <v>15.6</v>
      </c>
      <c r="K310">
        <v>1</v>
      </c>
      <c r="L310">
        <f>LOOKUP(I310+H310*1000, allRounds!D$2:D$308, allRounds!A$2:A$308)</f>
        <v>14</v>
      </c>
    </row>
    <row r="311" spans="1:12" x14ac:dyDescent="0.3">
      <c r="A311">
        <v>310</v>
      </c>
      <c r="B311">
        <v>12</v>
      </c>
      <c r="C311">
        <v>98</v>
      </c>
      <c r="D311">
        <v>30</v>
      </c>
      <c r="E311">
        <v>278</v>
      </c>
      <c r="F311">
        <v>14</v>
      </c>
      <c r="H311" s="16">
        <v>41774</v>
      </c>
      <c r="I311">
        <v>13</v>
      </c>
      <c r="J311">
        <v>19.899999999999999</v>
      </c>
      <c r="K311">
        <v>1</v>
      </c>
      <c r="L311">
        <f>LOOKUP(I311+H311*1000, allRounds!D$2:D$308, allRounds!A$2:A$308)</f>
        <v>14</v>
      </c>
    </row>
    <row r="312" spans="1:12" x14ac:dyDescent="0.3">
      <c r="A312">
        <v>311</v>
      </c>
      <c r="B312">
        <v>13</v>
      </c>
      <c r="C312">
        <v>96</v>
      </c>
      <c r="D312">
        <v>30</v>
      </c>
      <c r="E312">
        <v>250</v>
      </c>
      <c r="F312">
        <v>14</v>
      </c>
      <c r="H312" s="16">
        <v>41774</v>
      </c>
      <c r="I312">
        <v>13</v>
      </c>
      <c r="J312">
        <v>18.100000000000001</v>
      </c>
      <c r="K312">
        <v>1</v>
      </c>
      <c r="L312">
        <f>LOOKUP(I312+H312*1000, allRounds!D$2:D$308, allRounds!A$2:A$308)</f>
        <v>14</v>
      </c>
    </row>
    <row r="313" spans="1:12" x14ac:dyDescent="0.3">
      <c r="A313">
        <v>312</v>
      </c>
      <c r="B313">
        <v>14</v>
      </c>
      <c r="C313">
        <v>104</v>
      </c>
      <c r="D313">
        <v>29</v>
      </c>
      <c r="E313">
        <v>260</v>
      </c>
      <c r="F313">
        <v>14</v>
      </c>
      <c r="H313" s="16">
        <v>41774</v>
      </c>
      <c r="I313">
        <v>13</v>
      </c>
      <c r="J313">
        <v>24.7</v>
      </c>
      <c r="K313">
        <v>1</v>
      </c>
      <c r="L313">
        <f>LOOKUP(I313+H313*1000, allRounds!D$2:D$308, allRounds!A$2:A$308)</f>
        <v>14</v>
      </c>
    </row>
    <row r="314" spans="1:12" x14ac:dyDescent="0.3">
      <c r="A314">
        <v>313</v>
      </c>
      <c r="B314">
        <v>15</v>
      </c>
      <c r="C314">
        <v>107</v>
      </c>
      <c r="D314">
        <v>29</v>
      </c>
      <c r="E314">
        <v>12</v>
      </c>
      <c r="F314">
        <v>14</v>
      </c>
      <c r="H314" s="16">
        <v>41774</v>
      </c>
      <c r="I314">
        <v>13</v>
      </c>
      <c r="J314">
        <v>28</v>
      </c>
      <c r="K314">
        <v>1</v>
      </c>
      <c r="L314">
        <f>LOOKUP(I314+H314*1000, allRounds!D$2:D$308, allRounds!A$2:A$308)</f>
        <v>14</v>
      </c>
    </row>
    <row r="315" spans="1:12" x14ac:dyDescent="0.3">
      <c r="A315">
        <v>314</v>
      </c>
      <c r="B315">
        <v>16</v>
      </c>
      <c r="C315">
        <v>102</v>
      </c>
      <c r="D315">
        <v>27</v>
      </c>
      <c r="E315">
        <v>193</v>
      </c>
      <c r="F315">
        <v>14</v>
      </c>
      <c r="H315" s="16">
        <v>41774</v>
      </c>
      <c r="I315">
        <v>13</v>
      </c>
      <c r="J315">
        <v>20.7</v>
      </c>
      <c r="K315">
        <v>1</v>
      </c>
      <c r="L315">
        <f>LOOKUP(I315+H315*1000, allRounds!D$2:D$308, allRounds!A$2:A$308)</f>
        <v>14</v>
      </c>
    </row>
    <row r="316" spans="1:12" x14ac:dyDescent="0.3">
      <c r="A316">
        <v>315</v>
      </c>
      <c r="B316">
        <v>17</v>
      </c>
      <c r="C316">
        <v>108</v>
      </c>
      <c r="D316">
        <v>25</v>
      </c>
      <c r="E316">
        <v>61</v>
      </c>
      <c r="F316">
        <v>14</v>
      </c>
      <c r="H316" s="16">
        <v>41774</v>
      </c>
      <c r="I316">
        <v>13</v>
      </c>
      <c r="J316">
        <v>24.5</v>
      </c>
      <c r="K316">
        <v>1</v>
      </c>
      <c r="L316">
        <f>LOOKUP(I316+H316*1000, allRounds!D$2:D$308, allRounds!A$2:A$308)</f>
        <v>14</v>
      </c>
    </row>
    <row r="317" spans="1:12" x14ac:dyDescent="0.3">
      <c r="A317">
        <v>316</v>
      </c>
      <c r="B317">
        <v>18</v>
      </c>
      <c r="C317">
        <v>99</v>
      </c>
      <c r="D317">
        <v>23</v>
      </c>
      <c r="E317">
        <v>93</v>
      </c>
      <c r="F317">
        <v>14</v>
      </c>
      <c r="H317" s="16">
        <v>41774</v>
      </c>
      <c r="I317">
        <v>13</v>
      </c>
      <c r="J317">
        <v>13.8</v>
      </c>
      <c r="K317">
        <v>1</v>
      </c>
      <c r="L317">
        <f>LOOKUP(I317+H317*1000, allRounds!D$2:D$308, allRounds!A$2:A$308)</f>
        <v>14</v>
      </c>
    </row>
    <row r="318" spans="1:12" x14ac:dyDescent="0.3">
      <c r="A318">
        <v>317</v>
      </c>
      <c r="B318">
        <v>19</v>
      </c>
      <c r="C318">
        <v>105</v>
      </c>
      <c r="D318">
        <v>21</v>
      </c>
      <c r="E318">
        <v>353</v>
      </c>
      <c r="F318">
        <v>14</v>
      </c>
      <c r="H318" s="16">
        <v>41774</v>
      </c>
      <c r="I318">
        <v>13</v>
      </c>
      <c r="J318">
        <v>18</v>
      </c>
      <c r="K318">
        <v>0</v>
      </c>
      <c r="L318">
        <f>LOOKUP(I318+H318*1000, allRounds!D$2:D$308, allRounds!A$2:A$308)</f>
        <v>14</v>
      </c>
    </row>
    <row r="319" spans="1:12" x14ac:dyDescent="0.3">
      <c r="A319">
        <v>318</v>
      </c>
      <c r="B319">
        <v>20</v>
      </c>
      <c r="C319">
        <v>133</v>
      </c>
      <c r="D319">
        <v>11</v>
      </c>
      <c r="E319">
        <v>8</v>
      </c>
      <c r="F319">
        <v>14</v>
      </c>
      <c r="H319" s="16">
        <v>41774</v>
      </c>
      <c r="I319">
        <v>13</v>
      </c>
      <c r="J319">
        <v>36</v>
      </c>
      <c r="K319">
        <v>1</v>
      </c>
      <c r="L319">
        <f>LOOKUP(I319+H319*1000, allRounds!D$2:D$308, allRounds!A$2:A$308)</f>
        <v>14</v>
      </c>
    </row>
    <row r="320" spans="1:12" x14ac:dyDescent="0.3">
      <c r="A320">
        <v>319</v>
      </c>
      <c r="B320">
        <v>1</v>
      </c>
      <c r="C320">
        <v>85</v>
      </c>
      <c r="D320">
        <v>34</v>
      </c>
      <c r="E320">
        <v>1</v>
      </c>
      <c r="F320">
        <v>15</v>
      </c>
      <c r="H320" s="16">
        <v>41754</v>
      </c>
      <c r="I320">
        <v>48</v>
      </c>
      <c r="J320">
        <v>11.5</v>
      </c>
      <c r="K320">
        <v>1</v>
      </c>
      <c r="L320">
        <f>LOOKUP(I320+H320*1000, allRounds!D$2:D$308, allRounds!A$2:A$308)</f>
        <v>15</v>
      </c>
    </row>
    <row r="321" spans="1:12" x14ac:dyDescent="0.3">
      <c r="A321">
        <v>320</v>
      </c>
      <c r="B321">
        <v>2</v>
      </c>
      <c r="C321">
        <v>85</v>
      </c>
      <c r="D321">
        <v>34</v>
      </c>
      <c r="E321">
        <v>357</v>
      </c>
      <c r="F321">
        <v>15</v>
      </c>
      <c r="H321" s="16">
        <v>41754</v>
      </c>
      <c r="I321">
        <v>48</v>
      </c>
      <c r="J321">
        <v>11.7</v>
      </c>
      <c r="K321">
        <v>1</v>
      </c>
      <c r="L321">
        <f>LOOKUP(I321+H321*1000, allRounds!D$2:D$308, allRounds!A$2:A$308)</f>
        <v>15</v>
      </c>
    </row>
    <row r="322" spans="1:12" x14ac:dyDescent="0.3">
      <c r="A322">
        <v>321</v>
      </c>
      <c r="B322">
        <v>3</v>
      </c>
      <c r="C322">
        <v>90</v>
      </c>
      <c r="D322">
        <v>32</v>
      </c>
      <c r="E322">
        <v>344</v>
      </c>
      <c r="F322">
        <v>15</v>
      </c>
      <c r="H322" s="16">
        <v>41754</v>
      </c>
      <c r="I322">
        <v>48</v>
      </c>
      <c r="J322">
        <v>14.9</v>
      </c>
      <c r="K322">
        <v>1</v>
      </c>
      <c r="L322">
        <f>LOOKUP(I322+H322*1000, allRounds!D$2:D$308, allRounds!A$2:A$308)</f>
        <v>15</v>
      </c>
    </row>
    <row r="323" spans="1:12" x14ac:dyDescent="0.3">
      <c r="A323">
        <v>322</v>
      </c>
      <c r="B323">
        <v>4</v>
      </c>
      <c r="C323">
        <v>89</v>
      </c>
      <c r="D323">
        <v>30</v>
      </c>
      <c r="E323">
        <v>225</v>
      </c>
      <c r="F323">
        <v>15</v>
      </c>
      <c r="H323" s="16">
        <v>41754</v>
      </c>
      <c r="I323">
        <v>48</v>
      </c>
      <c r="J323">
        <v>11.5</v>
      </c>
      <c r="K323">
        <v>1</v>
      </c>
      <c r="L323">
        <f>LOOKUP(I323+H323*1000, allRounds!D$2:D$308, allRounds!A$2:A$308)</f>
        <v>15</v>
      </c>
    </row>
    <row r="324" spans="1:12" x14ac:dyDescent="0.3">
      <c r="A324">
        <v>323</v>
      </c>
      <c r="B324">
        <v>5</v>
      </c>
      <c r="C324">
        <v>89</v>
      </c>
      <c r="D324">
        <v>30</v>
      </c>
      <c r="E324">
        <v>129</v>
      </c>
      <c r="F324">
        <v>15</v>
      </c>
      <c r="H324" s="16">
        <v>41754</v>
      </c>
      <c r="I324">
        <v>48</v>
      </c>
      <c r="J324">
        <v>12.4</v>
      </c>
      <c r="K324">
        <v>1</v>
      </c>
      <c r="L324">
        <f>LOOKUP(I324+H324*1000, allRounds!D$2:D$308, allRounds!A$2:A$308)</f>
        <v>15</v>
      </c>
    </row>
    <row r="325" spans="1:12" x14ac:dyDescent="0.3">
      <c r="A325">
        <v>324</v>
      </c>
      <c r="B325">
        <v>6</v>
      </c>
      <c r="C325">
        <v>99</v>
      </c>
      <c r="D325">
        <v>30</v>
      </c>
      <c r="E325">
        <v>184</v>
      </c>
      <c r="F325">
        <v>15</v>
      </c>
      <c r="H325" s="16">
        <v>41754</v>
      </c>
      <c r="I325">
        <v>48</v>
      </c>
      <c r="J325">
        <v>21.8</v>
      </c>
      <c r="K325">
        <v>1</v>
      </c>
      <c r="L325">
        <f>LOOKUP(I325+H325*1000, allRounds!D$2:D$308, allRounds!A$2:A$308)</f>
        <v>15</v>
      </c>
    </row>
    <row r="326" spans="1:12" x14ac:dyDescent="0.3">
      <c r="A326">
        <v>325</v>
      </c>
      <c r="B326">
        <v>7</v>
      </c>
      <c r="C326">
        <v>93</v>
      </c>
      <c r="D326">
        <v>30</v>
      </c>
      <c r="E326">
        <v>160</v>
      </c>
      <c r="F326">
        <v>15</v>
      </c>
      <c r="H326" s="16">
        <v>41754</v>
      </c>
      <c r="I326">
        <v>48</v>
      </c>
      <c r="J326">
        <v>15.6</v>
      </c>
      <c r="K326">
        <v>1</v>
      </c>
      <c r="L326">
        <f>LOOKUP(I326+H326*1000, allRounds!D$2:D$308, allRounds!A$2:A$308)</f>
        <v>15</v>
      </c>
    </row>
    <row r="327" spans="1:12" x14ac:dyDescent="0.3">
      <c r="A327">
        <v>326</v>
      </c>
      <c r="B327">
        <v>8</v>
      </c>
      <c r="C327">
        <v>100</v>
      </c>
      <c r="D327">
        <v>27</v>
      </c>
      <c r="E327">
        <v>280</v>
      </c>
      <c r="F327">
        <v>15</v>
      </c>
      <c r="H327" s="16">
        <v>41754</v>
      </c>
      <c r="I327">
        <v>48</v>
      </c>
      <c r="J327">
        <v>19.7</v>
      </c>
      <c r="K327">
        <v>1</v>
      </c>
      <c r="L327">
        <f>LOOKUP(I327+H327*1000, allRounds!D$2:D$308, allRounds!A$2:A$308)</f>
        <v>15</v>
      </c>
    </row>
    <row r="328" spans="1:12" x14ac:dyDescent="0.3">
      <c r="A328">
        <v>327</v>
      </c>
      <c r="B328">
        <v>9</v>
      </c>
      <c r="C328">
        <v>89</v>
      </c>
      <c r="D328">
        <v>27</v>
      </c>
      <c r="E328">
        <v>310</v>
      </c>
      <c r="F328">
        <v>15</v>
      </c>
      <c r="H328" s="16">
        <v>41754</v>
      </c>
      <c r="I328">
        <v>48</v>
      </c>
      <c r="J328">
        <v>8.5</v>
      </c>
      <c r="K328">
        <v>1</v>
      </c>
      <c r="L328">
        <f>LOOKUP(I328+H328*1000, allRounds!D$2:D$308, allRounds!A$2:A$308)</f>
        <v>15</v>
      </c>
    </row>
    <row r="329" spans="1:12" x14ac:dyDescent="0.3">
      <c r="A329">
        <v>328</v>
      </c>
      <c r="B329">
        <f>10</f>
        <v>10</v>
      </c>
      <c r="C329">
        <v>99</v>
      </c>
      <c r="D329">
        <v>26</v>
      </c>
      <c r="E329">
        <v>145</v>
      </c>
      <c r="F329">
        <v>15</v>
      </c>
      <c r="H329" s="16">
        <v>41754</v>
      </c>
      <c r="I329">
        <v>48</v>
      </c>
      <c r="J329">
        <v>17.100000000000001</v>
      </c>
      <c r="K329">
        <v>1</v>
      </c>
      <c r="L329">
        <f>LOOKUP(I329+H329*1000, allRounds!D$2:D$308, allRounds!A$2:A$308)</f>
        <v>15</v>
      </c>
    </row>
    <row r="330" spans="1:12" x14ac:dyDescent="0.3">
      <c r="A330">
        <v>329</v>
      </c>
      <c r="B330">
        <f>10</f>
        <v>10</v>
      </c>
      <c r="C330">
        <v>102</v>
      </c>
      <c r="D330">
        <v>26</v>
      </c>
      <c r="E330">
        <v>193</v>
      </c>
      <c r="F330">
        <v>15</v>
      </c>
      <c r="H330" s="16">
        <v>41754</v>
      </c>
      <c r="I330">
        <v>48</v>
      </c>
      <c r="J330">
        <v>20.6</v>
      </c>
      <c r="K330">
        <v>1</v>
      </c>
      <c r="L330">
        <f>LOOKUP(I330+H330*1000, allRounds!D$2:D$308, allRounds!A$2:A$308)</f>
        <v>15</v>
      </c>
    </row>
    <row r="331" spans="1:12" x14ac:dyDescent="0.3">
      <c r="A331">
        <v>330</v>
      </c>
      <c r="B331">
        <v>12</v>
      </c>
      <c r="C331">
        <v>107</v>
      </c>
      <c r="D331">
        <v>25</v>
      </c>
      <c r="E331">
        <v>27</v>
      </c>
      <c r="F331">
        <v>15</v>
      </c>
      <c r="H331" s="16">
        <v>41754</v>
      </c>
      <c r="I331">
        <v>48</v>
      </c>
      <c r="J331">
        <v>25.4</v>
      </c>
      <c r="K331">
        <v>1</v>
      </c>
      <c r="L331">
        <f>LOOKUP(I331+H331*1000, allRounds!D$2:D$308, allRounds!A$2:A$308)</f>
        <v>15</v>
      </c>
    </row>
    <row r="332" spans="1:12" x14ac:dyDescent="0.3">
      <c r="A332">
        <v>331</v>
      </c>
      <c r="B332">
        <v>13</v>
      </c>
      <c r="C332">
        <v>101</v>
      </c>
      <c r="D332">
        <v>25</v>
      </c>
      <c r="E332">
        <v>323</v>
      </c>
      <c r="F332">
        <v>15</v>
      </c>
      <c r="H332" s="16">
        <v>41754</v>
      </c>
      <c r="I332">
        <v>48</v>
      </c>
      <c r="J332">
        <v>18.600000000000001</v>
      </c>
      <c r="K332">
        <v>1</v>
      </c>
      <c r="L332">
        <f>LOOKUP(I332+H332*1000, allRounds!D$2:D$308, allRounds!A$2:A$308)</f>
        <v>15</v>
      </c>
    </row>
    <row r="333" spans="1:12" x14ac:dyDescent="0.3">
      <c r="A333">
        <v>332</v>
      </c>
      <c r="B333">
        <v>14</v>
      </c>
      <c r="C333">
        <v>107</v>
      </c>
      <c r="D333">
        <v>25</v>
      </c>
      <c r="E333">
        <v>260</v>
      </c>
      <c r="F333">
        <v>15</v>
      </c>
      <c r="H333" s="16">
        <v>41754</v>
      </c>
      <c r="I333">
        <v>48</v>
      </c>
      <c r="J333">
        <v>24.6</v>
      </c>
      <c r="K333">
        <v>1</v>
      </c>
      <c r="L333">
        <f>LOOKUP(I333+H333*1000, allRounds!D$2:D$308, allRounds!A$2:A$308)</f>
        <v>15</v>
      </c>
    </row>
    <row r="334" spans="1:12" x14ac:dyDescent="0.3">
      <c r="A334">
        <v>333</v>
      </c>
      <c r="B334">
        <v>15</v>
      </c>
      <c r="C334">
        <v>100</v>
      </c>
      <c r="D334">
        <v>23</v>
      </c>
      <c r="E334">
        <v>16</v>
      </c>
      <c r="F334">
        <v>15</v>
      </c>
      <c r="H334" s="16">
        <v>41754</v>
      </c>
      <c r="I334">
        <v>48</v>
      </c>
      <c r="J334">
        <v>16.399999999999999</v>
      </c>
      <c r="K334">
        <v>1</v>
      </c>
      <c r="L334">
        <f>LOOKUP(I334+H334*1000, allRounds!D$2:D$308, allRounds!A$2:A$308)</f>
        <v>15</v>
      </c>
    </row>
    <row r="335" spans="1:12" x14ac:dyDescent="0.3">
      <c r="A335">
        <v>334</v>
      </c>
      <c r="B335">
        <v>16</v>
      </c>
      <c r="C335">
        <v>91</v>
      </c>
      <c r="D335">
        <v>23</v>
      </c>
      <c r="E335">
        <v>103</v>
      </c>
      <c r="F335">
        <v>15</v>
      </c>
      <c r="H335" s="16">
        <v>41754</v>
      </c>
      <c r="I335">
        <v>48</v>
      </c>
      <c r="J335">
        <v>7.4</v>
      </c>
      <c r="K335">
        <v>1</v>
      </c>
      <c r="L335">
        <f>LOOKUP(I335+H335*1000, allRounds!D$2:D$308, allRounds!A$2:A$308)</f>
        <v>15</v>
      </c>
    </row>
    <row r="336" spans="1:12" x14ac:dyDescent="0.3">
      <c r="A336">
        <v>335</v>
      </c>
      <c r="B336">
        <v>17</v>
      </c>
      <c r="C336">
        <v>111</v>
      </c>
      <c r="D336">
        <v>20</v>
      </c>
      <c r="E336">
        <v>162</v>
      </c>
      <c r="F336">
        <v>15</v>
      </c>
      <c r="H336" s="16">
        <v>41754</v>
      </c>
      <c r="I336">
        <v>48</v>
      </c>
      <c r="J336">
        <v>24.1</v>
      </c>
      <c r="K336">
        <v>1</v>
      </c>
      <c r="L336">
        <f>LOOKUP(I336+H336*1000, allRounds!D$2:D$308, allRounds!A$2:A$308)</f>
        <v>15</v>
      </c>
    </row>
    <row r="337" spans="1:12" x14ac:dyDescent="0.3">
      <c r="A337">
        <v>336</v>
      </c>
      <c r="B337">
        <v>18</v>
      </c>
      <c r="C337">
        <v>109</v>
      </c>
      <c r="D337">
        <v>20</v>
      </c>
      <c r="E337">
        <v>3</v>
      </c>
      <c r="F337">
        <v>15</v>
      </c>
      <c r="H337" s="16">
        <v>41754</v>
      </c>
      <c r="I337">
        <v>48</v>
      </c>
      <c r="J337">
        <v>21.9</v>
      </c>
      <c r="K337">
        <v>1</v>
      </c>
      <c r="L337">
        <f>LOOKUP(I337+H337*1000, allRounds!D$2:D$308, allRounds!A$2:A$308)</f>
        <v>15</v>
      </c>
    </row>
    <row r="338" spans="1:12" x14ac:dyDescent="0.3">
      <c r="A338">
        <v>337</v>
      </c>
      <c r="B338">
        <v>19</v>
      </c>
      <c r="C338">
        <v>108</v>
      </c>
      <c r="D338">
        <v>19</v>
      </c>
      <c r="E338">
        <v>278</v>
      </c>
      <c r="F338">
        <v>15</v>
      </c>
      <c r="H338" s="16">
        <v>41754</v>
      </c>
      <c r="I338">
        <v>48</v>
      </c>
      <c r="J338">
        <v>19.8</v>
      </c>
      <c r="K338">
        <v>1</v>
      </c>
      <c r="L338">
        <f>LOOKUP(I338+H338*1000, allRounds!D$2:D$308, allRounds!A$2:A$308)</f>
        <v>15</v>
      </c>
    </row>
    <row r="339" spans="1:12" x14ac:dyDescent="0.3">
      <c r="A339">
        <v>338</v>
      </c>
      <c r="B339">
        <v>20</v>
      </c>
      <c r="C339">
        <v>112</v>
      </c>
      <c r="D339">
        <v>19</v>
      </c>
      <c r="E339">
        <v>2</v>
      </c>
      <c r="F339">
        <v>15</v>
      </c>
      <c r="H339" s="16">
        <v>41754</v>
      </c>
      <c r="I339">
        <v>48</v>
      </c>
      <c r="J339">
        <v>22.6</v>
      </c>
      <c r="K339">
        <v>1</v>
      </c>
      <c r="L339">
        <f>LOOKUP(I339+H339*1000, allRounds!D$2:D$308, allRounds!A$2:A$308)</f>
        <v>15</v>
      </c>
    </row>
    <row r="340" spans="1:12" x14ac:dyDescent="0.3">
      <c r="A340">
        <v>339</v>
      </c>
      <c r="B340">
        <v>21</v>
      </c>
      <c r="C340">
        <v>113</v>
      </c>
      <c r="D340">
        <v>19</v>
      </c>
      <c r="E340">
        <v>61</v>
      </c>
      <c r="F340">
        <v>15</v>
      </c>
      <c r="H340" s="16">
        <v>41754</v>
      </c>
      <c r="I340">
        <v>48</v>
      </c>
      <c r="J340">
        <v>24.4</v>
      </c>
      <c r="K340">
        <v>1</v>
      </c>
      <c r="L340">
        <f>LOOKUP(I340+H340*1000, allRounds!D$2:D$308, allRounds!A$2:A$308)</f>
        <v>15</v>
      </c>
    </row>
    <row r="341" spans="1:12" x14ac:dyDescent="0.3">
      <c r="A341">
        <v>340</v>
      </c>
      <c r="B341">
        <v>22</v>
      </c>
      <c r="C341">
        <v>116</v>
      </c>
      <c r="D341">
        <v>17</v>
      </c>
      <c r="E341">
        <v>63</v>
      </c>
      <c r="F341">
        <v>15</v>
      </c>
      <c r="H341" s="16">
        <v>41754</v>
      </c>
      <c r="I341">
        <v>48</v>
      </c>
      <c r="J341">
        <v>25.7</v>
      </c>
      <c r="K341">
        <v>1</v>
      </c>
      <c r="L341">
        <f>LOOKUP(I341+H341*1000, allRounds!D$2:D$308, allRounds!A$2:A$308)</f>
        <v>15</v>
      </c>
    </row>
    <row r="342" spans="1:12" x14ac:dyDescent="0.3">
      <c r="A342">
        <v>341</v>
      </c>
      <c r="B342">
        <v>23</v>
      </c>
      <c r="C342">
        <v>117</v>
      </c>
      <c r="D342">
        <v>15</v>
      </c>
      <c r="E342">
        <v>311</v>
      </c>
      <c r="F342">
        <v>15</v>
      </c>
      <c r="H342" s="16">
        <v>41754</v>
      </c>
      <c r="I342">
        <v>48</v>
      </c>
      <c r="J342">
        <v>22.9</v>
      </c>
      <c r="K342">
        <v>1</v>
      </c>
      <c r="L342">
        <f>LOOKUP(I342+H342*1000, allRounds!D$2:D$308, allRounds!A$2:A$308)</f>
        <v>15</v>
      </c>
    </row>
    <row r="343" spans="1:12" x14ac:dyDescent="0.3">
      <c r="A343">
        <v>342</v>
      </c>
      <c r="B343">
        <v>24</v>
      </c>
      <c r="C343">
        <v>124</v>
      </c>
      <c r="D343">
        <v>11</v>
      </c>
      <c r="E343">
        <v>12</v>
      </c>
      <c r="F343">
        <v>15</v>
      </c>
      <c r="H343" s="16">
        <v>41754</v>
      </c>
      <c r="I343">
        <v>48</v>
      </c>
      <c r="J343">
        <v>28</v>
      </c>
      <c r="K343">
        <v>1</v>
      </c>
      <c r="L343">
        <f>LOOKUP(I343+H343*1000, allRounds!D$2:D$308, allRounds!A$2:A$308)</f>
        <v>15</v>
      </c>
    </row>
    <row r="344" spans="1:12" x14ac:dyDescent="0.3">
      <c r="A344">
        <v>343</v>
      </c>
      <c r="B344">
        <v>25</v>
      </c>
      <c r="C344">
        <v>115</v>
      </c>
      <c r="D344">
        <v>8</v>
      </c>
      <c r="E344">
        <v>47</v>
      </c>
      <c r="F344">
        <v>15</v>
      </c>
      <c r="H344" s="16">
        <v>41754</v>
      </c>
      <c r="I344">
        <v>48</v>
      </c>
      <c r="J344">
        <v>16.100000000000001</v>
      </c>
      <c r="K344">
        <v>1</v>
      </c>
      <c r="L344">
        <f>LOOKUP(I344+H344*1000, allRounds!D$2:D$308, allRounds!A$2:A$308)</f>
        <v>15</v>
      </c>
    </row>
    <row r="345" spans="1:12" x14ac:dyDescent="0.3">
      <c r="A345">
        <v>344</v>
      </c>
      <c r="B345">
        <v>1</v>
      </c>
      <c r="C345">
        <v>88</v>
      </c>
      <c r="D345">
        <v>37</v>
      </c>
      <c r="E345">
        <v>308</v>
      </c>
      <c r="F345">
        <v>16</v>
      </c>
      <c r="H345" s="16">
        <v>41729</v>
      </c>
      <c r="I345">
        <v>87</v>
      </c>
      <c r="J345">
        <v>19.100000000000001</v>
      </c>
      <c r="K345">
        <v>1</v>
      </c>
      <c r="L345">
        <f>LOOKUP(I345+H345*1000, allRounds!D$2:D$308, allRounds!A$2:A$308)</f>
        <v>16</v>
      </c>
    </row>
    <row r="346" spans="1:12" x14ac:dyDescent="0.3">
      <c r="A346">
        <v>345</v>
      </c>
      <c r="B346">
        <v>2</v>
      </c>
      <c r="C346">
        <v>86</v>
      </c>
      <c r="D346">
        <v>35</v>
      </c>
      <c r="E346">
        <v>344</v>
      </c>
      <c r="F346">
        <v>16</v>
      </c>
      <c r="H346" s="16">
        <v>41729</v>
      </c>
      <c r="I346">
        <v>87</v>
      </c>
      <c r="J346">
        <v>15.2</v>
      </c>
      <c r="K346">
        <v>1</v>
      </c>
      <c r="L346">
        <f>LOOKUP(I346+H346*1000, allRounds!D$2:D$308, allRounds!A$2:A$308)</f>
        <v>16</v>
      </c>
    </row>
    <row r="347" spans="1:12" x14ac:dyDescent="0.3">
      <c r="A347">
        <v>346</v>
      </c>
      <c r="B347">
        <v>3</v>
      </c>
      <c r="C347">
        <v>83</v>
      </c>
      <c r="D347">
        <v>35</v>
      </c>
      <c r="E347">
        <v>357</v>
      </c>
      <c r="F347">
        <v>16</v>
      </c>
      <c r="H347" s="16">
        <v>41729</v>
      </c>
      <c r="I347">
        <v>87</v>
      </c>
      <c r="J347">
        <v>11.9</v>
      </c>
      <c r="K347">
        <v>1</v>
      </c>
      <c r="L347">
        <f>LOOKUP(I347+H347*1000, allRounds!D$2:D$308, allRounds!A$2:A$308)</f>
        <v>16</v>
      </c>
    </row>
    <row r="348" spans="1:12" x14ac:dyDescent="0.3">
      <c r="A348">
        <v>347</v>
      </c>
      <c r="B348">
        <v>4</v>
      </c>
      <c r="C348">
        <v>83</v>
      </c>
      <c r="D348">
        <v>35</v>
      </c>
      <c r="E348">
        <v>338</v>
      </c>
      <c r="F348">
        <v>16</v>
      </c>
      <c r="H348" s="16">
        <v>41729</v>
      </c>
      <c r="I348">
        <v>87</v>
      </c>
      <c r="J348">
        <v>12.1</v>
      </c>
      <c r="K348">
        <v>1</v>
      </c>
      <c r="L348">
        <f>LOOKUP(I348+H348*1000, allRounds!D$2:D$308, allRounds!A$2:A$308)</f>
        <v>16</v>
      </c>
    </row>
    <row r="349" spans="1:12" x14ac:dyDescent="0.3">
      <c r="A349">
        <v>348</v>
      </c>
      <c r="B349">
        <v>5</v>
      </c>
      <c r="C349">
        <v>85</v>
      </c>
      <c r="D349">
        <v>35</v>
      </c>
      <c r="E349">
        <v>222</v>
      </c>
      <c r="F349">
        <v>16</v>
      </c>
      <c r="H349" s="16">
        <v>41729</v>
      </c>
      <c r="I349">
        <v>87</v>
      </c>
      <c r="J349">
        <v>13.5</v>
      </c>
      <c r="K349">
        <v>1</v>
      </c>
      <c r="L349">
        <f>LOOKUP(I349+H349*1000, allRounds!D$2:D$308, allRounds!A$2:A$308)</f>
        <v>16</v>
      </c>
    </row>
    <row r="350" spans="1:12" x14ac:dyDescent="0.3">
      <c r="A350">
        <v>349</v>
      </c>
      <c r="B350">
        <v>6</v>
      </c>
      <c r="C350">
        <v>91</v>
      </c>
      <c r="D350">
        <v>34</v>
      </c>
      <c r="E350">
        <v>257</v>
      </c>
      <c r="F350">
        <v>16</v>
      </c>
      <c r="H350" s="16">
        <v>41729</v>
      </c>
      <c r="I350">
        <v>87</v>
      </c>
      <c r="J350">
        <v>19.399999999999999</v>
      </c>
      <c r="K350">
        <v>1</v>
      </c>
      <c r="L350">
        <f>LOOKUP(I350+H350*1000, allRounds!D$2:D$308, allRounds!A$2:A$308)</f>
        <v>16</v>
      </c>
    </row>
    <row r="351" spans="1:12" x14ac:dyDescent="0.3">
      <c r="A351">
        <v>350</v>
      </c>
      <c r="B351">
        <v>7</v>
      </c>
      <c r="C351">
        <v>81</v>
      </c>
      <c r="D351">
        <v>34</v>
      </c>
      <c r="E351">
        <v>310</v>
      </c>
      <c r="F351">
        <v>16</v>
      </c>
      <c r="H351" s="16">
        <v>41729</v>
      </c>
      <c r="I351">
        <v>87</v>
      </c>
      <c r="J351">
        <v>8.5</v>
      </c>
      <c r="K351">
        <v>1</v>
      </c>
      <c r="L351">
        <f>LOOKUP(I351+H351*1000, allRounds!D$2:D$308, allRounds!A$2:A$308)</f>
        <v>16</v>
      </c>
    </row>
    <row r="352" spans="1:12" x14ac:dyDescent="0.3">
      <c r="A352">
        <v>351</v>
      </c>
      <c r="B352">
        <v>8</v>
      </c>
      <c r="C352">
        <v>98</v>
      </c>
      <c r="D352">
        <v>34</v>
      </c>
      <c r="E352">
        <v>63</v>
      </c>
      <c r="F352">
        <v>16</v>
      </c>
      <c r="H352" s="16">
        <v>41729</v>
      </c>
      <c r="I352">
        <v>87</v>
      </c>
      <c r="J352">
        <v>25.7</v>
      </c>
      <c r="K352">
        <v>1</v>
      </c>
      <c r="L352">
        <f>LOOKUP(I352+H352*1000, allRounds!D$2:D$308, allRounds!A$2:A$308)</f>
        <v>16</v>
      </c>
    </row>
    <row r="353" spans="1:12" x14ac:dyDescent="0.3">
      <c r="A353">
        <v>352</v>
      </c>
      <c r="B353">
        <v>9</v>
      </c>
      <c r="C353">
        <v>90</v>
      </c>
      <c r="D353">
        <v>32</v>
      </c>
      <c r="E353">
        <v>160</v>
      </c>
      <c r="F353">
        <v>16</v>
      </c>
      <c r="H353" s="16">
        <v>41729</v>
      </c>
      <c r="I353">
        <v>87</v>
      </c>
      <c r="J353">
        <v>15.6</v>
      </c>
      <c r="K353">
        <v>1</v>
      </c>
      <c r="L353">
        <f>LOOKUP(I353+H353*1000, allRounds!D$2:D$308, allRounds!A$2:A$308)</f>
        <v>16</v>
      </c>
    </row>
    <row r="354" spans="1:12" x14ac:dyDescent="0.3">
      <c r="A354">
        <v>353</v>
      </c>
      <c r="B354">
        <v>10</v>
      </c>
      <c r="C354">
        <v>98</v>
      </c>
      <c r="D354">
        <v>32</v>
      </c>
      <c r="E354">
        <v>162</v>
      </c>
      <c r="F354">
        <v>16</v>
      </c>
      <c r="H354" s="16">
        <v>41729</v>
      </c>
      <c r="I354">
        <v>87</v>
      </c>
      <c r="J354">
        <v>24.1</v>
      </c>
      <c r="K354">
        <v>1</v>
      </c>
      <c r="L354">
        <f>LOOKUP(I354+H354*1000, allRounds!D$2:D$308, allRounds!A$2:A$308)</f>
        <v>16</v>
      </c>
    </row>
    <row r="355" spans="1:12" x14ac:dyDescent="0.3">
      <c r="A355">
        <v>354</v>
      </c>
      <c r="B355">
        <v>11</v>
      </c>
      <c r="C355">
        <v>88</v>
      </c>
      <c r="D355">
        <v>32</v>
      </c>
      <c r="E355">
        <v>93</v>
      </c>
      <c r="F355">
        <v>16</v>
      </c>
      <c r="H355" s="16">
        <v>41729</v>
      </c>
      <c r="I355">
        <v>87</v>
      </c>
      <c r="J355">
        <v>13.8</v>
      </c>
      <c r="K355">
        <v>1</v>
      </c>
      <c r="L355">
        <f>LOOKUP(I355+H355*1000, allRounds!D$2:D$308, allRounds!A$2:A$308)</f>
        <v>16</v>
      </c>
    </row>
    <row r="356" spans="1:12" x14ac:dyDescent="0.3">
      <c r="A356">
        <v>355</v>
      </c>
      <c r="B356">
        <v>12</v>
      </c>
      <c r="C356">
        <v>95</v>
      </c>
      <c r="D356">
        <v>32</v>
      </c>
      <c r="E356">
        <v>193</v>
      </c>
      <c r="F356">
        <v>16</v>
      </c>
      <c r="H356" s="16">
        <v>41729</v>
      </c>
      <c r="I356">
        <v>87</v>
      </c>
      <c r="J356">
        <v>20.6</v>
      </c>
      <c r="K356">
        <v>1</v>
      </c>
      <c r="L356">
        <f>LOOKUP(I356+H356*1000, allRounds!D$2:D$308, allRounds!A$2:A$308)</f>
        <v>16</v>
      </c>
    </row>
    <row r="357" spans="1:12" x14ac:dyDescent="0.3">
      <c r="A357">
        <v>356</v>
      </c>
      <c r="B357">
        <v>13</v>
      </c>
      <c r="C357">
        <v>94</v>
      </c>
      <c r="D357">
        <v>32</v>
      </c>
      <c r="E357">
        <v>278</v>
      </c>
      <c r="F357">
        <v>16</v>
      </c>
      <c r="H357" s="16">
        <v>41729</v>
      </c>
      <c r="I357">
        <v>87</v>
      </c>
      <c r="J357">
        <v>19.8</v>
      </c>
      <c r="K357">
        <v>1</v>
      </c>
      <c r="L357">
        <f>LOOKUP(I357+H357*1000, allRounds!D$2:D$308, allRounds!A$2:A$308)</f>
        <v>16</v>
      </c>
    </row>
    <row r="358" spans="1:12" x14ac:dyDescent="0.3">
      <c r="A358">
        <v>357</v>
      </c>
      <c r="B358">
        <v>14</v>
      </c>
      <c r="C358">
        <v>86</v>
      </c>
      <c r="D358">
        <v>31</v>
      </c>
      <c r="E358">
        <v>1</v>
      </c>
      <c r="F358">
        <v>16</v>
      </c>
      <c r="H358" s="16">
        <v>41729</v>
      </c>
      <c r="I358">
        <v>87</v>
      </c>
      <c r="J358">
        <v>11.4</v>
      </c>
      <c r="K358">
        <v>1</v>
      </c>
      <c r="L358">
        <f>LOOKUP(I358+H358*1000, allRounds!D$2:D$308, allRounds!A$2:A$308)</f>
        <v>16</v>
      </c>
    </row>
    <row r="359" spans="1:12" x14ac:dyDescent="0.3">
      <c r="A359">
        <v>358</v>
      </c>
      <c r="B359">
        <v>15</v>
      </c>
      <c r="C359">
        <v>101</v>
      </c>
      <c r="D359">
        <v>31</v>
      </c>
      <c r="E359">
        <v>260</v>
      </c>
      <c r="F359">
        <v>16</v>
      </c>
      <c r="H359" s="16">
        <v>41729</v>
      </c>
      <c r="I359">
        <v>87</v>
      </c>
      <c r="J359">
        <v>24.6</v>
      </c>
      <c r="K359">
        <v>1</v>
      </c>
      <c r="L359">
        <f>LOOKUP(I359+H359*1000, allRounds!D$2:D$308, allRounds!A$2:A$308)</f>
        <v>16</v>
      </c>
    </row>
    <row r="360" spans="1:12" x14ac:dyDescent="0.3">
      <c r="A360">
        <v>359</v>
      </c>
      <c r="B360">
        <v>16</v>
      </c>
      <c r="C360">
        <v>96</v>
      </c>
      <c r="D360">
        <v>31</v>
      </c>
      <c r="E360">
        <v>185</v>
      </c>
      <c r="F360">
        <v>16</v>
      </c>
      <c r="H360" s="16">
        <v>41729</v>
      </c>
      <c r="I360">
        <v>87</v>
      </c>
      <c r="J360">
        <v>21.3</v>
      </c>
      <c r="K360">
        <v>1</v>
      </c>
      <c r="L360">
        <f>LOOKUP(I360+H360*1000, allRounds!D$2:D$308, allRounds!A$2:A$308)</f>
        <v>16</v>
      </c>
    </row>
    <row r="361" spans="1:12" x14ac:dyDescent="0.3">
      <c r="A361">
        <v>360</v>
      </c>
      <c r="B361">
        <v>17</v>
      </c>
      <c r="C361">
        <v>97</v>
      </c>
      <c r="D361">
        <v>31</v>
      </c>
      <c r="E361">
        <v>184</v>
      </c>
      <c r="F361">
        <v>16</v>
      </c>
      <c r="H361" s="16">
        <v>41729</v>
      </c>
      <c r="I361">
        <v>87</v>
      </c>
      <c r="J361">
        <v>21.8</v>
      </c>
      <c r="K361">
        <v>1</v>
      </c>
      <c r="L361">
        <f>LOOKUP(I361+H361*1000, allRounds!D$2:D$308, allRounds!A$2:A$308)</f>
        <v>16</v>
      </c>
    </row>
    <row r="362" spans="1:12" x14ac:dyDescent="0.3">
      <c r="A362">
        <v>361</v>
      </c>
      <c r="B362">
        <v>18</v>
      </c>
      <c r="C362">
        <v>87</v>
      </c>
      <c r="D362">
        <v>30</v>
      </c>
      <c r="E362">
        <v>225</v>
      </c>
      <c r="F362">
        <v>16</v>
      </c>
      <c r="H362" s="16">
        <v>41729</v>
      </c>
      <c r="I362">
        <v>87</v>
      </c>
      <c r="J362">
        <v>11.4</v>
      </c>
      <c r="K362">
        <v>1</v>
      </c>
      <c r="L362">
        <f>LOOKUP(I362+H362*1000, allRounds!D$2:D$308, allRounds!A$2:A$308)</f>
        <v>16</v>
      </c>
    </row>
    <row r="363" spans="1:12" x14ac:dyDescent="0.3">
      <c r="A363">
        <v>362</v>
      </c>
      <c r="B363">
        <v>19</v>
      </c>
      <c r="C363">
        <v>95</v>
      </c>
      <c r="D363">
        <v>30</v>
      </c>
      <c r="E363">
        <v>178</v>
      </c>
      <c r="F363">
        <v>16</v>
      </c>
      <c r="H363" s="16">
        <v>41729</v>
      </c>
      <c r="I363">
        <v>87</v>
      </c>
      <c r="J363">
        <v>18.8</v>
      </c>
      <c r="K363">
        <v>1</v>
      </c>
      <c r="L363">
        <f>LOOKUP(I363+H363*1000, allRounds!D$2:D$308, allRounds!A$2:A$308)</f>
        <v>16</v>
      </c>
    </row>
    <row r="364" spans="1:12" x14ac:dyDescent="0.3">
      <c r="A364">
        <v>363</v>
      </c>
      <c r="B364">
        <v>20</v>
      </c>
      <c r="C364">
        <v>89</v>
      </c>
      <c r="D364">
        <v>29</v>
      </c>
      <c r="E364">
        <v>129</v>
      </c>
      <c r="F364">
        <v>16</v>
      </c>
      <c r="H364" s="16">
        <v>41729</v>
      </c>
      <c r="I364">
        <v>87</v>
      </c>
      <c r="J364">
        <v>12.3</v>
      </c>
      <c r="K364">
        <v>1</v>
      </c>
      <c r="L364">
        <f>LOOKUP(I364+H364*1000, allRounds!D$2:D$308, allRounds!A$2:A$308)</f>
        <v>16</v>
      </c>
    </row>
    <row r="365" spans="1:12" x14ac:dyDescent="0.3">
      <c r="A365">
        <v>364</v>
      </c>
      <c r="B365">
        <v>21</v>
      </c>
      <c r="C365">
        <v>93</v>
      </c>
      <c r="D365">
        <v>29</v>
      </c>
      <c r="E365">
        <v>28</v>
      </c>
      <c r="F365">
        <v>16</v>
      </c>
      <c r="H365" s="16">
        <v>41729</v>
      </c>
      <c r="I365">
        <v>87</v>
      </c>
      <c r="J365">
        <v>16.2</v>
      </c>
      <c r="K365">
        <v>1</v>
      </c>
      <c r="L365">
        <f>LOOKUP(I365+H365*1000, allRounds!D$2:D$308, allRounds!A$2:A$308)</f>
        <v>16</v>
      </c>
    </row>
    <row r="366" spans="1:12" x14ac:dyDescent="0.3">
      <c r="A366">
        <v>365</v>
      </c>
      <c r="B366">
        <v>22</v>
      </c>
      <c r="C366">
        <v>94</v>
      </c>
      <c r="D366">
        <v>29</v>
      </c>
      <c r="E366">
        <v>245</v>
      </c>
      <c r="F366">
        <v>16</v>
      </c>
      <c r="H366" s="16">
        <v>41729</v>
      </c>
      <c r="I366">
        <v>87</v>
      </c>
      <c r="J366">
        <v>15.5</v>
      </c>
      <c r="K366">
        <v>1</v>
      </c>
      <c r="L366">
        <f>LOOKUP(I366+H366*1000, allRounds!D$2:D$308, allRounds!A$2:A$308)</f>
        <v>16</v>
      </c>
    </row>
    <row r="367" spans="1:12" x14ac:dyDescent="0.3">
      <c r="A367">
        <v>366</v>
      </c>
      <c r="B367">
        <v>23</v>
      </c>
      <c r="C367">
        <v>103</v>
      </c>
      <c r="D367">
        <v>28</v>
      </c>
      <c r="E367">
        <v>27</v>
      </c>
      <c r="F367">
        <v>16</v>
      </c>
      <c r="H367" s="16">
        <v>41729</v>
      </c>
      <c r="I367">
        <v>87</v>
      </c>
      <c r="J367">
        <v>25.3</v>
      </c>
      <c r="K367">
        <v>1</v>
      </c>
      <c r="L367">
        <f>LOOKUP(I367+H367*1000, allRounds!D$2:D$308, allRounds!A$2:A$308)</f>
        <v>16</v>
      </c>
    </row>
    <row r="368" spans="1:12" x14ac:dyDescent="0.3">
      <c r="A368">
        <v>367</v>
      </c>
      <c r="B368">
        <v>24</v>
      </c>
      <c r="C368">
        <v>100</v>
      </c>
      <c r="D368">
        <v>28</v>
      </c>
      <c r="E368">
        <v>3</v>
      </c>
      <c r="F368">
        <v>16</v>
      </c>
      <c r="H368" s="16">
        <v>41729</v>
      </c>
      <c r="I368">
        <v>87</v>
      </c>
      <c r="J368">
        <v>21.8</v>
      </c>
      <c r="K368">
        <v>1</v>
      </c>
      <c r="L368">
        <f>LOOKUP(I368+H368*1000, allRounds!D$2:D$308, allRounds!A$2:A$308)</f>
        <v>16</v>
      </c>
    </row>
    <row r="369" spans="1:12" x14ac:dyDescent="0.3">
      <c r="A369">
        <v>368</v>
      </c>
      <c r="B369">
        <v>25</v>
      </c>
      <c r="C369">
        <v>96</v>
      </c>
      <c r="D369">
        <v>27</v>
      </c>
      <c r="E369">
        <v>145</v>
      </c>
      <c r="F369">
        <v>16</v>
      </c>
      <c r="H369" s="16">
        <v>41729</v>
      </c>
      <c r="I369">
        <v>87</v>
      </c>
      <c r="J369">
        <v>17</v>
      </c>
      <c r="K369">
        <v>1</v>
      </c>
      <c r="L369">
        <f>LOOKUP(I369+H369*1000, allRounds!D$2:D$308, allRounds!A$2:A$308)</f>
        <v>16</v>
      </c>
    </row>
    <row r="370" spans="1:12" x14ac:dyDescent="0.3">
      <c r="A370">
        <v>369</v>
      </c>
      <c r="B370">
        <v>26</v>
      </c>
      <c r="C370">
        <v>103</v>
      </c>
      <c r="D370">
        <v>27</v>
      </c>
      <c r="E370">
        <v>269</v>
      </c>
      <c r="F370">
        <v>16</v>
      </c>
      <c r="H370" s="16">
        <v>41729</v>
      </c>
      <c r="I370">
        <v>87</v>
      </c>
      <c r="J370">
        <v>24</v>
      </c>
      <c r="K370">
        <v>1</v>
      </c>
      <c r="L370">
        <f>LOOKUP(I370+H370*1000, allRounds!D$2:D$308, allRounds!A$2:A$308)</f>
        <v>16</v>
      </c>
    </row>
    <row r="371" spans="1:12" x14ac:dyDescent="0.3">
      <c r="A371">
        <v>370</v>
      </c>
      <c r="B371">
        <v>27</v>
      </c>
      <c r="C371">
        <v>107</v>
      </c>
      <c r="D371">
        <v>27</v>
      </c>
      <c r="E371">
        <v>330</v>
      </c>
      <c r="F371">
        <v>16</v>
      </c>
      <c r="H371" s="16">
        <v>41729</v>
      </c>
      <c r="I371">
        <v>87</v>
      </c>
      <c r="J371">
        <v>27.4</v>
      </c>
      <c r="K371">
        <v>1</v>
      </c>
      <c r="L371">
        <f>LOOKUP(I371+H371*1000, allRounds!D$2:D$308, allRounds!A$2:A$308)</f>
        <v>16</v>
      </c>
    </row>
    <row r="372" spans="1:12" x14ac:dyDescent="0.3">
      <c r="A372">
        <v>371</v>
      </c>
      <c r="B372">
        <v>28</v>
      </c>
      <c r="C372">
        <v>96</v>
      </c>
      <c r="D372">
        <v>26</v>
      </c>
      <c r="E372">
        <v>47</v>
      </c>
      <c r="F372">
        <v>16</v>
      </c>
      <c r="H372" s="16">
        <v>41729</v>
      </c>
      <c r="I372">
        <v>87</v>
      </c>
      <c r="J372">
        <v>16</v>
      </c>
      <c r="K372">
        <v>1</v>
      </c>
      <c r="L372">
        <f>LOOKUP(I372+H372*1000, allRounds!D$2:D$308, allRounds!A$2:A$308)</f>
        <v>16</v>
      </c>
    </row>
    <row r="373" spans="1:12" x14ac:dyDescent="0.3">
      <c r="A373">
        <v>372</v>
      </c>
      <c r="B373">
        <v>29</v>
      </c>
      <c r="C373">
        <v>98</v>
      </c>
      <c r="D373">
        <v>26</v>
      </c>
      <c r="E373">
        <v>250</v>
      </c>
      <c r="F373">
        <v>16</v>
      </c>
      <c r="H373" s="16">
        <v>41729</v>
      </c>
      <c r="I373">
        <v>87</v>
      </c>
      <c r="J373">
        <v>18</v>
      </c>
      <c r="K373">
        <v>1</v>
      </c>
      <c r="L373">
        <f>LOOKUP(I373+H373*1000, allRounds!D$2:D$308, allRounds!A$2:A$308)</f>
        <v>16</v>
      </c>
    </row>
    <row r="374" spans="1:12" x14ac:dyDescent="0.3">
      <c r="A374">
        <v>373</v>
      </c>
      <c r="B374">
        <v>30</v>
      </c>
      <c r="C374">
        <v>93</v>
      </c>
      <c r="D374">
        <v>25</v>
      </c>
      <c r="E374">
        <v>363</v>
      </c>
      <c r="F374">
        <v>16</v>
      </c>
      <c r="H374" s="16">
        <v>41729</v>
      </c>
      <c r="I374">
        <v>87</v>
      </c>
      <c r="J374">
        <v>12.2</v>
      </c>
      <c r="K374">
        <v>1</v>
      </c>
      <c r="L374">
        <f>LOOKUP(I374+H374*1000, allRounds!D$2:D$308, allRounds!A$2:A$308)</f>
        <v>16</v>
      </c>
    </row>
    <row r="375" spans="1:12" x14ac:dyDescent="0.3">
      <c r="A375">
        <v>374</v>
      </c>
      <c r="B375">
        <v>31</v>
      </c>
      <c r="C375">
        <v>98</v>
      </c>
      <c r="D375">
        <v>25</v>
      </c>
      <c r="E375">
        <v>16</v>
      </c>
      <c r="F375">
        <v>16</v>
      </c>
      <c r="H375" s="16">
        <v>41729</v>
      </c>
      <c r="I375">
        <v>87</v>
      </c>
      <c r="J375">
        <v>16.3</v>
      </c>
      <c r="K375">
        <v>1</v>
      </c>
      <c r="L375">
        <f>LOOKUP(I375+H375*1000, allRounds!D$2:D$308, allRounds!A$2:A$308)</f>
        <v>16</v>
      </c>
    </row>
    <row r="376" spans="1:12" x14ac:dyDescent="0.3">
      <c r="A376">
        <v>375</v>
      </c>
      <c r="B376">
        <v>32</v>
      </c>
      <c r="C376">
        <v>92</v>
      </c>
      <c r="D376">
        <v>24</v>
      </c>
      <c r="E376">
        <v>241</v>
      </c>
      <c r="F376">
        <v>16</v>
      </c>
      <c r="H376" s="16">
        <v>41729</v>
      </c>
      <c r="I376">
        <v>87</v>
      </c>
      <c r="J376">
        <v>9.6999999999999993</v>
      </c>
      <c r="K376">
        <v>1</v>
      </c>
      <c r="L376">
        <f>LOOKUP(I376+H376*1000, allRounds!D$2:D$308, allRounds!A$2:A$308)</f>
        <v>16</v>
      </c>
    </row>
    <row r="377" spans="1:12" x14ac:dyDescent="0.3">
      <c r="A377">
        <v>376</v>
      </c>
      <c r="B377">
        <v>33</v>
      </c>
      <c r="C377">
        <v>108</v>
      </c>
      <c r="D377">
        <v>23</v>
      </c>
      <c r="E377">
        <v>2</v>
      </c>
      <c r="F377">
        <v>16</v>
      </c>
      <c r="H377" s="16">
        <v>41729</v>
      </c>
      <c r="I377">
        <v>87</v>
      </c>
      <c r="J377">
        <v>22.5</v>
      </c>
      <c r="K377">
        <v>1</v>
      </c>
      <c r="L377">
        <f>LOOKUP(I377+H377*1000, allRounds!D$2:D$308, allRounds!A$2:A$308)</f>
        <v>16</v>
      </c>
    </row>
    <row r="378" spans="1:12" x14ac:dyDescent="0.3">
      <c r="A378">
        <v>377</v>
      </c>
      <c r="B378">
        <v>34</v>
      </c>
      <c r="C378">
        <v>113</v>
      </c>
      <c r="D378">
        <v>22</v>
      </c>
      <c r="E378">
        <v>12</v>
      </c>
      <c r="F378">
        <v>16</v>
      </c>
      <c r="H378" s="16">
        <v>41729</v>
      </c>
      <c r="I378">
        <v>87</v>
      </c>
      <c r="J378">
        <v>28</v>
      </c>
      <c r="K378">
        <v>1</v>
      </c>
      <c r="L378">
        <f>LOOKUP(I378+H378*1000, allRounds!D$2:D$308, allRounds!A$2:A$308)</f>
        <v>16</v>
      </c>
    </row>
    <row r="379" spans="1:12" x14ac:dyDescent="0.3">
      <c r="A379">
        <v>378</v>
      </c>
      <c r="B379">
        <v>35</v>
      </c>
      <c r="C379">
        <v>121</v>
      </c>
      <c r="D379">
        <v>21</v>
      </c>
      <c r="E379">
        <v>8</v>
      </c>
      <c r="F379">
        <v>16</v>
      </c>
      <c r="H379" s="16">
        <v>41729</v>
      </c>
      <c r="I379">
        <v>87</v>
      </c>
      <c r="J379">
        <v>36</v>
      </c>
      <c r="K379">
        <v>1</v>
      </c>
      <c r="L379">
        <f>LOOKUP(I379+H379*1000, allRounds!D$2:D$308, allRounds!A$2:A$308)</f>
        <v>16</v>
      </c>
    </row>
    <row r="380" spans="1:12" x14ac:dyDescent="0.3">
      <c r="A380">
        <v>379</v>
      </c>
      <c r="B380">
        <v>36</v>
      </c>
      <c r="C380">
        <v>118</v>
      </c>
      <c r="D380">
        <v>20</v>
      </c>
      <c r="E380">
        <v>24</v>
      </c>
      <c r="F380">
        <v>16</v>
      </c>
      <c r="H380" s="16">
        <v>41729</v>
      </c>
      <c r="I380">
        <v>87</v>
      </c>
      <c r="J380">
        <v>28</v>
      </c>
      <c r="K380">
        <v>1</v>
      </c>
      <c r="L380">
        <f>LOOKUP(I380+H380*1000, allRounds!D$2:D$308, allRounds!A$2:A$308)</f>
        <v>16</v>
      </c>
    </row>
    <row r="381" spans="1:12" x14ac:dyDescent="0.3">
      <c r="A381">
        <v>380</v>
      </c>
      <c r="B381">
        <v>1</v>
      </c>
      <c r="C381">
        <v>75</v>
      </c>
      <c r="D381">
        <v>44</v>
      </c>
      <c r="E381">
        <v>241</v>
      </c>
      <c r="F381">
        <v>17</v>
      </c>
      <c r="H381" s="16">
        <v>41587</v>
      </c>
      <c r="I381">
        <v>53</v>
      </c>
      <c r="J381">
        <v>10.9</v>
      </c>
      <c r="K381">
        <v>1</v>
      </c>
      <c r="L381">
        <f>LOOKUP(I381+H381*1000, allRounds!D$2:D$308, allRounds!A$2:A$308)</f>
        <v>17</v>
      </c>
    </row>
    <row r="382" spans="1:12" x14ac:dyDescent="0.3">
      <c r="A382">
        <v>381</v>
      </c>
      <c r="B382">
        <v>2</v>
      </c>
      <c r="C382">
        <v>83</v>
      </c>
      <c r="D382">
        <v>42</v>
      </c>
      <c r="E382">
        <v>160</v>
      </c>
      <c r="F382">
        <v>17</v>
      </c>
      <c r="H382" s="16">
        <v>41587</v>
      </c>
      <c r="I382">
        <v>53</v>
      </c>
      <c r="J382">
        <v>16.8</v>
      </c>
      <c r="K382">
        <v>1</v>
      </c>
      <c r="L382">
        <f>LOOKUP(I382+H382*1000, allRounds!D$2:D$308, allRounds!A$2:A$308)</f>
        <v>17</v>
      </c>
    </row>
    <row r="383" spans="1:12" x14ac:dyDescent="0.3">
      <c r="A383">
        <v>382</v>
      </c>
      <c r="B383">
        <v>3</v>
      </c>
      <c r="C383">
        <v>92</v>
      </c>
      <c r="D383">
        <v>39</v>
      </c>
      <c r="E383">
        <v>311</v>
      </c>
      <c r="F383">
        <v>17</v>
      </c>
      <c r="H383" s="16">
        <v>41587</v>
      </c>
      <c r="I383">
        <v>53</v>
      </c>
      <c r="J383">
        <v>23.3</v>
      </c>
      <c r="K383">
        <v>1</v>
      </c>
      <c r="L383">
        <f>LOOKUP(I383+H383*1000, allRounds!D$2:D$308, allRounds!A$2:A$308)</f>
        <v>17</v>
      </c>
    </row>
    <row r="384" spans="1:12" x14ac:dyDescent="0.3">
      <c r="A384">
        <v>383</v>
      </c>
      <c r="B384">
        <v>4</v>
      </c>
      <c r="C384">
        <v>80</v>
      </c>
      <c r="D384">
        <v>37</v>
      </c>
      <c r="E384">
        <v>334</v>
      </c>
      <c r="F384">
        <v>17</v>
      </c>
      <c r="H384" s="16">
        <v>41587</v>
      </c>
      <c r="I384">
        <v>53</v>
      </c>
      <c r="J384">
        <v>9.3000000000000007</v>
      </c>
      <c r="K384">
        <v>1</v>
      </c>
      <c r="L384">
        <f>LOOKUP(I384+H384*1000, allRounds!D$2:D$308, allRounds!A$2:A$308)</f>
        <v>17</v>
      </c>
    </row>
    <row r="385" spans="1:12" x14ac:dyDescent="0.3">
      <c r="A385">
        <v>384</v>
      </c>
      <c r="B385">
        <v>5</v>
      </c>
      <c r="C385">
        <v>83</v>
      </c>
      <c r="D385">
        <v>37</v>
      </c>
      <c r="E385">
        <v>338</v>
      </c>
      <c r="F385">
        <v>17</v>
      </c>
      <c r="H385" s="16">
        <v>41587</v>
      </c>
      <c r="I385">
        <v>53</v>
      </c>
      <c r="J385">
        <v>12.1</v>
      </c>
      <c r="K385">
        <v>1</v>
      </c>
      <c r="L385">
        <f>LOOKUP(I385+H385*1000, allRounds!D$2:D$308, allRounds!A$2:A$308)</f>
        <v>17</v>
      </c>
    </row>
    <row r="386" spans="1:12" x14ac:dyDescent="0.3">
      <c r="A386">
        <v>385</v>
      </c>
      <c r="B386">
        <v>6</v>
      </c>
      <c r="C386">
        <v>87</v>
      </c>
      <c r="D386">
        <v>37</v>
      </c>
      <c r="E386">
        <v>264</v>
      </c>
      <c r="F386">
        <v>17</v>
      </c>
      <c r="H386" s="16">
        <v>41587</v>
      </c>
      <c r="I386">
        <v>53</v>
      </c>
      <c r="J386">
        <v>16.3</v>
      </c>
      <c r="K386">
        <v>1</v>
      </c>
      <c r="L386">
        <f>LOOKUP(I386+H386*1000, allRounds!D$2:D$308, allRounds!A$2:A$308)</f>
        <v>17</v>
      </c>
    </row>
    <row r="387" spans="1:12" x14ac:dyDescent="0.3">
      <c r="A387">
        <v>386</v>
      </c>
      <c r="B387">
        <v>7</v>
      </c>
      <c r="C387">
        <v>97</v>
      </c>
      <c r="D387">
        <v>36</v>
      </c>
      <c r="E387">
        <v>260</v>
      </c>
      <c r="F387">
        <v>17</v>
      </c>
      <c r="H387" s="16">
        <v>41587</v>
      </c>
      <c r="I387">
        <v>53</v>
      </c>
      <c r="J387">
        <v>24.6</v>
      </c>
      <c r="K387">
        <v>1</v>
      </c>
      <c r="L387">
        <f>LOOKUP(I387+H387*1000, allRounds!D$2:D$308, allRounds!A$2:A$308)</f>
        <v>17</v>
      </c>
    </row>
    <row r="388" spans="1:12" x14ac:dyDescent="0.3">
      <c r="A388">
        <v>387</v>
      </c>
      <c r="B388">
        <v>8</v>
      </c>
      <c r="C388">
        <v>94</v>
      </c>
      <c r="D388">
        <v>35</v>
      </c>
      <c r="E388">
        <v>193</v>
      </c>
      <c r="F388">
        <v>17</v>
      </c>
      <c r="H388" s="16">
        <v>41587</v>
      </c>
      <c r="I388">
        <v>53</v>
      </c>
      <c r="J388">
        <v>20.6</v>
      </c>
      <c r="K388">
        <v>1</v>
      </c>
      <c r="L388">
        <f>LOOKUP(I388+H388*1000, allRounds!D$2:D$308, allRounds!A$2:A$308)</f>
        <v>17</v>
      </c>
    </row>
    <row r="389" spans="1:12" x14ac:dyDescent="0.3">
      <c r="A389">
        <v>388</v>
      </c>
      <c r="B389">
        <v>9</v>
      </c>
      <c r="C389">
        <v>90</v>
      </c>
      <c r="D389">
        <v>35</v>
      </c>
      <c r="E389">
        <v>145</v>
      </c>
      <c r="F389">
        <v>17</v>
      </c>
      <c r="H389" s="16">
        <v>41587</v>
      </c>
      <c r="I389">
        <v>53</v>
      </c>
      <c r="J389">
        <v>17</v>
      </c>
      <c r="K389">
        <v>1</v>
      </c>
      <c r="L389">
        <f>LOOKUP(I389+H389*1000, allRounds!D$2:D$308, allRounds!A$2:A$308)</f>
        <v>17</v>
      </c>
    </row>
    <row r="390" spans="1:12" x14ac:dyDescent="0.3">
      <c r="A390">
        <v>389</v>
      </c>
      <c r="B390">
        <v>10</v>
      </c>
      <c r="C390">
        <v>85</v>
      </c>
      <c r="D390">
        <v>34</v>
      </c>
      <c r="E390">
        <v>225</v>
      </c>
      <c r="F390">
        <v>17</v>
      </c>
      <c r="H390" s="16">
        <v>41587</v>
      </c>
      <c r="I390">
        <v>53</v>
      </c>
      <c r="J390">
        <v>11.3</v>
      </c>
      <c r="K390">
        <v>1</v>
      </c>
      <c r="L390">
        <f>LOOKUP(I390+H390*1000, allRounds!D$2:D$308, allRounds!A$2:A$308)</f>
        <v>17</v>
      </c>
    </row>
    <row r="391" spans="1:12" x14ac:dyDescent="0.3">
      <c r="A391">
        <v>390</v>
      </c>
      <c r="B391">
        <v>11</v>
      </c>
      <c r="C391">
        <v>86</v>
      </c>
      <c r="D391">
        <v>34</v>
      </c>
      <c r="E391">
        <v>357</v>
      </c>
      <c r="F391">
        <v>17</v>
      </c>
      <c r="H391" s="16">
        <v>41587</v>
      </c>
      <c r="I391">
        <v>53</v>
      </c>
      <c r="J391">
        <v>11.8</v>
      </c>
      <c r="K391">
        <v>1</v>
      </c>
      <c r="L391">
        <f>LOOKUP(I391+H391*1000, allRounds!D$2:D$308, allRounds!A$2:A$308)</f>
        <v>17</v>
      </c>
    </row>
    <row r="392" spans="1:12" x14ac:dyDescent="0.3">
      <c r="A392">
        <v>391</v>
      </c>
      <c r="B392">
        <v>12</v>
      </c>
      <c r="C392">
        <v>86</v>
      </c>
      <c r="D392">
        <v>34</v>
      </c>
      <c r="E392">
        <v>129</v>
      </c>
      <c r="F392">
        <v>17</v>
      </c>
      <c r="H392" s="16">
        <v>41587</v>
      </c>
      <c r="I392">
        <v>53</v>
      </c>
      <c r="J392">
        <v>12.2</v>
      </c>
      <c r="K392">
        <v>1</v>
      </c>
      <c r="L392">
        <f>LOOKUP(I392+H392*1000, allRounds!D$2:D$308, allRounds!A$2:A$308)</f>
        <v>17</v>
      </c>
    </row>
    <row r="393" spans="1:12" x14ac:dyDescent="0.3">
      <c r="A393">
        <v>392</v>
      </c>
      <c r="B393">
        <v>13</v>
      </c>
      <c r="C393">
        <v>97</v>
      </c>
      <c r="D393">
        <v>33</v>
      </c>
      <c r="E393">
        <v>2</v>
      </c>
      <c r="F393">
        <v>17</v>
      </c>
      <c r="H393" s="16">
        <v>41587</v>
      </c>
      <c r="I393">
        <v>53</v>
      </c>
      <c r="J393">
        <v>22.4</v>
      </c>
      <c r="K393">
        <v>1</v>
      </c>
      <c r="L393">
        <f>LOOKUP(I393+H393*1000, allRounds!D$2:D$308, allRounds!A$2:A$308)</f>
        <v>17</v>
      </c>
    </row>
    <row r="394" spans="1:12" x14ac:dyDescent="0.3">
      <c r="A394">
        <v>393</v>
      </c>
      <c r="B394">
        <v>14</v>
      </c>
      <c r="C394">
        <v>92</v>
      </c>
      <c r="D394">
        <v>32</v>
      </c>
      <c r="E394">
        <v>28</v>
      </c>
      <c r="F394">
        <v>17</v>
      </c>
      <c r="H394" s="16">
        <v>41587</v>
      </c>
      <c r="I394">
        <v>53</v>
      </c>
      <c r="J394">
        <v>16.100000000000001</v>
      </c>
      <c r="K394">
        <v>1</v>
      </c>
      <c r="L394">
        <f>LOOKUP(I394+H394*1000, allRounds!D$2:D$308, allRounds!A$2:A$308)</f>
        <v>17</v>
      </c>
    </row>
    <row r="395" spans="1:12" x14ac:dyDescent="0.3">
      <c r="A395">
        <v>394</v>
      </c>
      <c r="B395">
        <v>15</v>
      </c>
      <c r="C395">
        <v>99</v>
      </c>
      <c r="D395">
        <v>32</v>
      </c>
      <c r="E395">
        <v>185</v>
      </c>
      <c r="F395">
        <v>17</v>
      </c>
      <c r="H395" s="16">
        <v>41587</v>
      </c>
      <c r="I395">
        <v>53</v>
      </c>
      <c r="J395">
        <v>21.2</v>
      </c>
      <c r="K395">
        <v>1</v>
      </c>
      <c r="L395">
        <f>LOOKUP(I395+H395*1000, allRounds!D$2:D$308, allRounds!A$2:A$308)</f>
        <v>17</v>
      </c>
    </row>
    <row r="396" spans="1:12" x14ac:dyDescent="0.3">
      <c r="A396">
        <v>395</v>
      </c>
      <c r="B396">
        <v>16</v>
      </c>
      <c r="C396">
        <v>99</v>
      </c>
      <c r="D396">
        <v>31</v>
      </c>
      <c r="E396">
        <v>3</v>
      </c>
      <c r="F396">
        <v>17</v>
      </c>
      <c r="H396" s="16">
        <v>41587</v>
      </c>
      <c r="I396">
        <v>53</v>
      </c>
      <c r="J396">
        <v>21.7</v>
      </c>
      <c r="K396">
        <v>1</v>
      </c>
      <c r="L396">
        <f>LOOKUP(I396+H396*1000, allRounds!D$2:D$308, allRounds!A$2:A$308)</f>
        <v>17</v>
      </c>
    </row>
    <row r="397" spans="1:12" x14ac:dyDescent="0.3">
      <c r="A397">
        <v>396</v>
      </c>
      <c r="B397">
        <v>17</v>
      </c>
      <c r="C397">
        <v>85</v>
      </c>
      <c r="D397">
        <v>31</v>
      </c>
      <c r="E397">
        <v>310</v>
      </c>
      <c r="F397">
        <v>17</v>
      </c>
      <c r="H397" s="16">
        <v>41587</v>
      </c>
      <c r="I397">
        <v>53</v>
      </c>
      <c r="J397">
        <v>8.4</v>
      </c>
      <c r="K397">
        <v>1</v>
      </c>
      <c r="L397">
        <f>LOOKUP(I397+H397*1000, allRounds!D$2:D$308, allRounds!A$2:A$308)</f>
        <v>17</v>
      </c>
    </row>
    <row r="398" spans="1:12" x14ac:dyDescent="0.3">
      <c r="A398">
        <v>397</v>
      </c>
      <c r="B398">
        <v>18</v>
      </c>
      <c r="C398">
        <v>101</v>
      </c>
      <c r="D398">
        <v>31</v>
      </c>
      <c r="E398">
        <v>162</v>
      </c>
      <c r="F398">
        <v>17</v>
      </c>
      <c r="H398" s="16">
        <v>41587</v>
      </c>
      <c r="I398">
        <v>53</v>
      </c>
      <c r="J398">
        <v>24</v>
      </c>
      <c r="K398">
        <v>1</v>
      </c>
      <c r="L398">
        <f>LOOKUP(I398+H398*1000, allRounds!D$2:D$308, allRounds!A$2:A$308)</f>
        <v>17</v>
      </c>
    </row>
    <row r="399" spans="1:12" x14ac:dyDescent="0.3">
      <c r="A399">
        <v>398</v>
      </c>
      <c r="B399">
        <v>19</v>
      </c>
      <c r="C399">
        <v>92</v>
      </c>
      <c r="D399">
        <v>30</v>
      </c>
      <c r="E399">
        <v>93</v>
      </c>
      <c r="F399">
        <v>17</v>
      </c>
      <c r="H399" s="16">
        <v>41587</v>
      </c>
      <c r="I399">
        <v>53</v>
      </c>
      <c r="J399">
        <v>13.7</v>
      </c>
      <c r="K399">
        <v>1</v>
      </c>
      <c r="L399">
        <f>LOOKUP(I399+H399*1000, allRounds!D$2:D$308, allRounds!A$2:A$308)</f>
        <v>17</v>
      </c>
    </row>
    <row r="400" spans="1:12" x14ac:dyDescent="0.3">
      <c r="A400">
        <v>399</v>
      </c>
      <c r="B400">
        <v>20</v>
      </c>
      <c r="C400">
        <v>98</v>
      </c>
      <c r="D400">
        <v>29</v>
      </c>
      <c r="E400">
        <v>287</v>
      </c>
      <c r="F400">
        <v>17</v>
      </c>
      <c r="H400" s="16">
        <v>41587</v>
      </c>
      <c r="I400">
        <v>53</v>
      </c>
      <c r="J400">
        <v>18.600000000000001</v>
      </c>
      <c r="K400">
        <v>1</v>
      </c>
      <c r="L400">
        <f>LOOKUP(I400+H400*1000, allRounds!D$2:D$308, allRounds!A$2:A$308)</f>
        <v>17</v>
      </c>
    </row>
    <row r="401" spans="1:12" x14ac:dyDescent="0.3">
      <c r="A401">
        <v>400</v>
      </c>
      <c r="B401">
        <v>21</v>
      </c>
      <c r="C401">
        <v>105</v>
      </c>
      <c r="D401">
        <v>29</v>
      </c>
      <c r="E401">
        <v>63</v>
      </c>
      <c r="F401">
        <v>17</v>
      </c>
      <c r="H401" s="16">
        <v>41587</v>
      </c>
      <c r="I401">
        <v>53</v>
      </c>
      <c r="J401">
        <v>25.6</v>
      </c>
      <c r="K401">
        <v>1</v>
      </c>
      <c r="L401">
        <f>LOOKUP(I401+H401*1000, allRounds!D$2:D$308, allRounds!A$2:A$308)</f>
        <v>17</v>
      </c>
    </row>
    <row r="402" spans="1:12" x14ac:dyDescent="0.3">
      <c r="A402">
        <v>401</v>
      </c>
      <c r="B402">
        <v>22</v>
      </c>
      <c r="C402">
        <v>95</v>
      </c>
      <c r="D402">
        <v>29</v>
      </c>
      <c r="E402">
        <v>16</v>
      </c>
      <c r="F402">
        <v>17</v>
      </c>
      <c r="H402" s="16">
        <v>41587</v>
      </c>
      <c r="I402">
        <v>53</v>
      </c>
      <c r="J402">
        <v>16.2</v>
      </c>
      <c r="K402">
        <v>1</v>
      </c>
      <c r="L402">
        <f>LOOKUP(I402+H402*1000, allRounds!D$2:D$308, allRounds!A$2:A$308)</f>
        <v>17</v>
      </c>
    </row>
    <row r="403" spans="1:12" x14ac:dyDescent="0.3">
      <c r="A403">
        <v>402</v>
      </c>
      <c r="B403">
        <v>23</v>
      </c>
      <c r="C403">
        <v>94</v>
      </c>
      <c r="D403">
        <v>27</v>
      </c>
      <c r="E403">
        <v>222</v>
      </c>
      <c r="F403">
        <v>17</v>
      </c>
      <c r="H403" s="16">
        <v>41587</v>
      </c>
      <c r="I403">
        <v>53</v>
      </c>
      <c r="J403">
        <v>13.4</v>
      </c>
      <c r="K403">
        <v>1</v>
      </c>
      <c r="L403">
        <f>LOOKUP(I403+H403*1000, allRounds!D$2:D$308, allRounds!A$2:A$308)</f>
        <v>17</v>
      </c>
    </row>
    <row r="404" spans="1:12" x14ac:dyDescent="0.3">
      <c r="A404">
        <v>403</v>
      </c>
      <c r="B404">
        <v>24</v>
      </c>
      <c r="C404">
        <v>106</v>
      </c>
      <c r="D404">
        <v>26</v>
      </c>
      <c r="E404">
        <v>61</v>
      </c>
      <c r="F404">
        <v>17</v>
      </c>
      <c r="H404" s="16">
        <v>41587</v>
      </c>
      <c r="I404">
        <v>53</v>
      </c>
      <c r="J404">
        <v>24.3</v>
      </c>
      <c r="K404">
        <v>1</v>
      </c>
      <c r="L404">
        <f>LOOKUP(I404+H404*1000, allRounds!D$2:D$308, allRounds!A$2:A$308)</f>
        <v>17</v>
      </c>
    </row>
    <row r="405" spans="1:12" x14ac:dyDescent="0.3">
      <c r="A405">
        <v>404</v>
      </c>
      <c r="B405">
        <v>25</v>
      </c>
      <c r="C405">
        <v>98</v>
      </c>
      <c r="D405">
        <v>26</v>
      </c>
      <c r="E405">
        <v>47</v>
      </c>
      <c r="F405">
        <v>17</v>
      </c>
      <c r="H405" s="16">
        <v>41587</v>
      </c>
      <c r="I405">
        <v>53</v>
      </c>
      <c r="J405">
        <v>15.9</v>
      </c>
      <c r="K405">
        <v>1</v>
      </c>
      <c r="L405">
        <f>LOOKUP(I405+H405*1000, allRounds!D$2:D$308, allRounds!A$2:A$308)</f>
        <v>17</v>
      </c>
    </row>
    <row r="406" spans="1:12" x14ac:dyDescent="0.3">
      <c r="A406">
        <v>405</v>
      </c>
      <c r="B406">
        <v>26</v>
      </c>
      <c r="C406">
        <v>89</v>
      </c>
      <c r="D406">
        <v>26</v>
      </c>
      <c r="E406">
        <v>103</v>
      </c>
      <c r="F406">
        <v>17</v>
      </c>
      <c r="H406" s="16">
        <v>41587</v>
      </c>
      <c r="I406">
        <v>53</v>
      </c>
      <c r="J406">
        <v>7.3</v>
      </c>
      <c r="K406">
        <v>1</v>
      </c>
      <c r="L406">
        <f>LOOKUP(I406+H406*1000, allRounds!D$2:D$308, allRounds!A$2:A$308)</f>
        <v>17</v>
      </c>
    </row>
    <row r="407" spans="1:12" x14ac:dyDescent="0.3">
      <c r="A407">
        <v>406</v>
      </c>
      <c r="B407">
        <v>27</v>
      </c>
      <c r="C407">
        <v>104</v>
      </c>
      <c r="D407">
        <v>24</v>
      </c>
      <c r="E407">
        <v>278</v>
      </c>
      <c r="F407">
        <v>17</v>
      </c>
      <c r="H407" s="16">
        <v>41587</v>
      </c>
      <c r="I407">
        <v>53</v>
      </c>
      <c r="J407">
        <v>19.7</v>
      </c>
      <c r="K407">
        <v>1</v>
      </c>
      <c r="L407">
        <f>LOOKUP(I407+H407*1000, allRounds!D$2:D$308, allRounds!A$2:A$308)</f>
        <v>17</v>
      </c>
    </row>
    <row r="408" spans="1:12" x14ac:dyDescent="0.3">
      <c r="A408">
        <v>407</v>
      </c>
      <c r="B408">
        <v>28</v>
      </c>
      <c r="C408">
        <v>103</v>
      </c>
      <c r="D408">
        <v>24</v>
      </c>
      <c r="E408">
        <v>178</v>
      </c>
      <c r="F408">
        <v>17</v>
      </c>
      <c r="H408" s="16">
        <v>41587</v>
      </c>
      <c r="I408">
        <v>53</v>
      </c>
      <c r="J408">
        <v>18.7</v>
      </c>
      <c r="K408">
        <v>1</v>
      </c>
      <c r="L408">
        <f>LOOKUP(I408+H408*1000, allRounds!D$2:D$308, allRounds!A$2:A$308)</f>
        <v>17</v>
      </c>
    </row>
    <row r="409" spans="1:12" x14ac:dyDescent="0.3">
      <c r="A409">
        <v>408</v>
      </c>
      <c r="B409">
        <v>29</v>
      </c>
      <c r="C409">
        <v>104</v>
      </c>
      <c r="D409">
        <v>23</v>
      </c>
      <c r="E409">
        <v>323</v>
      </c>
      <c r="F409">
        <v>17</v>
      </c>
      <c r="H409" s="16">
        <v>41587</v>
      </c>
      <c r="I409">
        <v>53</v>
      </c>
      <c r="J409">
        <v>18.5</v>
      </c>
      <c r="K409">
        <v>1</v>
      </c>
      <c r="L409">
        <f>LOOKUP(I409+H409*1000, allRounds!D$2:D$308, allRounds!A$2:A$308)</f>
        <v>17</v>
      </c>
    </row>
    <row r="410" spans="1:12" x14ac:dyDescent="0.3">
      <c r="A410">
        <v>409</v>
      </c>
      <c r="B410">
        <v>30</v>
      </c>
      <c r="C410">
        <v>109</v>
      </c>
      <c r="D410">
        <v>21</v>
      </c>
      <c r="E410">
        <v>290</v>
      </c>
      <c r="F410">
        <v>17</v>
      </c>
      <c r="H410" s="16">
        <v>41587</v>
      </c>
      <c r="I410">
        <v>53</v>
      </c>
      <c r="J410">
        <v>22</v>
      </c>
      <c r="K410">
        <v>0</v>
      </c>
      <c r="L410">
        <f>LOOKUP(I410+H410*1000, allRounds!D$2:D$308, allRounds!A$2:A$308)</f>
        <v>17</v>
      </c>
    </row>
    <row r="411" spans="1:12" x14ac:dyDescent="0.3">
      <c r="A411">
        <v>410</v>
      </c>
      <c r="B411">
        <v>1</v>
      </c>
      <c r="C411">
        <v>81</v>
      </c>
      <c r="D411">
        <v>40</v>
      </c>
      <c r="E411">
        <v>338</v>
      </c>
      <c r="F411">
        <v>18</v>
      </c>
      <c r="H411" s="16">
        <v>41551</v>
      </c>
      <c r="I411">
        <v>93</v>
      </c>
      <c r="J411">
        <v>13.5</v>
      </c>
      <c r="K411">
        <v>1</v>
      </c>
      <c r="L411">
        <f>LOOKUP(I411+H411*1000, allRounds!D$2:D$308, allRounds!A$2:A$308)</f>
        <v>18</v>
      </c>
    </row>
    <row r="412" spans="1:12" x14ac:dyDescent="0.3">
      <c r="A412">
        <v>411</v>
      </c>
      <c r="B412">
        <v>2</v>
      </c>
      <c r="C412">
        <v>85</v>
      </c>
      <c r="D412">
        <v>36</v>
      </c>
      <c r="E412">
        <v>222</v>
      </c>
      <c r="F412">
        <v>18</v>
      </c>
      <c r="H412" s="16">
        <v>41551</v>
      </c>
      <c r="I412">
        <v>93</v>
      </c>
      <c r="J412">
        <v>13.7</v>
      </c>
      <c r="K412">
        <v>1</v>
      </c>
      <c r="L412">
        <f>LOOKUP(I412+H412*1000, allRounds!D$2:D$308, allRounds!A$2:A$308)</f>
        <v>18</v>
      </c>
    </row>
    <row r="413" spans="1:12" x14ac:dyDescent="0.3">
      <c r="A413">
        <v>412</v>
      </c>
      <c r="B413">
        <v>3</v>
      </c>
      <c r="C413">
        <v>79</v>
      </c>
      <c r="D413">
        <v>36</v>
      </c>
      <c r="E413">
        <v>103</v>
      </c>
      <c r="F413">
        <v>18</v>
      </c>
      <c r="H413" s="16">
        <v>41551</v>
      </c>
      <c r="I413">
        <v>93</v>
      </c>
      <c r="J413">
        <v>7.5</v>
      </c>
      <c r="K413">
        <v>1</v>
      </c>
      <c r="L413">
        <f>LOOKUP(I413+H413*1000, allRounds!D$2:D$308, allRounds!A$2:A$308)</f>
        <v>18</v>
      </c>
    </row>
    <row r="414" spans="1:12" x14ac:dyDescent="0.3">
      <c r="A414">
        <v>413</v>
      </c>
      <c r="B414">
        <v>4</v>
      </c>
      <c r="C414">
        <v>91</v>
      </c>
      <c r="D414">
        <v>36</v>
      </c>
      <c r="E414">
        <v>278</v>
      </c>
      <c r="F414">
        <v>18</v>
      </c>
      <c r="H414" s="16">
        <v>41551</v>
      </c>
      <c r="I414">
        <v>93</v>
      </c>
      <c r="J414">
        <v>20</v>
      </c>
      <c r="K414">
        <v>1</v>
      </c>
      <c r="L414">
        <f>LOOKUP(I414+H414*1000, allRounds!D$2:D$308, allRounds!A$2:A$308)</f>
        <v>18</v>
      </c>
    </row>
    <row r="415" spans="1:12" x14ac:dyDescent="0.3">
      <c r="A415">
        <v>414</v>
      </c>
      <c r="B415">
        <v>5</v>
      </c>
      <c r="C415">
        <v>83</v>
      </c>
      <c r="D415">
        <v>36</v>
      </c>
      <c r="E415">
        <v>357</v>
      </c>
      <c r="F415">
        <v>18</v>
      </c>
      <c r="H415" s="16">
        <v>41551</v>
      </c>
      <c r="I415">
        <v>93</v>
      </c>
      <c r="J415">
        <v>12</v>
      </c>
      <c r="K415">
        <v>1</v>
      </c>
      <c r="L415">
        <f>LOOKUP(I415+H415*1000, allRounds!D$2:D$308, allRounds!A$2:A$308)</f>
        <v>18</v>
      </c>
    </row>
    <row r="416" spans="1:12" x14ac:dyDescent="0.3">
      <c r="A416">
        <v>415</v>
      </c>
      <c r="B416">
        <v>6</v>
      </c>
      <c r="C416">
        <v>90</v>
      </c>
      <c r="D416">
        <v>34</v>
      </c>
      <c r="E416">
        <v>160</v>
      </c>
      <c r="F416">
        <v>18</v>
      </c>
      <c r="H416" s="16">
        <v>41551</v>
      </c>
      <c r="I416">
        <v>93</v>
      </c>
      <c r="J416">
        <v>16.8</v>
      </c>
      <c r="K416">
        <v>1</v>
      </c>
      <c r="L416">
        <f>LOOKUP(I416+H416*1000, allRounds!D$2:D$308, allRounds!A$2:A$308)</f>
        <v>18</v>
      </c>
    </row>
    <row r="417" spans="1:12" x14ac:dyDescent="0.3">
      <c r="A417">
        <v>416</v>
      </c>
      <c r="B417">
        <v>7</v>
      </c>
      <c r="C417">
        <v>86</v>
      </c>
      <c r="D417">
        <v>33</v>
      </c>
      <c r="E417">
        <v>363</v>
      </c>
      <c r="F417">
        <v>18</v>
      </c>
      <c r="H417" s="16">
        <v>41551</v>
      </c>
      <c r="I417">
        <v>93</v>
      </c>
      <c r="J417">
        <v>12.1</v>
      </c>
      <c r="K417">
        <v>1</v>
      </c>
      <c r="L417">
        <f>LOOKUP(I417+H417*1000, allRounds!D$2:D$308, allRounds!A$2:A$308)</f>
        <v>18</v>
      </c>
    </row>
    <row r="418" spans="1:12" x14ac:dyDescent="0.3">
      <c r="A418">
        <v>417</v>
      </c>
      <c r="B418">
        <v>8</v>
      </c>
      <c r="C418">
        <v>90</v>
      </c>
      <c r="D418">
        <v>33</v>
      </c>
      <c r="E418">
        <v>28</v>
      </c>
      <c r="F418">
        <v>18</v>
      </c>
      <c r="H418" s="16">
        <v>41551</v>
      </c>
      <c r="I418">
        <v>93</v>
      </c>
      <c r="J418">
        <v>16.100000000000001</v>
      </c>
      <c r="K418">
        <v>1</v>
      </c>
      <c r="L418">
        <f>LOOKUP(I418+H418*1000, allRounds!D$2:D$308, allRounds!A$2:A$308)</f>
        <v>18</v>
      </c>
    </row>
    <row r="419" spans="1:12" x14ac:dyDescent="0.3">
      <c r="A419">
        <v>418</v>
      </c>
      <c r="B419">
        <v>9</v>
      </c>
      <c r="C419">
        <v>86</v>
      </c>
      <c r="D419">
        <v>30</v>
      </c>
      <c r="E419">
        <v>334</v>
      </c>
      <c r="F419">
        <v>18</v>
      </c>
      <c r="H419" s="16">
        <v>41551</v>
      </c>
      <c r="I419">
        <v>93</v>
      </c>
      <c r="J419">
        <v>9.1999999999999993</v>
      </c>
      <c r="K419">
        <v>1</v>
      </c>
      <c r="L419">
        <f>LOOKUP(I419+H419*1000, allRounds!D$2:D$308, allRounds!A$2:A$308)</f>
        <v>18</v>
      </c>
    </row>
    <row r="420" spans="1:12" x14ac:dyDescent="0.3">
      <c r="A420">
        <v>419</v>
      </c>
      <c r="B420">
        <v>10</v>
      </c>
      <c r="C420">
        <v>88</v>
      </c>
      <c r="D420">
        <v>30</v>
      </c>
      <c r="E420">
        <v>225</v>
      </c>
      <c r="F420">
        <v>18</v>
      </c>
      <c r="H420" s="16">
        <v>41551</v>
      </c>
      <c r="I420">
        <v>93</v>
      </c>
      <c r="J420">
        <v>11.2</v>
      </c>
      <c r="K420">
        <v>1</v>
      </c>
      <c r="L420">
        <f>LOOKUP(I420+H420*1000, allRounds!D$2:D$308, allRounds!A$2:A$308)</f>
        <v>18</v>
      </c>
    </row>
    <row r="421" spans="1:12" x14ac:dyDescent="0.3">
      <c r="A421">
        <v>420</v>
      </c>
      <c r="B421">
        <v>11</v>
      </c>
      <c r="C421">
        <v>91</v>
      </c>
      <c r="D421">
        <v>28</v>
      </c>
      <c r="E421">
        <v>129</v>
      </c>
      <c r="F421">
        <v>18</v>
      </c>
      <c r="H421" s="16">
        <v>41551</v>
      </c>
      <c r="I421">
        <v>93</v>
      </c>
      <c r="J421">
        <v>12.1</v>
      </c>
      <c r="K421">
        <v>1</v>
      </c>
      <c r="L421">
        <f>LOOKUP(I421+H421*1000, allRounds!D$2:D$308, allRounds!A$2:A$308)</f>
        <v>18</v>
      </c>
    </row>
    <row r="422" spans="1:12" x14ac:dyDescent="0.3">
      <c r="A422">
        <v>421</v>
      </c>
      <c r="B422">
        <v>12</v>
      </c>
      <c r="C422">
        <v>101</v>
      </c>
      <c r="D422">
        <v>25</v>
      </c>
      <c r="E422">
        <v>323</v>
      </c>
      <c r="F422">
        <v>18</v>
      </c>
      <c r="H422" s="16">
        <v>41551</v>
      </c>
      <c r="I422">
        <v>93</v>
      </c>
      <c r="J422">
        <v>18.399999999999999</v>
      </c>
      <c r="K422">
        <v>1</v>
      </c>
      <c r="L422">
        <f>LOOKUP(I422+H422*1000, allRounds!D$2:D$308, allRounds!A$2:A$308)</f>
        <v>18</v>
      </c>
    </row>
    <row r="423" spans="1:12" x14ac:dyDescent="0.3">
      <c r="A423">
        <v>422</v>
      </c>
      <c r="B423">
        <v>13</v>
      </c>
      <c r="C423">
        <v>107</v>
      </c>
      <c r="D423">
        <v>24</v>
      </c>
      <c r="E423">
        <v>162</v>
      </c>
      <c r="F423">
        <v>18</v>
      </c>
      <c r="H423" s="16">
        <v>41551</v>
      </c>
      <c r="I423">
        <v>93</v>
      </c>
      <c r="J423">
        <v>23.9</v>
      </c>
      <c r="K423">
        <v>1</v>
      </c>
      <c r="L423">
        <f>LOOKUP(I423+H423*1000, allRounds!D$2:D$308, allRounds!A$2:A$308)</f>
        <v>18</v>
      </c>
    </row>
    <row r="424" spans="1:12" x14ac:dyDescent="0.3">
      <c r="A424">
        <v>423</v>
      </c>
      <c r="B424">
        <v>14</v>
      </c>
      <c r="C424">
        <v>103</v>
      </c>
      <c r="D424">
        <v>24</v>
      </c>
      <c r="E424">
        <v>257</v>
      </c>
      <c r="F424">
        <v>18</v>
      </c>
      <c r="H424" s="16">
        <v>41551</v>
      </c>
      <c r="I424">
        <v>93</v>
      </c>
      <c r="J424">
        <v>19.3</v>
      </c>
      <c r="K424">
        <v>1</v>
      </c>
      <c r="L424">
        <f>LOOKUP(I424+H424*1000, allRounds!D$2:D$308, allRounds!A$2:A$308)</f>
        <v>18</v>
      </c>
    </row>
    <row r="425" spans="1:12" x14ac:dyDescent="0.3">
      <c r="A425">
        <v>424</v>
      </c>
      <c r="B425">
        <v>15</v>
      </c>
      <c r="C425">
        <v>114</v>
      </c>
      <c r="D425">
        <v>19</v>
      </c>
      <c r="E425">
        <v>27</v>
      </c>
      <c r="F425">
        <v>18</v>
      </c>
      <c r="H425" s="16">
        <v>41551</v>
      </c>
      <c r="I425">
        <v>93</v>
      </c>
      <c r="J425">
        <v>25.2</v>
      </c>
      <c r="K425">
        <v>1</v>
      </c>
      <c r="L425">
        <f>LOOKUP(I425+H425*1000, allRounds!D$2:D$308, allRounds!A$2:A$308)</f>
        <v>18</v>
      </c>
    </row>
    <row r="426" spans="1:12" x14ac:dyDescent="0.3">
      <c r="A426">
        <v>425</v>
      </c>
      <c r="B426">
        <v>1</v>
      </c>
      <c r="C426">
        <v>77</v>
      </c>
      <c r="D426">
        <v>41</v>
      </c>
      <c r="E426">
        <v>222</v>
      </c>
      <c r="F426">
        <v>19</v>
      </c>
      <c r="H426" s="16">
        <v>41542</v>
      </c>
      <c r="I426">
        <v>90</v>
      </c>
      <c r="J426">
        <v>14.3</v>
      </c>
      <c r="K426">
        <v>1</v>
      </c>
      <c r="L426">
        <f>LOOKUP(I426+H426*1000, allRounds!D$2:D$308, allRounds!A$2:A$308)</f>
        <v>19</v>
      </c>
    </row>
    <row r="427" spans="1:12" x14ac:dyDescent="0.3">
      <c r="A427">
        <v>426</v>
      </c>
      <c r="B427">
        <v>2</v>
      </c>
      <c r="C427">
        <v>89</v>
      </c>
      <c r="D427">
        <v>41</v>
      </c>
      <c r="E427">
        <v>63</v>
      </c>
      <c r="F427">
        <v>19</v>
      </c>
      <c r="H427" s="16">
        <v>41542</v>
      </c>
      <c r="I427">
        <v>90</v>
      </c>
      <c r="J427">
        <v>26.4</v>
      </c>
      <c r="K427">
        <v>1</v>
      </c>
      <c r="L427">
        <f>LOOKUP(I427+H427*1000, allRounds!D$2:D$308, allRounds!A$2:A$308)</f>
        <v>19</v>
      </c>
    </row>
    <row r="428" spans="1:12" x14ac:dyDescent="0.3">
      <c r="A428">
        <v>427</v>
      </c>
      <c r="B428">
        <v>3</v>
      </c>
      <c r="C428">
        <v>85</v>
      </c>
      <c r="D428">
        <v>40</v>
      </c>
      <c r="E428">
        <v>193</v>
      </c>
      <c r="F428">
        <v>19</v>
      </c>
      <c r="H428" s="16">
        <v>41542</v>
      </c>
      <c r="I428">
        <v>90</v>
      </c>
      <c r="J428">
        <v>21</v>
      </c>
      <c r="K428">
        <v>1</v>
      </c>
      <c r="L428">
        <f>LOOKUP(I428+H428*1000, allRounds!D$2:D$308, allRounds!A$2:A$308)</f>
        <v>19</v>
      </c>
    </row>
    <row r="429" spans="1:12" x14ac:dyDescent="0.3">
      <c r="A429">
        <v>428</v>
      </c>
      <c r="B429">
        <v>4</v>
      </c>
      <c r="C429">
        <v>89</v>
      </c>
      <c r="D429">
        <v>40</v>
      </c>
      <c r="E429">
        <v>260</v>
      </c>
      <c r="F429">
        <v>19</v>
      </c>
      <c r="H429" s="16">
        <v>41542</v>
      </c>
      <c r="I429">
        <v>90</v>
      </c>
      <c r="J429">
        <v>25</v>
      </c>
      <c r="K429">
        <v>1</v>
      </c>
      <c r="L429">
        <f>LOOKUP(I429+H429*1000, allRounds!D$2:D$308, allRounds!A$2:A$308)</f>
        <v>19</v>
      </c>
    </row>
    <row r="430" spans="1:12" x14ac:dyDescent="0.3">
      <c r="A430">
        <v>429</v>
      </c>
      <c r="B430">
        <v>5</v>
      </c>
      <c r="C430">
        <v>81</v>
      </c>
      <c r="D430">
        <v>39</v>
      </c>
      <c r="E430">
        <v>28</v>
      </c>
      <c r="F430">
        <v>19</v>
      </c>
      <c r="H430" s="16">
        <v>41542</v>
      </c>
      <c r="I430">
        <v>90</v>
      </c>
      <c r="J430">
        <v>16.100000000000001</v>
      </c>
      <c r="K430">
        <v>1</v>
      </c>
      <c r="L430">
        <f>LOOKUP(I430+H430*1000, allRounds!D$2:D$308, allRounds!A$2:A$308)</f>
        <v>19</v>
      </c>
    </row>
    <row r="431" spans="1:12" x14ac:dyDescent="0.3">
      <c r="A431">
        <v>430</v>
      </c>
      <c r="B431">
        <v>6</v>
      </c>
      <c r="C431">
        <v>90</v>
      </c>
      <c r="D431">
        <v>38</v>
      </c>
      <c r="E431">
        <v>61</v>
      </c>
      <c r="F431">
        <v>19</v>
      </c>
      <c r="H431" s="16">
        <v>41542</v>
      </c>
      <c r="I431">
        <v>90</v>
      </c>
      <c r="J431">
        <v>24.3</v>
      </c>
      <c r="K431">
        <v>1</v>
      </c>
      <c r="L431">
        <f>LOOKUP(I431+H431*1000, allRounds!D$2:D$308, allRounds!A$2:A$308)</f>
        <v>19</v>
      </c>
    </row>
    <row r="432" spans="1:12" x14ac:dyDescent="0.3">
      <c r="A432">
        <v>431</v>
      </c>
      <c r="B432">
        <v>7</v>
      </c>
      <c r="C432">
        <v>87</v>
      </c>
      <c r="D432">
        <v>37</v>
      </c>
      <c r="E432">
        <v>278</v>
      </c>
      <c r="F432">
        <v>19</v>
      </c>
      <c r="H432" s="16">
        <v>41542</v>
      </c>
      <c r="I432">
        <v>90</v>
      </c>
      <c r="J432">
        <v>20</v>
      </c>
      <c r="K432">
        <v>1</v>
      </c>
      <c r="L432">
        <f>LOOKUP(I432+H432*1000, allRounds!D$2:D$308, allRounds!A$2:A$308)</f>
        <v>19</v>
      </c>
    </row>
    <row r="433" spans="1:12" x14ac:dyDescent="0.3">
      <c r="A433">
        <v>432</v>
      </c>
      <c r="B433">
        <v>8</v>
      </c>
      <c r="C433">
        <v>83</v>
      </c>
      <c r="D433">
        <v>37</v>
      </c>
      <c r="E433">
        <v>16</v>
      </c>
      <c r="F433">
        <v>19</v>
      </c>
      <c r="H433" s="16">
        <v>41542</v>
      </c>
      <c r="I433">
        <v>90</v>
      </c>
      <c r="J433">
        <v>16.2</v>
      </c>
      <c r="K433">
        <v>1</v>
      </c>
      <c r="L433">
        <f>LOOKUP(I433+H433*1000, allRounds!D$2:D$308, allRounds!A$2:A$308)</f>
        <v>19</v>
      </c>
    </row>
    <row r="434" spans="1:12" x14ac:dyDescent="0.3">
      <c r="A434">
        <v>433</v>
      </c>
      <c r="B434">
        <v>9</v>
      </c>
      <c r="C434">
        <v>92</v>
      </c>
      <c r="D434">
        <v>35</v>
      </c>
      <c r="E434">
        <v>311</v>
      </c>
      <c r="F434">
        <v>19</v>
      </c>
      <c r="H434" s="16">
        <v>41542</v>
      </c>
      <c r="I434">
        <v>90</v>
      </c>
      <c r="J434">
        <v>23.3</v>
      </c>
      <c r="K434">
        <v>1</v>
      </c>
      <c r="L434">
        <f>LOOKUP(I434+H434*1000, allRounds!D$2:D$308, allRounds!A$2:A$308)</f>
        <v>19</v>
      </c>
    </row>
    <row r="435" spans="1:12" x14ac:dyDescent="0.3">
      <c r="A435">
        <v>434</v>
      </c>
      <c r="B435">
        <v>10</v>
      </c>
      <c r="C435">
        <v>88</v>
      </c>
      <c r="D435">
        <v>35</v>
      </c>
      <c r="E435">
        <v>287</v>
      </c>
      <c r="F435">
        <v>19</v>
      </c>
      <c r="H435" s="16">
        <v>41542</v>
      </c>
      <c r="I435">
        <v>90</v>
      </c>
      <c r="J435">
        <v>18.5</v>
      </c>
      <c r="K435">
        <v>1</v>
      </c>
      <c r="L435">
        <f>LOOKUP(I435+H435*1000, allRounds!D$2:D$308, allRounds!A$2:A$308)</f>
        <v>19</v>
      </c>
    </row>
    <row r="436" spans="1:12" x14ac:dyDescent="0.3">
      <c r="A436">
        <v>435</v>
      </c>
      <c r="B436">
        <v>11</v>
      </c>
      <c r="C436">
        <v>82</v>
      </c>
      <c r="D436">
        <v>34</v>
      </c>
      <c r="E436">
        <v>129</v>
      </c>
      <c r="F436">
        <v>19</v>
      </c>
      <c r="H436" s="16">
        <v>41542</v>
      </c>
      <c r="I436">
        <v>90</v>
      </c>
      <c r="J436">
        <v>12</v>
      </c>
      <c r="K436">
        <v>1</v>
      </c>
      <c r="L436">
        <f>LOOKUP(I436+H436*1000, allRounds!D$2:D$308, allRounds!A$2:A$308)</f>
        <v>19</v>
      </c>
    </row>
    <row r="437" spans="1:12" x14ac:dyDescent="0.3">
      <c r="A437">
        <v>436</v>
      </c>
      <c r="B437">
        <v>12</v>
      </c>
      <c r="C437">
        <v>81</v>
      </c>
      <c r="D437">
        <v>34</v>
      </c>
      <c r="E437">
        <v>1</v>
      </c>
      <c r="F437">
        <v>19</v>
      </c>
      <c r="H437" s="16">
        <v>41542</v>
      </c>
      <c r="I437">
        <v>90</v>
      </c>
      <c r="J437">
        <v>11.3</v>
      </c>
      <c r="K437">
        <v>1</v>
      </c>
      <c r="L437">
        <f>LOOKUP(I437+H437*1000, allRounds!D$2:D$308, allRounds!A$2:A$308)</f>
        <v>19</v>
      </c>
    </row>
    <row r="438" spans="1:12" x14ac:dyDescent="0.3">
      <c r="A438">
        <v>437</v>
      </c>
      <c r="B438">
        <v>13</v>
      </c>
      <c r="C438">
        <v>92</v>
      </c>
      <c r="D438">
        <v>34</v>
      </c>
      <c r="E438">
        <v>2</v>
      </c>
      <c r="F438">
        <v>19</v>
      </c>
      <c r="H438" s="16">
        <v>41542</v>
      </c>
      <c r="I438">
        <v>90</v>
      </c>
      <c r="J438">
        <v>22.3</v>
      </c>
      <c r="K438">
        <v>1</v>
      </c>
      <c r="L438">
        <f>LOOKUP(I438+H438*1000, allRounds!D$2:D$308, allRounds!A$2:A$308)</f>
        <v>19</v>
      </c>
    </row>
    <row r="439" spans="1:12" x14ac:dyDescent="0.3">
      <c r="A439">
        <v>438</v>
      </c>
      <c r="B439">
        <v>14</v>
      </c>
      <c r="C439">
        <v>88</v>
      </c>
      <c r="D439">
        <v>33</v>
      </c>
      <c r="E439">
        <v>160</v>
      </c>
      <c r="F439">
        <v>19</v>
      </c>
      <c r="H439" s="16">
        <v>41542</v>
      </c>
      <c r="I439">
        <v>90</v>
      </c>
      <c r="J439">
        <v>16.7</v>
      </c>
      <c r="K439">
        <v>1</v>
      </c>
      <c r="L439">
        <f>LOOKUP(I439+H439*1000, allRounds!D$2:D$308, allRounds!A$2:A$308)</f>
        <v>19</v>
      </c>
    </row>
    <row r="440" spans="1:12" x14ac:dyDescent="0.3">
      <c r="A440">
        <v>439</v>
      </c>
      <c r="B440">
        <v>15</v>
      </c>
      <c r="C440">
        <v>89</v>
      </c>
      <c r="D440">
        <v>33</v>
      </c>
      <c r="E440">
        <v>323</v>
      </c>
      <c r="F440">
        <v>19</v>
      </c>
      <c r="H440" s="16">
        <v>41542</v>
      </c>
      <c r="I440">
        <v>90</v>
      </c>
      <c r="J440">
        <v>18.3</v>
      </c>
      <c r="K440">
        <v>1</v>
      </c>
      <c r="L440">
        <f>LOOKUP(I440+H440*1000, allRounds!D$2:D$308, allRounds!A$2:A$308)</f>
        <v>19</v>
      </c>
    </row>
    <row r="441" spans="1:12" x14ac:dyDescent="0.3">
      <c r="A441">
        <v>440</v>
      </c>
      <c r="B441">
        <v>16</v>
      </c>
      <c r="C441">
        <v>79</v>
      </c>
      <c r="D441">
        <v>32</v>
      </c>
      <c r="E441">
        <v>103</v>
      </c>
      <c r="F441">
        <v>19</v>
      </c>
      <c r="H441" s="16">
        <v>41542</v>
      </c>
      <c r="I441">
        <v>90</v>
      </c>
      <c r="J441">
        <v>7.4</v>
      </c>
      <c r="K441">
        <v>1</v>
      </c>
      <c r="L441">
        <f>LOOKUP(I441+H441*1000, allRounds!D$2:D$308, allRounds!A$2:A$308)</f>
        <v>19</v>
      </c>
    </row>
    <row r="442" spans="1:12" x14ac:dyDescent="0.3">
      <c r="A442">
        <v>441</v>
      </c>
      <c r="B442">
        <v>17</v>
      </c>
      <c r="C442">
        <v>103</v>
      </c>
      <c r="D442">
        <v>31</v>
      </c>
      <c r="E442">
        <v>319</v>
      </c>
      <c r="F442">
        <v>19</v>
      </c>
      <c r="H442" s="16">
        <v>41542</v>
      </c>
      <c r="I442">
        <v>90</v>
      </c>
      <c r="J442">
        <v>28</v>
      </c>
      <c r="K442">
        <v>1</v>
      </c>
      <c r="L442">
        <f>LOOKUP(I442+H442*1000, allRounds!D$2:D$308, allRounds!A$2:A$308)</f>
        <v>19</v>
      </c>
    </row>
    <row r="443" spans="1:12" x14ac:dyDescent="0.3">
      <c r="A443">
        <v>442</v>
      </c>
      <c r="B443">
        <v>18</v>
      </c>
      <c r="C443">
        <v>92</v>
      </c>
      <c r="D443">
        <v>31</v>
      </c>
      <c r="E443">
        <v>257</v>
      </c>
      <c r="F443">
        <v>19</v>
      </c>
      <c r="H443" s="16">
        <v>41542</v>
      </c>
      <c r="I443">
        <v>90</v>
      </c>
      <c r="J443">
        <v>19.2</v>
      </c>
      <c r="K443">
        <v>1</v>
      </c>
      <c r="L443">
        <f>LOOKUP(I443+H443*1000, allRounds!D$2:D$308, allRounds!A$2:A$308)</f>
        <v>19</v>
      </c>
    </row>
    <row r="444" spans="1:12" x14ac:dyDescent="0.3">
      <c r="A444">
        <v>443</v>
      </c>
      <c r="B444">
        <v>19</v>
      </c>
      <c r="C444">
        <v>98</v>
      </c>
      <c r="D444">
        <v>30</v>
      </c>
      <c r="E444">
        <v>191</v>
      </c>
      <c r="F444">
        <v>19</v>
      </c>
      <c r="H444" s="16">
        <v>41542</v>
      </c>
      <c r="I444">
        <v>90</v>
      </c>
      <c r="J444">
        <v>23.8</v>
      </c>
      <c r="K444">
        <v>1</v>
      </c>
      <c r="L444">
        <f>LOOKUP(I444+H444*1000, allRounds!D$2:D$308, allRounds!A$2:A$308)</f>
        <v>19</v>
      </c>
    </row>
    <row r="445" spans="1:12" x14ac:dyDescent="0.3">
      <c r="A445">
        <v>444</v>
      </c>
      <c r="B445">
        <v>20</v>
      </c>
      <c r="C445">
        <v>104</v>
      </c>
      <c r="D445">
        <v>28</v>
      </c>
      <c r="E445">
        <v>255</v>
      </c>
      <c r="F445">
        <v>19</v>
      </c>
      <c r="H445" s="16">
        <v>41542</v>
      </c>
      <c r="I445">
        <v>90</v>
      </c>
      <c r="J445">
        <v>28</v>
      </c>
      <c r="K445">
        <v>1</v>
      </c>
      <c r="L445">
        <f>LOOKUP(I445+H445*1000, allRounds!D$2:D$308, allRounds!A$2:A$308)</f>
        <v>19</v>
      </c>
    </row>
    <row r="446" spans="1:12" x14ac:dyDescent="0.3">
      <c r="A446">
        <v>445</v>
      </c>
      <c r="B446">
        <v>21</v>
      </c>
      <c r="C446">
        <v>87</v>
      </c>
      <c r="D446">
        <v>26</v>
      </c>
      <c r="E446">
        <v>310</v>
      </c>
      <c r="F446">
        <v>19</v>
      </c>
      <c r="H446" s="16">
        <v>41542</v>
      </c>
      <c r="I446">
        <v>90</v>
      </c>
      <c r="J446">
        <v>8.3000000000000007</v>
      </c>
      <c r="K446">
        <v>1</v>
      </c>
      <c r="L446">
        <f>LOOKUP(I446+H446*1000, allRounds!D$2:D$308, allRounds!A$2:A$308)</f>
        <v>19</v>
      </c>
    </row>
    <row r="447" spans="1:12" x14ac:dyDescent="0.3">
      <c r="A447">
        <v>446</v>
      </c>
      <c r="B447">
        <v>22</v>
      </c>
      <c r="C447">
        <v>109</v>
      </c>
      <c r="D447">
        <v>24</v>
      </c>
      <c r="E447">
        <v>39</v>
      </c>
      <c r="F447">
        <v>19</v>
      </c>
      <c r="H447" s="16">
        <v>41542</v>
      </c>
      <c r="I447">
        <v>90</v>
      </c>
      <c r="J447">
        <v>28</v>
      </c>
      <c r="K447">
        <v>2</v>
      </c>
      <c r="L447">
        <f>LOOKUP(I447+H447*1000, allRounds!D$2:D$308, allRounds!A$2:A$308)</f>
        <v>19</v>
      </c>
    </row>
    <row r="448" spans="1:12" x14ac:dyDescent="0.3">
      <c r="A448">
        <v>447</v>
      </c>
      <c r="B448">
        <v>23</v>
      </c>
      <c r="C448">
        <v>106</v>
      </c>
      <c r="D448">
        <v>23</v>
      </c>
      <c r="E448">
        <v>27</v>
      </c>
      <c r="F448">
        <v>19</v>
      </c>
      <c r="H448" s="16">
        <v>41542</v>
      </c>
      <c r="I448">
        <v>90</v>
      </c>
      <c r="J448">
        <v>25.1</v>
      </c>
      <c r="K448">
        <v>1</v>
      </c>
      <c r="L448">
        <f>LOOKUP(I448+H448*1000, allRounds!D$2:D$308, allRounds!A$2:A$308)</f>
        <v>19</v>
      </c>
    </row>
    <row r="449" spans="1:12" x14ac:dyDescent="0.3">
      <c r="A449">
        <v>448</v>
      </c>
      <c r="B449">
        <v>24</v>
      </c>
      <c r="C449">
        <v>109</v>
      </c>
      <c r="D449">
        <v>23</v>
      </c>
      <c r="E449">
        <v>12</v>
      </c>
      <c r="F449">
        <v>19</v>
      </c>
      <c r="H449" s="16">
        <v>41542</v>
      </c>
      <c r="I449">
        <v>90</v>
      </c>
      <c r="J449">
        <v>28</v>
      </c>
      <c r="K449">
        <v>1</v>
      </c>
      <c r="L449">
        <f>LOOKUP(I449+H449*1000, allRounds!D$2:D$308, allRounds!A$2:A$308)</f>
        <v>19</v>
      </c>
    </row>
    <row r="450" spans="1:12" x14ac:dyDescent="0.3">
      <c r="A450">
        <v>449</v>
      </c>
      <c r="B450">
        <v>25</v>
      </c>
      <c r="C450">
        <v>110</v>
      </c>
      <c r="D450">
        <v>22</v>
      </c>
      <c r="E450">
        <v>295</v>
      </c>
      <c r="F450">
        <v>19</v>
      </c>
      <c r="H450" s="16">
        <v>41542</v>
      </c>
      <c r="I450">
        <v>90</v>
      </c>
      <c r="J450">
        <v>28</v>
      </c>
      <c r="K450">
        <v>0</v>
      </c>
      <c r="L450">
        <f>LOOKUP(I450+H450*1000, allRounds!D$2:D$308, allRounds!A$2:A$308)</f>
        <v>19</v>
      </c>
    </row>
    <row r="451" spans="1:12" x14ac:dyDescent="0.3">
      <c r="A451">
        <v>450</v>
      </c>
      <c r="B451">
        <v>26</v>
      </c>
      <c r="C451">
        <v>125</v>
      </c>
      <c r="D451">
        <v>15</v>
      </c>
      <c r="E451">
        <v>8</v>
      </c>
      <c r="F451">
        <v>19</v>
      </c>
      <c r="H451" s="16">
        <v>41542</v>
      </c>
      <c r="I451">
        <v>90</v>
      </c>
      <c r="J451">
        <v>36</v>
      </c>
      <c r="K451">
        <v>1</v>
      </c>
      <c r="L451">
        <f>LOOKUP(I451+H451*1000, allRounds!D$2:D$308, allRounds!A$2:A$308)</f>
        <v>19</v>
      </c>
    </row>
    <row r="452" spans="1:12" x14ac:dyDescent="0.3">
      <c r="A452">
        <v>451</v>
      </c>
      <c r="B452">
        <v>1</v>
      </c>
      <c r="C452">
        <v>85</v>
      </c>
      <c r="D452">
        <v>32</v>
      </c>
      <c r="E452">
        <v>234</v>
      </c>
      <c r="F452">
        <v>20</v>
      </c>
      <c r="H452" s="16">
        <v>41532</v>
      </c>
      <c r="I452">
        <v>72</v>
      </c>
      <c r="J452">
        <v>8.6</v>
      </c>
      <c r="K452">
        <v>1</v>
      </c>
      <c r="L452">
        <f>LOOKUP(I452+H452*1000, allRounds!D$2:D$308, allRounds!A$2:A$308)</f>
        <v>20</v>
      </c>
    </row>
    <row r="453" spans="1:12" x14ac:dyDescent="0.3">
      <c r="A453">
        <v>452</v>
      </c>
      <c r="B453">
        <v>2</v>
      </c>
      <c r="C453">
        <v>88</v>
      </c>
      <c r="D453">
        <v>28</v>
      </c>
      <c r="E453">
        <v>103</v>
      </c>
      <c r="F453">
        <v>20</v>
      </c>
      <c r="H453" s="16">
        <v>41532</v>
      </c>
      <c r="I453">
        <v>72</v>
      </c>
      <c r="J453">
        <v>7.5</v>
      </c>
      <c r="K453">
        <v>1</v>
      </c>
      <c r="L453">
        <f>LOOKUP(I453+H453*1000, allRounds!D$2:D$308, allRounds!A$2:A$308)</f>
        <v>20</v>
      </c>
    </row>
    <row r="454" spans="1:12" x14ac:dyDescent="0.3">
      <c r="A454">
        <v>453</v>
      </c>
      <c r="B454">
        <v>3</v>
      </c>
      <c r="C454">
        <v>98</v>
      </c>
      <c r="D454">
        <v>27</v>
      </c>
      <c r="E454">
        <v>160</v>
      </c>
      <c r="F454">
        <v>20</v>
      </c>
      <c r="H454" s="16">
        <v>41532</v>
      </c>
      <c r="I454">
        <v>72</v>
      </c>
      <c r="J454">
        <v>16.5</v>
      </c>
      <c r="K454">
        <v>1</v>
      </c>
      <c r="L454">
        <f>LOOKUP(I454+H454*1000, allRounds!D$2:D$308, allRounds!A$2:A$308)</f>
        <v>20</v>
      </c>
    </row>
    <row r="455" spans="1:12" x14ac:dyDescent="0.3">
      <c r="A455">
        <v>454</v>
      </c>
      <c r="B455">
        <v>4</v>
      </c>
      <c r="C455">
        <v>95</v>
      </c>
      <c r="D455">
        <v>27</v>
      </c>
      <c r="E455">
        <v>93</v>
      </c>
      <c r="F455">
        <v>20</v>
      </c>
      <c r="H455" s="16">
        <v>41532</v>
      </c>
      <c r="I455">
        <v>72</v>
      </c>
      <c r="J455">
        <v>13.5</v>
      </c>
      <c r="K455">
        <v>1</v>
      </c>
      <c r="L455">
        <f>LOOKUP(I455+H455*1000, allRounds!D$2:D$308, allRounds!A$2:A$308)</f>
        <v>20</v>
      </c>
    </row>
    <row r="456" spans="1:12" x14ac:dyDescent="0.3">
      <c r="A456">
        <v>455</v>
      </c>
      <c r="B456">
        <v>5</v>
      </c>
      <c r="C456">
        <v>106</v>
      </c>
      <c r="D456">
        <v>25</v>
      </c>
      <c r="E456">
        <v>2</v>
      </c>
      <c r="F456">
        <v>20</v>
      </c>
      <c r="H456" s="16">
        <v>41532</v>
      </c>
      <c r="I456">
        <v>72</v>
      </c>
      <c r="J456">
        <v>22.5</v>
      </c>
      <c r="K456">
        <v>1</v>
      </c>
      <c r="L456">
        <f>LOOKUP(I456+H456*1000, allRounds!D$2:D$308, allRounds!A$2:A$308)</f>
        <v>20</v>
      </c>
    </row>
    <row r="457" spans="1:12" x14ac:dyDescent="0.3">
      <c r="A457">
        <v>456</v>
      </c>
      <c r="B457">
        <v>6</v>
      </c>
      <c r="C457">
        <v>105</v>
      </c>
      <c r="D457">
        <v>24</v>
      </c>
      <c r="E457">
        <v>278</v>
      </c>
      <c r="F457">
        <v>20</v>
      </c>
      <c r="H457" s="16">
        <v>41532</v>
      </c>
      <c r="I457">
        <v>72</v>
      </c>
      <c r="J457">
        <v>20.100000000000001</v>
      </c>
      <c r="K457">
        <v>1</v>
      </c>
      <c r="L457">
        <f>LOOKUP(I457+H457*1000, allRounds!D$2:D$308, allRounds!A$2:A$308)</f>
        <v>20</v>
      </c>
    </row>
    <row r="458" spans="1:12" x14ac:dyDescent="0.3">
      <c r="A458">
        <v>457</v>
      </c>
      <c r="B458">
        <v>7</v>
      </c>
      <c r="C458">
        <v>106</v>
      </c>
      <c r="D458">
        <v>22</v>
      </c>
      <c r="E458">
        <v>287</v>
      </c>
      <c r="F458">
        <v>20</v>
      </c>
      <c r="H458" s="16">
        <v>41532</v>
      </c>
      <c r="I458">
        <v>72</v>
      </c>
      <c r="J458">
        <v>18.3</v>
      </c>
      <c r="K458">
        <v>1</v>
      </c>
      <c r="L458">
        <f>LOOKUP(I458+H458*1000, allRounds!D$2:D$308, allRounds!A$2:A$308)</f>
        <v>20</v>
      </c>
    </row>
    <row r="459" spans="1:12" x14ac:dyDescent="0.3">
      <c r="A459">
        <v>458</v>
      </c>
      <c r="B459">
        <v>8</v>
      </c>
      <c r="C459">
        <v>111</v>
      </c>
      <c r="D459">
        <v>22</v>
      </c>
      <c r="E459">
        <v>162</v>
      </c>
      <c r="F459">
        <v>20</v>
      </c>
      <c r="H459" s="16">
        <v>41532</v>
      </c>
      <c r="I459">
        <v>72</v>
      </c>
      <c r="J459">
        <v>24.9</v>
      </c>
      <c r="K459">
        <v>1</v>
      </c>
      <c r="L459">
        <f>LOOKUP(I459+H459*1000, allRounds!D$2:D$308, allRounds!A$2:A$308)</f>
        <v>20</v>
      </c>
    </row>
    <row r="460" spans="1:12" x14ac:dyDescent="0.3">
      <c r="A460">
        <v>459</v>
      </c>
      <c r="B460">
        <v>9</v>
      </c>
      <c r="C460">
        <v>106</v>
      </c>
      <c r="D460">
        <v>22</v>
      </c>
      <c r="E460">
        <v>178</v>
      </c>
      <c r="F460">
        <v>20</v>
      </c>
      <c r="H460" s="16">
        <v>41532</v>
      </c>
      <c r="I460">
        <v>72</v>
      </c>
      <c r="J460">
        <v>19.100000000000001</v>
      </c>
      <c r="K460">
        <v>1</v>
      </c>
      <c r="L460">
        <f>LOOKUP(I460+H460*1000, allRounds!D$2:D$308, allRounds!A$2:A$308)</f>
        <v>20</v>
      </c>
    </row>
    <row r="461" spans="1:12" x14ac:dyDescent="0.3">
      <c r="A461">
        <v>460</v>
      </c>
      <c r="B461">
        <v>10</v>
      </c>
      <c r="C461">
        <v>103</v>
      </c>
      <c r="D461">
        <v>22</v>
      </c>
      <c r="E461">
        <v>145</v>
      </c>
      <c r="F461">
        <v>20</v>
      </c>
      <c r="H461" s="16">
        <v>41532</v>
      </c>
      <c r="I461">
        <v>72</v>
      </c>
      <c r="J461">
        <v>16.8</v>
      </c>
      <c r="K461">
        <v>1</v>
      </c>
      <c r="L461">
        <f>LOOKUP(I461+H461*1000, allRounds!D$2:D$308, allRounds!A$2:A$308)</f>
        <v>20</v>
      </c>
    </row>
    <row r="462" spans="1:12" x14ac:dyDescent="0.3">
      <c r="A462">
        <v>461</v>
      </c>
      <c r="B462">
        <v>11</v>
      </c>
      <c r="C462">
        <v>101</v>
      </c>
      <c r="D462">
        <v>22</v>
      </c>
      <c r="E462">
        <v>344</v>
      </c>
      <c r="F462">
        <v>20</v>
      </c>
      <c r="H462" s="16">
        <v>41532</v>
      </c>
      <c r="I462">
        <v>72</v>
      </c>
      <c r="J462">
        <v>15</v>
      </c>
      <c r="K462">
        <v>1</v>
      </c>
      <c r="L462">
        <f>LOOKUP(I462+H462*1000, allRounds!D$2:D$308, allRounds!A$2:A$308)</f>
        <v>20</v>
      </c>
    </row>
    <row r="463" spans="1:12" x14ac:dyDescent="0.3">
      <c r="A463">
        <v>462</v>
      </c>
      <c r="B463">
        <v>12</v>
      </c>
      <c r="C463">
        <v>112</v>
      </c>
      <c r="D463">
        <v>20</v>
      </c>
      <c r="E463">
        <v>311</v>
      </c>
      <c r="F463">
        <v>20</v>
      </c>
      <c r="H463" s="16">
        <v>41532</v>
      </c>
      <c r="I463">
        <v>72</v>
      </c>
      <c r="J463">
        <v>24</v>
      </c>
      <c r="K463">
        <v>1</v>
      </c>
      <c r="L463">
        <f>LOOKUP(I463+H463*1000, allRounds!D$2:D$308, allRounds!A$2:A$308)</f>
        <v>20</v>
      </c>
    </row>
    <row r="464" spans="1:12" x14ac:dyDescent="0.3">
      <c r="A464">
        <v>463</v>
      </c>
      <c r="B464">
        <v>13</v>
      </c>
      <c r="C464">
        <v>100</v>
      </c>
      <c r="D464">
        <v>19</v>
      </c>
      <c r="E464">
        <v>1</v>
      </c>
      <c r="F464">
        <v>20</v>
      </c>
      <c r="H464" s="16">
        <v>41532</v>
      </c>
      <c r="I464">
        <v>72</v>
      </c>
      <c r="J464">
        <v>11</v>
      </c>
      <c r="K464">
        <v>1</v>
      </c>
      <c r="L464">
        <f>LOOKUP(I464+H464*1000, allRounds!D$2:D$308, allRounds!A$2:A$308)</f>
        <v>20</v>
      </c>
    </row>
    <row r="465" spans="1:12" x14ac:dyDescent="0.3">
      <c r="A465">
        <v>464</v>
      </c>
      <c r="B465">
        <v>14</v>
      </c>
      <c r="C465">
        <v>115</v>
      </c>
      <c r="D465">
        <v>17</v>
      </c>
      <c r="E465">
        <v>41</v>
      </c>
      <c r="F465">
        <v>20</v>
      </c>
      <c r="H465" s="16">
        <v>41532</v>
      </c>
      <c r="I465">
        <v>72</v>
      </c>
      <c r="J465">
        <v>24</v>
      </c>
      <c r="K465">
        <v>0</v>
      </c>
      <c r="L465">
        <f>LOOKUP(I465+H465*1000, allRounds!D$2:D$308, allRounds!A$2:A$308)</f>
        <v>20</v>
      </c>
    </row>
    <row r="466" spans="1:12" x14ac:dyDescent="0.3">
      <c r="A466">
        <v>465</v>
      </c>
      <c r="B466">
        <v>15</v>
      </c>
      <c r="C466">
        <v>105</v>
      </c>
      <c r="D466">
        <v>17</v>
      </c>
      <c r="E466">
        <v>338</v>
      </c>
      <c r="F466">
        <v>20</v>
      </c>
      <c r="H466" s="16">
        <v>41532</v>
      </c>
      <c r="I466">
        <v>72</v>
      </c>
      <c r="J466">
        <v>13.2</v>
      </c>
      <c r="K466">
        <v>1</v>
      </c>
      <c r="L466">
        <f>LOOKUP(I466+H466*1000, allRounds!D$2:D$308, allRounds!A$2:A$308)</f>
        <v>20</v>
      </c>
    </row>
    <row r="467" spans="1:12" x14ac:dyDescent="0.3">
      <c r="A467">
        <v>466</v>
      </c>
      <c r="B467">
        <v>16</v>
      </c>
      <c r="C467">
        <v>120</v>
      </c>
      <c r="D467">
        <v>16</v>
      </c>
      <c r="E467">
        <v>319</v>
      </c>
      <c r="F467">
        <v>20</v>
      </c>
      <c r="H467" s="16">
        <v>41532</v>
      </c>
      <c r="I467">
        <v>72</v>
      </c>
      <c r="J467">
        <v>28</v>
      </c>
      <c r="K467">
        <v>1</v>
      </c>
      <c r="L467">
        <f>LOOKUP(I467+H467*1000, allRounds!D$2:D$308, allRounds!A$2:A$308)</f>
        <v>20</v>
      </c>
    </row>
    <row r="468" spans="1:12" x14ac:dyDescent="0.3">
      <c r="A468">
        <v>467</v>
      </c>
      <c r="B468">
        <v>17</v>
      </c>
      <c r="C468">
        <v>111</v>
      </c>
      <c r="D468">
        <v>15</v>
      </c>
      <c r="E468">
        <v>323</v>
      </c>
      <c r="F468">
        <v>20</v>
      </c>
      <c r="H468" s="16">
        <v>41532</v>
      </c>
      <c r="I468">
        <v>72</v>
      </c>
      <c r="J468">
        <v>18.399999999999999</v>
      </c>
      <c r="K468">
        <v>1</v>
      </c>
      <c r="L468">
        <f>LOOKUP(I468+H468*1000, allRounds!D$2:D$308, allRounds!A$2:A$308)</f>
        <v>20</v>
      </c>
    </row>
    <row r="469" spans="1:12" x14ac:dyDescent="0.3">
      <c r="A469">
        <v>468</v>
      </c>
      <c r="B469">
        <v>18</v>
      </c>
      <c r="C469">
        <v>118</v>
      </c>
      <c r="D469">
        <v>15</v>
      </c>
      <c r="E469">
        <v>260</v>
      </c>
      <c r="F469">
        <v>20</v>
      </c>
      <c r="H469" s="16">
        <v>41532</v>
      </c>
      <c r="I469">
        <v>72</v>
      </c>
      <c r="J469">
        <v>24.7</v>
      </c>
      <c r="K469">
        <v>1</v>
      </c>
      <c r="L469">
        <f>LOOKUP(I469+H469*1000, allRounds!D$2:D$308, allRounds!A$2:A$308)</f>
        <v>20</v>
      </c>
    </row>
    <row r="470" spans="1:12" x14ac:dyDescent="0.3">
      <c r="A470">
        <v>469</v>
      </c>
      <c r="B470">
        <v>19</v>
      </c>
      <c r="C470">
        <v>120</v>
      </c>
      <c r="D470">
        <v>12</v>
      </c>
      <c r="E470">
        <v>269</v>
      </c>
      <c r="F470">
        <v>20</v>
      </c>
      <c r="H470" s="16">
        <v>41532</v>
      </c>
      <c r="I470">
        <v>72</v>
      </c>
      <c r="J470">
        <v>23.7</v>
      </c>
      <c r="K470">
        <v>1</v>
      </c>
      <c r="L470">
        <f>LOOKUP(I470+H470*1000, allRounds!D$2:D$308, allRounds!A$2:A$308)</f>
        <v>20</v>
      </c>
    </row>
    <row r="471" spans="1:12" x14ac:dyDescent="0.3">
      <c r="A471">
        <v>470</v>
      </c>
      <c r="B471">
        <v>20</v>
      </c>
      <c r="C471">
        <v>116</v>
      </c>
      <c r="D471">
        <v>8</v>
      </c>
      <c r="E471">
        <v>47</v>
      </c>
      <c r="F471">
        <v>20</v>
      </c>
      <c r="H471" s="16">
        <v>41532</v>
      </c>
      <c r="I471">
        <v>72</v>
      </c>
      <c r="J471">
        <v>15.7</v>
      </c>
      <c r="K471">
        <v>1</v>
      </c>
      <c r="L471">
        <f>LOOKUP(I471+H471*1000, allRounds!D$2:D$308, allRounds!A$2:A$308)</f>
        <v>20</v>
      </c>
    </row>
    <row r="472" spans="1:12" x14ac:dyDescent="0.3">
      <c r="A472">
        <v>471</v>
      </c>
      <c r="B472">
        <v>21</v>
      </c>
      <c r="C472">
        <v>143</v>
      </c>
      <c r="D472">
        <v>1</v>
      </c>
      <c r="E472">
        <v>8</v>
      </c>
      <c r="F472">
        <v>20</v>
      </c>
      <c r="H472" s="16">
        <v>41532</v>
      </c>
      <c r="I472">
        <v>72</v>
      </c>
      <c r="J472">
        <v>36</v>
      </c>
      <c r="K472">
        <v>1</v>
      </c>
      <c r="L472">
        <f>LOOKUP(I472+H472*1000, allRounds!D$2:D$308, allRounds!A$2:A$308)</f>
        <v>20</v>
      </c>
    </row>
    <row r="473" spans="1:12" x14ac:dyDescent="0.3">
      <c r="A473">
        <v>472</v>
      </c>
      <c r="B473">
        <v>1</v>
      </c>
      <c r="C473">
        <v>92</v>
      </c>
      <c r="D473">
        <v>38</v>
      </c>
      <c r="E473">
        <v>311</v>
      </c>
      <c r="F473">
        <v>21</v>
      </c>
      <c r="H473" s="16">
        <v>41531</v>
      </c>
      <c r="I473">
        <v>71</v>
      </c>
      <c r="J473">
        <v>24</v>
      </c>
      <c r="K473">
        <v>1</v>
      </c>
      <c r="L473">
        <f>LOOKUP(I473+H473*1000, allRounds!D$2:D$308, allRounds!A$2:A$308)</f>
        <v>21</v>
      </c>
    </row>
    <row r="474" spans="1:12" x14ac:dyDescent="0.3">
      <c r="A474">
        <v>473</v>
      </c>
      <c r="B474">
        <f>2</f>
        <v>2</v>
      </c>
      <c r="C474">
        <v>89</v>
      </c>
      <c r="D474">
        <v>37</v>
      </c>
      <c r="E474">
        <v>278</v>
      </c>
      <c r="F474">
        <v>21</v>
      </c>
      <c r="H474" s="16">
        <v>41531</v>
      </c>
      <c r="I474">
        <v>71</v>
      </c>
      <c r="J474">
        <v>20.100000000000001</v>
      </c>
      <c r="K474">
        <v>1</v>
      </c>
      <c r="L474">
        <f>LOOKUP(I474+H474*1000, allRounds!D$2:D$308, allRounds!A$2:A$308)</f>
        <v>21</v>
      </c>
    </row>
    <row r="475" spans="1:12" x14ac:dyDescent="0.3">
      <c r="A475">
        <v>474</v>
      </c>
      <c r="B475">
        <f>2</f>
        <v>2</v>
      </c>
      <c r="C475">
        <v>77</v>
      </c>
      <c r="D475">
        <v>37</v>
      </c>
      <c r="E475">
        <v>103</v>
      </c>
      <c r="F475">
        <v>21</v>
      </c>
      <c r="H475" s="16">
        <v>41531</v>
      </c>
      <c r="I475">
        <v>71</v>
      </c>
      <c r="J475">
        <v>7.5</v>
      </c>
      <c r="K475">
        <v>1</v>
      </c>
      <c r="L475">
        <f>LOOKUP(I475+H475*1000, allRounds!D$2:D$308, allRounds!A$2:A$308)</f>
        <v>21</v>
      </c>
    </row>
    <row r="476" spans="1:12" x14ac:dyDescent="0.3">
      <c r="A476">
        <v>475</v>
      </c>
      <c r="B476">
        <v>4</v>
      </c>
      <c r="C476">
        <v>87</v>
      </c>
      <c r="D476">
        <v>34</v>
      </c>
      <c r="E476">
        <v>344</v>
      </c>
      <c r="F476">
        <v>21</v>
      </c>
      <c r="H476" s="16">
        <v>41531</v>
      </c>
      <c r="I476">
        <v>71</v>
      </c>
      <c r="J476">
        <v>15</v>
      </c>
      <c r="K476">
        <v>1</v>
      </c>
      <c r="L476">
        <f>LOOKUP(I476+H476*1000, allRounds!D$2:D$308, allRounds!A$2:A$308)</f>
        <v>21</v>
      </c>
    </row>
    <row r="477" spans="1:12" x14ac:dyDescent="0.3">
      <c r="A477">
        <v>476</v>
      </c>
      <c r="B477">
        <v>5</v>
      </c>
      <c r="C477">
        <v>92</v>
      </c>
      <c r="D477">
        <v>33</v>
      </c>
      <c r="E477">
        <v>287</v>
      </c>
      <c r="F477">
        <v>21</v>
      </c>
      <c r="H477" s="16">
        <v>41531</v>
      </c>
      <c r="I477">
        <v>71</v>
      </c>
      <c r="J477">
        <v>18.3</v>
      </c>
      <c r="K477">
        <v>1</v>
      </c>
      <c r="L477">
        <f>LOOKUP(I477+H477*1000, allRounds!D$2:D$308, allRounds!A$2:A$308)</f>
        <v>21</v>
      </c>
    </row>
    <row r="478" spans="1:12" x14ac:dyDescent="0.3">
      <c r="A478">
        <v>477</v>
      </c>
      <c r="B478">
        <v>6</v>
      </c>
      <c r="C478">
        <v>102</v>
      </c>
      <c r="D478">
        <v>32</v>
      </c>
      <c r="E478">
        <v>319</v>
      </c>
      <c r="F478">
        <v>21</v>
      </c>
      <c r="H478" s="16">
        <v>41531</v>
      </c>
      <c r="I478">
        <v>71</v>
      </c>
      <c r="J478">
        <v>28</v>
      </c>
      <c r="K478">
        <v>1</v>
      </c>
      <c r="L478">
        <f>LOOKUP(I478+H478*1000, allRounds!D$2:D$308, allRounds!A$2:A$308)</f>
        <v>21</v>
      </c>
    </row>
    <row r="479" spans="1:12" x14ac:dyDescent="0.3">
      <c r="A479">
        <v>478</v>
      </c>
      <c r="B479">
        <v>7</v>
      </c>
      <c r="C479">
        <v>98</v>
      </c>
      <c r="D479">
        <v>32</v>
      </c>
      <c r="E479">
        <v>41</v>
      </c>
      <c r="F479">
        <v>21</v>
      </c>
      <c r="H479" s="16">
        <v>41531</v>
      </c>
      <c r="I479">
        <v>71</v>
      </c>
      <c r="J479">
        <v>24</v>
      </c>
      <c r="K479">
        <v>0</v>
      </c>
      <c r="L479">
        <f>LOOKUP(I479+H479*1000, allRounds!D$2:D$308, allRounds!A$2:A$308)</f>
        <v>21</v>
      </c>
    </row>
    <row r="480" spans="1:12" x14ac:dyDescent="0.3">
      <c r="A480">
        <v>479</v>
      </c>
      <c r="B480">
        <v>8</v>
      </c>
      <c r="C480">
        <v>83</v>
      </c>
      <c r="D480">
        <v>32</v>
      </c>
      <c r="E480">
        <v>234</v>
      </c>
      <c r="F480">
        <v>21</v>
      </c>
      <c r="H480" s="16">
        <v>41531</v>
      </c>
      <c r="I480">
        <v>71</v>
      </c>
      <c r="J480">
        <v>8.6</v>
      </c>
      <c r="K480">
        <v>1</v>
      </c>
      <c r="L480">
        <f>LOOKUP(I480+H480*1000, allRounds!D$2:D$308, allRounds!A$2:A$308)</f>
        <v>21</v>
      </c>
    </row>
    <row r="481" spans="1:12" x14ac:dyDescent="0.3">
      <c r="A481">
        <v>480</v>
      </c>
      <c r="B481">
        <v>9</v>
      </c>
      <c r="C481">
        <v>87</v>
      </c>
      <c r="D481">
        <v>30</v>
      </c>
      <c r="E481">
        <v>1</v>
      </c>
      <c r="F481">
        <v>21</v>
      </c>
      <c r="H481" s="16">
        <v>41531</v>
      </c>
      <c r="I481">
        <v>71</v>
      </c>
      <c r="J481">
        <v>11</v>
      </c>
      <c r="K481">
        <v>1</v>
      </c>
      <c r="L481">
        <f>LOOKUP(I481+H481*1000, allRounds!D$2:D$308, allRounds!A$2:A$308)</f>
        <v>21</v>
      </c>
    </row>
    <row r="482" spans="1:12" x14ac:dyDescent="0.3">
      <c r="A482">
        <v>481</v>
      </c>
      <c r="B482">
        <v>10</v>
      </c>
      <c r="C482">
        <v>102</v>
      </c>
      <c r="D482">
        <v>29</v>
      </c>
      <c r="E482">
        <v>162</v>
      </c>
      <c r="F482">
        <v>21</v>
      </c>
      <c r="H482" s="16">
        <v>41531</v>
      </c>
      <c r="I482">
        <v>71</v>
      </c>
      <c r="J482">
        <v>24.9</v>
      </c>
      <c r="K482">
        <v>1</v>
      </c>
      <c r="L482">
        <f>LOOKUP(I482+H482*1000, allRounds!D$2:D$308, allRounds!A$2:A$308)</f>
        <v>21</v>
      </c>
    </row>
    <row r="483" spans="1:12" x14ac:dyDescent="0.3">
      <c r="A483">
        <v>482</v>
      </c>
      <c r="B483">
        <v>11</v>
      </c>
      <c r="C483">
        <v>95</v>
      </c>
      <c r="D483">
        <v>28</v>
      </c>
      <c r="E483">
        <v>160</v>
      </c>
      <c r="F483">
        <v>21</v>
      </c>
      <c r="H483" s="16">
        <v>41531</v>
      </c>
      <c r="I483">
        <v>71</v>
      </c>
      <c r="J483">
        <v>16.5</v>
      </c>
      <c r="K483">
        <v>1</v>
      </c>
      <c r="L483">
        <f>LOOKUP(I483+H483*1000, allRounds!D$2:D$308, allRounds!A$2:A$308)</f>
        <v>21</v>
      </c>
    </row>
    <row r="484" spans="1:12" x14ac:dyDescent="0.3">
      <c r="A484">
        <v>483</v>
      </c>
      <c r="B484">
        <v>12</v>
      </c>
      <c r="C484">
        <v>97</v>
      </c>
      <c r="D484">
        <v>27</v>
      </c>
      <c r="E484">
        <v>323</v>
      </c>
      <c r="F484">
        <v>21</v>
      </c>
      <c r="H484" s="16">
        <v>41531</v>
      </c>
      <c r="I484">
        <v>71</v>
      </c>
      <c r="J484">
        <v>18.399999999999999</v>
      </c>
      <c r="K484">
        <v>1</v>
      </c>
      <c r="L484">
        <f>LOOKUP(I484+H484*1000, allRounds!D$2:D$308, allRounds!A$2:A$308)</f>
        <v>21</v>
      </c>
    </row>
    <row r="485" spans="1:12" x14ac:dyDescent="0.3">
      <c r="A485">
        <v>484</v>
      </c>
      <c r="B485">
        <v>13</v>
      </c>
      <c r="C485">
        <v>97</v>
      </c>
      <c r="D485">
        <v>26</v>
      </c>
      <c r="E485">
        <v>145</v>
      </c>
      <c r="F485">
        <v>21</v>
      </c>
      <c r="H485" s="16">
        <v>41531</v>
      </c>
      <c r="I485">
        <v>71</v>
      </c>
      <c r="J485">
        <v>16.8</v>
      </c>
      <c r="K485">
        <v>1</v>
      </c>
      <c r="L485">
        <f>LOOKUP(I485+H485*1000, allRounds!D$2:D$308, allRounds!A$2:A$308)</f>
        <v>21</v>
      </c>
    </row>
    <row r="486" spans="1:12" x14ac:dyDescent="0.3">
      <c r="A486">
        <v>485</v>
      </c>
      <c r="B486">
        <v>14</v>
      </c>
      <c r="C486">
        <v>93</v>
      </c>
      <c r="D486">
        <v>26</v>
      </c>
      <c r="E486">
        <v>338</v>
      </c>
      <c r="F486">
        <v>21</v>
      </c>
      <c r="H486" s="16">
        <v>41531</v>
      </c>
      <c r="I486">
        <v>71</v>
      </c>
      <c r="J486">
        <v>13.2</v>
      </c>
      <c r="K486">
        <v>1</v>
      </c>
      <c r="L486">
        <f>LOOKUP(I486+H486*1000, allRounds!D$2:D$308, allRounds!A$2:A$308)</f>
        <v>21</v>
      </c>
    </row>
    <row r="487" spans="1:12" x14ac:dyDescent="0.3">
      <c r="A487">
        <v>486</v>
      </c>
      <c r="B487">
        <v>15</v>
      </c>
      <c r="C487">
        <v>100</v>
      </c>
      <c r="D487">
        <v>25</v>
      </c>
      <c r="E487">
        <v>178</v>
      </c>
      <c r="F487">
        <v>21</v>
      </c>
      <c r="H487" s="16">
        <v>41531</v>
      </c>
      <c r="I487">
        <v>71</v>
      </c>
      <c r="J487">
        <v>19.100000000000001</v>
      </c>
      <c r="K487">
        <v>1</v>
      </c>
      <c r="L487">
        <f>LOOKUP(I487+H487*1000, allRounds!D$2:D$308, allRounds!A$2:A$308)</f>
        <v>21</v>
      </c>
    </row>
    <row r="488" spans="1:12" x14ac:dyDescent="0.3">
      <c r="A488">
        <v>487</v>
      </c>
      <c r="B488">
        <v>16</v>
      </c>
      <c r="C488">
        <v>95</v>
      </c>
      <c r="D488">
        <v>25</v>
      </c>
      <c r="E488">
        <v>93</v>
      </c>
      <c r="F488">
        <v>21</v>
      </c>
      <c r="H488" s="16">
        <v>41531</v>
      </c>
      <c r="I488">
        <v>71</v>
      </c>
      <c r="J488">
        <v>13.5</v>
      </c>
      <c r="K488">
        <v>1</v>
      </c>
      <c r="L488">
        <f>LOOKUP(I488+H488*1000, allRounds!D$2:D$308, allRounds!A$2:A$308)</f>
        <v>21</v>
      </c>
    </row>
    <row r="489" spans="1:12" x14ac:dyDescent="0.3">
      <c r="A489">
        <v>488</v>
      </c>
      <c r="B489">
        <v>17</v>
      </c>
      <c r="C489">
        <v>105</v>
      </c>
      <c r="D489">
        <v>24</v>
      </c>
      <c r="E489">
        <v>2</v>
      </c>
      <c r="F489">
        <v>21</v>
      </c>
      <c r="H489" s="16">
        <v>41531</v>
      </c>
      <c r="I489">
        <v>71</v>
      </c>
      <c r="J489">
        <v>22.5</v>
      </c>
      <c r="K489">
        <v>1</v>
      </c>
      <c r="L489">
        <f>LOOKUP(I489+H489*1000, allRounds!D$2:D$308, allRounds!A$2:A$308)</f>
        <v>21</v>
      </c>
    </row>
    <row r="490" spans="1:12" x14ac:dyDescent="0.3">
      <c r="A490">
        <v>489</v>
      </c>
      <c r="B490">
        <v>18</v>
      </c>
      <c r="C490">
        <v>109</v>
      </c>
      <c r="D490">
        <v>22</v>
      </c>
      <c r="E490">
        <v>260</v>
      </c>
      <c r="F490">
        <v>21</v>
      </c>
      <c r="H490" s="16">
        <v>41531</v>
      </c>
      <c r="I490">
        <v>71</v>
      </c>
      <c r="J490">
        <v>24.7</v>
      </c>
      <c r="K490">
        <v>1</v>
      </c>
      <c r="L490">
        <f>LOOKUP(I490+H490*1000, allRounds!D$2:D$308, allRounds!A$2:A$308)</f>
        <v>21</v>
      </c>
    </row>
    <row r="491" spans="1:12" x14ac:dyDescent="0.3">
      <c r="A491">
        <v>490</v>
      </c>
      <c r="B491">
        <v>19</v>
      </c>
      <c r="C491">
        <v>110</v>
      </c>
      <c r="D491">
        <v>20</v>
      </c>
      <c r="E491">
        <v>269</v>
      </c>
      <c r="F491">
        <v>21</v>
      </c>
      <c r="H491" s="16">
        <v>41531</v>
      </c>
      <c r="I491">
        <v>71</v>
      </c>
      <c r="J491">
        <v>23.7</v>
      </c>
      <c r="K491">
        <v>1</v>
      </c>
      <c r="L491">
        <f>LOOKUP(I491+H491*1000, allRounds!D$2:D$308, allRounds!A$2:A$308)</f>
        <v>21</v>
      </c>
    </row>
    <row r="492" spans="1:12" x14ac:dyDescent="0.3">
      <c r="A492">
        <v>491</v>
      </c>
      <c r="B492">
        <v>20</v>
      </c>
      <c r="C492">
        <v>126</v>
      </c>
      <c r="D492">
        <v>16</v>
      </c>
      <c r="E492">
        <v>8</v>
      </c>
      <c r="F492">
        <v>21</v>
      </c>
      <c r="H492" s="16">
        <v>41531</v>
      </c>
      <c r="I492">
        <v>71</v>
      </c>
      <c r="J492">
        <v>36</v>
      </c>
      <c r="K492">
        <v>1</v>
      </c>
      <c r="L492">
        <f>LOOKUP(I492+H492*1000, allRounds!D$2:D$308, allRounds!A$2:A$308)</f>
        <v>21</v>
      </c>
    </row>
    <row r="493" spans="1:12" x14ac:dyDescent="0.3">
      <c r="A493">
        <v>492</v>
      </c>
      <c r="B493">
        <v>1</v>
      </c>
      <c r="C493">
        <v>97</v>
      </c>
      <c r="D493">
        <v>34</v>
      </c>
      <c r="E493">
        <v>162</v>
      </c>
      <c r="F493">
        <v>22</v>
      </c>
      <c r="H493" s="16">
        <v>41530</v>
      </c>
      <c r="I493">
        <v>39</v>
      </c>
      <c r="J493">
        <v>24.9</v>
      </c>
      <c r="K493">
        <v>1</v>
      </c>
      <c r="L493">
        <f>LOOKUP(I493+H493*1000, allRounds!D$2:D$308, allRounds!A$2:A$308)</f>
        <v>22</v>
      </c>
    </row>
    <row r="494" spans="1:12" x14ac:dyDescent="0.3">
      <c r="A494">
        <v>493</v>
      </c>
      <c r="B494">
        <v>2</v>
      </c>
      <c r="C494">
        <v>92</v>
      </c>
      <c r="D494">
        <v>33</v>
      </c>
      <c r="E494">
        <v>178</v>
      </c>
      <c r="F494">
        <v>22</v>
      </c>
      <c r="H494" s="16">
        <v>41530</v>
      </c>
      <c r="I494">
        <v>39</v>
      </c>
      <c r="J494">
        <v>19.100000000000001</v>
      </c>
      <c r="K494">
        <v>1</v>
      </c>
      <c r="L494">
        <f>LOOKUP(I494+H494*1000, allRounds!D$2:D$308, allRounds!A$2:A$308)</f>
        <v>22</v>
      </c>
    </row>
    <row r="495" spans="1:12" x14ac:dyDescent="0.3">
      <c r="A495">
        <v>494</v>
      </c>
      <c r="B495">
        <v>3</v>
      </c>
      <c r="C495">
        <v>97</v>
      </c>
      <c r="D495">
        <v>32</v>
      </c>
      <c r="E495">
        <v>2</v>
      </c>
      <c r="F495">
        <v>22</v>
      </c>
      <c r="H495" s="16">
        <v>41530</v>
      </c>
      <c r="I495">
        <v>39</v>
      </c>
      <c r="J495">
        <v>22.5</v>
      </c>
      <c r="K495">
        <v>1</v>
      </c>
      <c r="L495">
        <f>LOOKUP(I495+H495*1000, allRounds!D$2:D$308, allRounds!A$2:A$308)</f>
        <v>22</v>
      </c>
    </row>
    <row r="496" spans="1:12" x14ac:dyDescent="0.3">
      <c r="A496">
        <v>495</v>
      </c>
      <c r="B496">
        <v>4</v>
      </c>
      <c r="C496">
        <v>92</v>
      </c>
      <c r="D496">
        <v>32</v>
      </c>
      <c r="E496">
        <v>323</v>
      </c>
      <c r="F496">
        <v>22</v>
      </c>
      <c r="H496" s="16">
        <v>41530</v>
      </c>
      <c r="I496">
        <v>39</v>
      </c>
      <c r="J496">
        <v>18.399999999999999</v>
      </c>
      <c r="K496">
        <v>1</v>
      </c>
      <c r="L496">
        <f>LOOKUP(I496+H496*1000, allRounds!D$2:D$308, allRounds!A$2:A$308)</f>
        <v>22</v>
      </c>
    </row>
    <row r="497" spans="1:12" x14ac:dyDescent="0.3">
      <c r="A497">
        <v>496</v>
      </c>
      <c r="B497">
        <v>5</v>
      </c>
      <c r="C497">
        <v>84</v>
      </c>
      <c r="D497">
        <v>31</v>
      </c>
      <c r="E497">
        <v>234</v>
      </c>
      <c r="F497">
        <v>22</v>
      </c>
      <c r="H497" s="16">
        <v>41530</v>
      </c>
      <c r="I497">
        <v>39</v>
      </c>
      <c r="J497">
        <v>8.6</v>
      </c>
      <c r="K497">
        <v>1</v>
      </c>
      <c r="L497">
        <f>LOOKUP(I497+H497*1000, allRounds!D$2:D$308, allRounds!A$2:A$308)</f>
        <v>22</v>
      </c>
    </row>
    <row r="498" spans="1:12" x14ac:dyDescent="0.3">
      <c r="A498">
        <v>497</v>
      </c>
      <c r="B498">
        <v>6</v>
      </c>
      <c r="C498">
        <v>92</v>
      </c>
      <c r="D498">
        <v>31</v>
      </c>
      <c r="E498">
        <v>145</v>
      </c>
      <c r="F498">
        <v>22</v>
      </c>
      <c r="H498" s="16">
        <v>41530</v>
      </c>
      <c r="I498">
        <v>39</v>
      </c>
      <c r="J498">
        <v>16.8</v>
      </c>
      <c r="K498">
        <v>1</v>
      </c>
      <c r="L498">
        <f>LOOKUP(I498+H498*1000, allRounds!D$2:D$308, allRounds!A$2:A$308)</f>
        <v>22</v>
      </c>
    </row>
    <row r="499" spans="1:12" x14ac:dyDescent="0.3">
      <c r="A499">
        <v>498</v>
      </c>
      <c r="B499">
        <v>7</v>
      </c>
      <c r="C499">
        <v>91</v>
      </c>
      <c r="D499">
        <v>29</v>
      </c>
      <c r="E499">
        <v>93</v>
      </c>
      <c r="F499">
        <v>22</v>
      </c>
      <c r="H499" s="16">
        <v>41530</v>
      </c>
      <c r="I499">
        <v>39</v>
      </c>
      <c r="J499">
        <v>13.5</v>
      </c>
      <c r="K499">
        <v>1</v>
      </c>
      <c r="L499">
        <f>LOOKUP(I499+H499*1000, allRounds!D$2:D$308, allRounds!A$2:A$308)</f>
        <v>22</v>
      </c>
    </row>
    <row r="500" spans="1:12" x14ac:dyDescent="0.3">
      <c r="A500">
        <v>499</v>
      </c>
      <c r="B500">
        <v>8</v>
      </c>
      <c r="C500">
        <v>85</v>
      </c>
      <c r="D500">
        <v>29</v>
      </c>
      <c r="E500">
        <v>103</v>
      </c>
      <c r="F500">
        <v>22</v>
      </c>
      <c r="H500" s="16">
        <v>41530</v>
      </c>
      <c r="I500">
        <v>39</v>
      </c>
      <c r="J500">
        <v>7.5</v>
      </c>
      <c r="K500">
        <v>1</v>
      </c>
      <c r="L500">
        <f>LOOKUP(I500+H500*1000, allRounds!D$2:D$308, allRounds!A$2:A$308)</f>
        <v>22</v>
      </c>
    </row>
    <row r="501" spans="1:12" x14ac:dyDescent="0.3">
      <c r="A501">
        <v>500</v>
      </c>
      <c r="B501">
        <v>9</v>
      </c>
      <c r="C501">
        <v>95</v>
      </c>
      <c r="D501">
        <v>28</v>
      </c>
      <c r="E501">
        <v>160</v>
      </c>
      <c r="F501">
        <v>22</v>
      </c>
      <c r="H501" s="16">
        <v>41530</v>
      </c>
      <c r="I501">
        <v>39</v>
      </c>
      <c r="J501">
        <v>16.5</v>
      </c>
      <c r="K501">
        <v>1</v>
      </c>
      <c r="L501">
        <f>LOOKUP(I501+H501*1000, allRounds!D$2:D$308, allRounds!A$2:A$308)</f>
        <v>22</v>
      </c>
    </row>
    <row r="502" spans="1:12" x14ac:dyDescent="0.3">
      <c r="A502">
        <v>501</v>
      </c>
      <c r="B502">
        <v>10</v>
      </c>
      <c r="C502">
        <v>102</v>
      </c>
      <c r="D502">
        <v>28</v>
      </c>
      <c r="E502">
        <v>311</v>
      </c>
      <c r="F502">
        <v>22</v>
      </c>
      <c r="H502" s="16">
        <v>41530</v>
      </c>
      <c r="I502">
        <v>39</v>
      </c>
      <c r="J502">
        <v>24</v>
      </c>
      <c r="K502">
        <v>1</v>
      </c>
      <c r="L502">
        <f>LOOKUP(I502+H502*1000, allRounds!D$2:D$308, allRounds!A$2:A$308)</f>
        <v>22</v>
      </c>
    </row>
    <row r="503" spans="1:12" x14ac:dyDescent="0.3">
      <c r="A503">
        <v>502</v>
      </c>
      <c r="B503">
        <v>11</v>
      </c>
      <c r="C503">
        <v>89</v>
      </c>
      <c r="D503">
        <v>28</v>
      </c>
      <c r="E503">
        <v>1</v>
      </c>
      <c r="F503">
        <v>22</v>
      </c>
      <c r="H503" s="16">
        <v>41530</v>
      </c>
      <c r="I503">
        <v>39</v>
      </c>
      <c r="J503">
        <v>11</v>
      </c>
      <c r="K503">
        <v>1</v>
      </c>
      <c r="L503">
        <f>LOOKUP(I503+H503*1000, allRounds!D$2:D$308, allRounds!A$2:A$308)</f>
        <v>22</v>
      </c>
    </row>
    <row r="504" spans="1:12" x14ac:dyDescent="0.3">
      <c r="A504">
        <v>503</v>
      </c>
      <c r="B504">
        <v>12</v>
      </c>
      <c r="C504">
        <v>100</v>
      </c>
      <c r="D504">
        <v>27</v>
      </c>
      <c r="E504">
        <v>278</v>
      </c>
      <c r="F504">
        <v>22</v>
      </c>
      <c r="H504" s="16">
        <v>41530</v>
      </c>
      <c r="I504">
        <v>39</v>
      </c>
      <c r="J504">
        <v>20.100000000000001</v>
      </c>
      <c r="K504">
        <v>1</v>
      </c>
      <c r="L504">
        <f>LOOKUP(I504+H504*1000, allRounds!D$2:D$308, allRounds!A$2:A$308)</f>
        <v>22</v>
      </c>
    </row>
    <row r="505" spans="1:12" x14ac:dyDescent="0.3">
      <c r="A505">
        <v>504</v>
      </c>
      <c r="B505">
        <v>13</v>
      </c>
      <c r="C505">
        <v>94</v>
      </c>
      <c r="D505">
        <v>27</v>
      </c>
      <c r="E505">
        <v>344</v>
      </c>
      <c r="F505">
        <v>22</v>
      </c>
      <c r="H505" s="16">
        <v>41530</v>
      </c>
      <c r="I505">
        <v>39</v>
      </c>
      <c r="J505">
        <v>15</v>
      </c>
      <c r="K505">
        <v>1</v>
      </c>
      <c r="L505">
        <f>LOOKUP(I505+H505*1000, allRounds!D$2:D$308, allRounds!A$2:A$308)</f>
        <v>22</v>
      </c>
    </row>
    <row r="506" spans="1:12" x14ac:dyDescent="0.3">
      <c r="A506">
        <v>505</v>
      </c>
      <c r="B506">
        <v>14</v>
      </c>
      <c r="C506">
        <v>95</v>
      </c>
      <c r="D506">
        <v>24</v>
      </c>
      <c r="E506">
        <v>338</v>
      </c>
      <c r="F506">
        <v>22</v>
      </c>
      <c r="H506" s="16">
        <v>41530</v>
      </c>
      <c r="I506">
        <v>39</v>
      </c>
      <c r="J506">
        <v>13.2</v>
      </c>
      <c r="K506">
        <v>1</v>
      </c>
      <c r="L506">
        <f>LOOKUP(I506+H506*1000, allRounds!D$2:D$308, allRounds!A$2:A$308)</f>
        <v>22</v>
      </c>
    </row>
    <row r="507" spans="1:12" x14ac:dyDescent="0.3">
      <c r="A507">
        <v>506</v>
      </c>
      <c r="B507">
        <v>15</v>
      </c>
      <c r="C507">
        <v>100</v>
      </c>
      <c r="D507">
        <v>24</v>
      </c>
      <c r="E507">
        <v>287</v>
      </c>
      <c r="F507">
        <v>22</v>
      </c>
      <c r="H507" s="16">
        <v>41530</v>
      </c>
      <c r="I507">
        <v>39</v>
      </c>
      <c r="J507">
        <v>18.3</v>
      </c>
      <c r="K507">
        <v>1</v>
      </c>
      <c r="L507">
        <f>LOOKUP(I507+H507*1000, allRounds!D$2:D$308, allRounds!A$2:A$308)</f>
        <v>22</v>
      </c>
    </row>
    <row r="508" spans="1:12" x14ac:dyDescent="0.3">
      <c r="A508">
        <v>507</v>
      </c>
      <c r="B508">
        <v>16</v>
      </c>
      <c r="C508">
        <v>107</v>
      </c>
      <c r="D508">
        <v>23</v>
      </c>
      <c r="E508">
        <v>41</v>
      </c>
      <c r="F508">
        <v>22</v>
      </c>
      <c r="H508" s="16">
        <v>41530</v>
      </c>
      <c r="I508">
        <v>39</v>
      </c>
      <c r="J508">
        <v>24</v>
      </c>
      <c r="K508">
        <v>0</v>
      </c>
      <c r="L508">
        <f>LOOKUP(I508+H508*1000, allRounds!D$2:D$308, allRounds!A$2:A$308)</f>
        <v>22</v>
      </c>
    </row>
    <row r="509" spans="1:12" x14ac:dyDescent="0.3">
      <c r="A509">
        <v>508</v>
      </c>
      <c r="B509">
        <v>17</v>
      </c>
      <c r="C509">
        <v>111</v>
      </c>
      <c r="D509">
        <v>19</v>
      </c>
      <c r="E509">
        <v>269</v>
      </c>
      <c r="F509">
        <v>22</v>
      </c>
      <c r="H509" s="16">
        <v>41530</v>
      </c>
      <c r="I509">
        <v>39</v>
      </c>
      <c r="J509">
        <v>23.7</v>
      </c>
      <c r="K509">
        <v>1</v>
      </c>
      <c r="L509">
        <f>LOOKUP(I509+H509*1000, allRounds!D$2:D$308, allRounds!A$2:A$308)</f>
        <v>22</v>
      </c>
    </row>
    <row r="510" spans="1:12" x14ac:dyDescent="0.3">
      <c r="A510">
        <v>509</v>
      </c>
      <c r="B510">
        <v>18</v>
      </c>
      <c r="C510">
        <v>107</v>
      </c>
      <c r="D510">
        <v>15</v>
      </c>
      <c r="E510">
        <v>47</v>
      </c>
      <c r="F510">
        <v>22</v>
      </c>
      <c r="H510" s="16">
        <v>41530</v>
      </c>
      <c r="I510">
        <v>39</v>
      </c>
      <c r="J510">
        <v>15.7</v>
      </c>
      <c r="K510">
        <v>1</v>
      </c>
      <c r="L510">
        <f>LOOKUP(I510+H510*1000, allRounds!D$2:D$308, allRounds!A$2:A$308)</f>
        <v>22</v>
      </c>
    </row>
    <row r="511" spans="1:12" x14ac:dyDescent="0.3">
      <c r="A511">
        <v>510</v>
      </c>
      <c r="B511">
        <v>19</v>
      </c>
      <c r="C511">
        <v>130</v>
      </c>
      <c r="D511">
        <v>12</v>
      </c>
      <c r="E511">
        <v>8</v>
      </c>
      <c r="F511">
        <v>22</v>
      </c>
      <c r="H511" s="16">
        <v>41530</v>
      </c>
      <c r="I511">
        <v>39</v>
      </c>
      <c r="J511">
        <v>36</v>
      </c>
      <c r="K511">
        <v>1</v>
      </c>
      <c r="L511">
        <f>LOOKUP(I511+H511*1000, allRounds!D$2:D$308, allRounds!A$2:A$308)</f>
        <v>22</v>
      </c>
    </row>
    <row r="512" spans="1:12" x14ac:dyDescent="0.3">
      <c r="A512">
        <v>511</v>
      </c>
      <c r="B512">
        <v>1</v>
      </c>
      <c r="C512">
        <v>84</v>
      </c>
      <c r="D512">
        <v>42</v>
      </c>
      <c r="E512">
        <v>287</v>
      </c>
      <c r="F512">
        <v>23</v>
      </c>
      <c r="H512" s="16">
        <v>41502</v>
      </c>
      <c r="I512">
        <v>76</v>
      </c>
      <c r="J512">
        <v>20.399999999999999</v>
      </c>
      <c r="K512">
        <v>1</v>
      </c>
      <c r="L512">
        <f>LOOKUP(I512+H512*1000, allRounds!D$2:D$308, allRounds!A$2:A$308)</f>
        <v>23</v>
      </c>
    </row>
    <row r="513" spans="1:12" x14ac:dyDescent="0.3">
      <c r="A513">
        <v>512</v>
      </c>
      <c r="B513">
        <v>2</v>
      </c>
      <c r="C513">
        <v>93</v>
      </c>
      <c r="D513">
        <v>38</v>
      </c>
      <c r="E513">
        <v>269</v>
      </c>
      <c r="F513">
        <v>23</v>
      </c>
      <c r="H513" s="16">
        <v>41502</v>
      </c>
      <c r="I513">
        <v>76</v>
      </c>
      <c r="J513">
        <v>24.9</v>
      </c>
      <c r="K513">
        <v>1</v>
      </c>
      <c r="L513">
        <f>LOOKUP(I513+H513*1000, allRounds!D$2:D$308, allRounds!A$2:A$308)</f>
        <v>23</v>
      </c>
    </row>
    <row r="514" spans="1:12" x14ac:dyDescent="0.3">
      <c r="A514">
        <v>513</v>
      </c>
      <c r="B514">
        <v>3</v>
      </c>
      <c r="C514">
        <v>82</v>
      </c>
      <c r="D514">
        <v>38</v>
      </c>
      <c r="E514">
        <v>363</v>
      </c>
      <c r="F514">
        <v>23</v>
      </c>
      <c r="H514" s="16">
        <v>41502</v>
      </c>
      <c r="I514">
        <v>76</v>
      </c>
      <c r="J514">
        <v>14</v>
      </c>
      <c r="K514">
        <v>0</v>
      </c>
      <c r="L514">
        <f>LOOKUP(I514+H514*1000, allRounds!D$2:D$308, allRounds!A$2:A$308)</f>
        <v>23</v>
      </c>
    </row>
    <row r="515" spans="1:12" x14ac:dyDescent="0.3">
      <c r="A515">
        <v>514</v>
      </c>
      <c r="B515">
        <v>4</v>
      </c>
      <c r="C515">
        <v>84</v>
      </c>
      <c r="D515">
        <v>36</v>
      </c>
      <c r="E515">
        <v>338</v>
      </c>
      <c r="F515">
        <v>23</v>
      </c>
      <c r="H515" s="16">
        <v>41502</v>
      </c>
      <c r="I515">
        <v>76</v>
      </c>
      <c r="J515">
        <v>13.5</v>
      </c>
      <c r="K515">
        <v>1</v>
      </c>
      <c r="L515">
        <f>LOOKUP(I515+H515*1000, allRounds!D$2:D$308, allRounds!A$2:A$308)</f>
        <v>23</v>
      </c>
    </row>
    <row r="516" spans="1:12" x14ac:dyDescent="0.3">
      <c r="A516">
        <v>515</v>
      </c>
      <c r="B516">
        <v>5</v>
      </c>
      <c r="C516">
        <v>90</v>
      </c>
      <c r="D516">
        <v>34</v>
      </c>
      <c r="E516">
        <v>323</v>
      </c>
      <c r="F516">
        <v>23</v>
      </c>
      <c r="H516" s="16">
        <v>41502</v>
      </c>
      <c r="I516">
        <v>76</v>
      </c>
      <c r="J516">
        <v>18.399999999999999</v>
      </c>
      <c r="K516">
        <v>1</v>
      </c>
      <c r="L516">
        <f>LOOKUP(I516+H516*1000, allRounds!D$2:D$308, allRounds!A$2:A$308)</f>
        <v>23</v>
      </c>
    </row>
    <row r="517" spans="1:12" x14ac:dyDescent="0.3">
      <c r="A517">
        <v>516</v>
      </c>
      <c r="B517">
        <v>6</v>
      </c>
      <c r="C517">
        <v>89</v>
      </c>
      <c r="D517">
        <v>32</v>
      </c>
      <c r="E517">
        <v>344</v>
      </c>
      <c r="F517">
        <v>23</v>
      </c>
      <c r="H517" s="16">
        <v>41502</v>
      </c>
      <c r="I517">
        <v>76</v>
      </c>
      <c r="J517">
        <v>15</v>
      </c>
      <c r="K517">
        <v>1</v>
      </c>
      <c r="L517">
        <f>LOOKUP(I517+H517*1000, allRounds!D$2:D$308, allRounds!A$2:A$308)</f>
        <v>23</v>
      </c>
    </row>
    <row r="518" spans="1:12" x14ac:dyDescent="0.3">
      <c r="A518">
        <v>517</v>
      </c>
      <c r="B518">
        <v>7</v>
      </c>
      <c r="C518">
        <v>84</v>
      </c>
      <c r="D518">
        <v>31</v>
      </c>
      <c r="E518">
        <v>334</v>
      </c>
      <c r="F518">
        <v>23</v>
      </c>
      <c r="H518" s="16">
        <v>41502</v>
      </c>
      <c r="I518">
        <v>76</v>
      </c>
      <c r="J518">
        <v>9.1</v>
      </c>
      <c r="K518">
        <v>1</v>
      </c>
      <c r="L518">
        <f>LOOKUP(I518+H518*1000, allRounds!D$2:D$308, allRounds!A$2:A$308)</f>
        <v>23</v>
      </c>
    </row>
    <row r="519" spans="1:12" x14ac:dyDescent="0.3">
      <c r="A519">
        <v>518</v>
      </c>
      <c r="B519">
        <v>8</v>
      </c>
      <c r="C519">
        <v>95</v>
      </c>
      <c r="D519">
        <v>31</v>
      </c>
      <c r="E519">
        <v>257</v>
      </c>
      <c r="F519">
        <v>23</v>
      </c>
      <c r="H519" s="16">
        <v>41502</v>
      </c>
      <c r="I519">
        <v>76</v>
      </c>
      <c r="J519">
        <v>19.100000000000001</v>
      </c>
      <c r="K519">
        <v>1</v>
      </c>
      <c r="L519">
        <f>LOOKUP(I519+H519*1000, allRounds!D$2:D$308, allRounds!A$2:A$308)</f>
        <v>23</v>
      </c>
    </row>
    <row r="520" spans="1:12" x14ac:dyDescent="0.3">
      <c r="A520">
        <v>519</v>
      </c>
      <c r="B520">
        <v>9</v>
      </c>
      <c r="C520">
        <v>104</v>
      </c>
      <c r="D520">
        <v>31</v>
      </c>
      <c r="E520">
        <v>12</v>
      </c>
      <c r="F520">
        <v>23</v>
      </c>
      <c r="H520" s="16">
        <v>41502</v>
      </c>
      <c r="I520">
        <v>76</v>
      </c>
      <c r="J520">
        <v>28</v>
      </c>
      <c r="K520">
        <v>1</v>
      </c>
      <c r="L520">
        <f>LOOKUP(I520+H520*1000, allRounds!D$2:D$308, allRounds!A$2:A$308)</f>
        <v>23</v>
      </c>
    </row>
    <row r="521" spans="1:12" x14ac:dyDescent="0.3">
      <c r="A521">
        <v>520</v>
      </c>
      <c r="B521">
        <v>10</v>
      </c>
      <c r="C521">
        <v>99</v>
      </c>
      <c r="D521">
        <v>30</v>
      </c>
      <c r="E521">
        <v>2</v>
      </c>
      <c r="F521">
        <v>23</v>
      </c>
      <c r="H521" s="16">
        <v>41502</v>
      </c>
      <c r="I521">
        <v>76</v>
      </c>
      <c r="J521">
        <v>22.4</v>
      </c>
      <c r="K521">
        <v>1</v>
      </c>
      <c r="L521">
        <f>LOOKUP(I521+H521*1000, allRounds!D$2:D$308, allRounds!A$2:A$308)</f>
        <v>23</v>
      </c>
    </row>
    <row r="522" spans="1:12" x14ac:dyDescent="0.3">
      <c r="A522">
        <v>521</v>
      </c>
      <c r="B522">
        <v>11</v>
      </c>
      <c r="C522">
        <v>85</v>
      </c>
      <c r="D522">
        <v>29</v>
      </c>
      <c r="E522">
        <v>310</v>
      </c>
      <c r="F522">
        <v>23</v>
      </c>
      <c r="H522" s="16">
        <v>41502</v>
      </c>
      <c r="I522">
        <v>76</v>
      </c>
      <c r="J522">
        <v>8.1999999999999993</v>
      </c>
      <c r="K522">
        <v>1</v>
      </c>
      <c r="L522">
        <f>LOOKUP(I522+H522*1000, allRounds!D$2:D$308, allRounds!A$2:A$308)</f>
        <v>23</v>
      </c>
    </row>
    <row r="523" spans="1:12" x14ac:dyDescent="0.3">
      <c r="A523">
        <v>522</v>
      </c>
      <c r="B523">
        <v>12</v>
      </c>
      <c r="C523">
        <v>93</v>
      </c>
      <c r="D523">
        <v>29</v>
      </c>
      <c r="E523">
        <v>16</v>
      </c>
      <c r="F523">
        <v>23</v>
      </c>
      <c r="H523" s="16">
        <v>41502</v>
      </c>
      <c r="I523">
        <v>76</v>
      </c>
      <c r="J523">
        <v>16.100000000000001</v>
      </c>
      <c r="K523">
        <v>1</v>
      </c>
      <c r="L523">
        <f>LOOKUP(I523+H523*1000, allRounds!D$2:D$308, allRounds!A$2:A$308)</f>
        <v>23</v>
      </c>
    </row>
    <row r="524" spans="1:12" x14ac:dyDescent="0.3">
      <c r="A524">
        <v>523</v>
      </c>
      <c r="B524">
        <v>13</v>
      </c>
      <c r="C524">
        <v>104</v>
      </c>
      <c r="D524">
        <v>29</v>
      </c>
      <c r="E524">
        <v>330</v>
      </c>
      <c r="F524">
        <v>23</v>
      </c>
      <c r="H524" s="16">
        <v>41502</v>
      </c>
      <c r="I524">
        <v>76</v>
      </c>
      <c r="J524">
        <v>27.3</v>
      </c>
      <c r="K524">
        <v>1</v>
      </c>
      <c r="L524">
        <f>LOOKUP(I524+H524*1000, allRounds!D$2:D$308, allRounds!A$2:A$308)</f>
        <v>23</v>
      </c>
    </row>
    <row r="525" spans="1:12" x14ac:dyDescent="0.3">
      <c r="A525">
        <v>524</v>
      </c>
      <c r="B525">
        <v>14</v>
      </c>
      <c r="C525">
        <v>99</v>
      </c>
      <c r="D525">
        <v>28</v>
      </c>
      <c r="E525">
        <v>193</v>
      </c>
      <c r="F525">
        <v>23</v>
      </c>
      <c r="H525" s="16">
        <v>41502</v>
      </c>
      <c r="I525">
        <v>76</v>
      </c>
      <c r="J525">
        <v>20.9</v>
      </c>
      <c r="K525">
        <v>1</v>
      </c>
      <c r="L525">
        <f>LOOKUP(I525+H525*1000, allRounds!D$2:D$308, allRounds!A$2:A$308)</f>
        <v>23</v>
      </c>
    </row>
    <row r="526" spans="1:12" x14ac:dyDescent="0.3">
      <c r="A526">
        <v>525</v>
      </c>
      <c r="B526">
        <v>15</v>
      </c>
      <c r="C526">
        <v>89</v>
      </c>
      <c r="D526">
        <v>28</v>
      </c>
      <c r="E526">
        <v>241</v>
      </c>
      <c r="F526">
        <v>23</v>
      </c>
      <c r="H526" s="16">
        <v>41502</v>
      </c>
      <c r="I526">
        <v>76</v>
      </c>
      <c r="J526">
        <v>10.8</v>
      </c>
      <c r="K526">
        <v>1</v>
      </c>
      <c r="L526">
        <f>LOOKUP(I526+H526*1000, allRounds!D$2:D$308, allRounds!A$2:A$308)</f>
        <v>23</v>
      </c>
    </row>
    <row r="527" spans="1:12" x14ac:dyDescent="0.3">
      <c r="A527">
        <v>526</v>
      </c>
      <c r="B527">
        <f>16</f>
        <v>16</v>
      </c>
      <c r="C527">
        <v>95</v>
      </c>
      <c r="D527">
        <v>27</v>
      </c>
      <c r="E527">
        <v>160</v>
      </c>
      <c r="F527">
        <v>23</v>
      </c>
      <c r="H527" s="16">
        <v>41502</v>
      </c>
      <c r="I527">
        <v>76</v>
      </c>
      <c r="J527">
        <v>16.399999999999999</v>
      </c>
      <c r="K527">
        <v>1</v>
      </c>
      <c r="L527">
        <f>LOOKUP(I527+H527*1000, allRounds!D$2:D$308, allRounds!A$2:A$308)</f>
        <v>23</v>
      </c>
    </row>
    <row r="528" spans="1:12" x14ac:dyDescent="0.3">
      <c r="A528">
        <v>527</v>
      </c>
      <c r="B528">
        <f>16</f>
        <v>16</v>
      </c>
      <c r="C528">
        <v>95</v>
      </c>
      <c r="D528">
        <v>27</v>
      </c>
      <c r="E528">
        <v>28</v>
      </c>
      <c r="F528">
        <v>23</v>
      </c>
      <c r="H528" s="16">
        <v>41502</v>
      </c>
      <c r="I528">
        <v>76</v>
      </c>
      <c r="J528">
        <v>16</v>
      </c>
      <c r="K528">
        <v>1</v>
      </c>
      <c r="L528">
        <f>LOOKUP(I528+H528*1000, allRounds!D$2:D$308, allRounds!A$2:A$308)</f>
        <v>23</v>
      </c>
    </row>
    <row r="529" spans="1:12" x14ac:dyDescent="0.3">
      <c r="A529">
        <v>528</v>
      </c>
      <c r="B529">
        <v>18</v>
      </c>
      <c r="C529">
        <v>99</v>
      </c>
      <c r="D529">
        <v>27</v>
      </c>
      <c r="E529">
        <v>178</v>
      </c>
      <c r="F529">
        <v>23</v>
      </c>
      <c r="H529" s="16">
        <v>41502</v>
      </c>
      <c r="I529">
        <v>76</v>
      </c>
      <c r="J529">
        <v>19</v>
      </c>
      <c r="K529">
        <v>1</v>
      </c>
      <c r="L529">
        <f>LOOKUP(I529+H529*1000, allRounds!D$2:D$308, allRounds!A$2:A$308)</f>
        <v>23</v>
      </c>
    </row>
    <row r="530" spans="1:12" x14ac:dyDescent="0.3">
      <c r="A530">
        <v>529</v>
      </c>
      <c r="B530">
        <v>19</v>
      </c>
      <c r="C530">
        <v>93</v>
      </c>
      <c r="D530">
        <v>27</v>
      </c>
      <c r="E530">
        <v>123</v>
      </c>
      <c r="F530">
        <v>23</v>
      </c>
      <c r="H530" s="16">
        <v>41502</v>
      </c>
      <c r="I530">
        <v>76</v>
      </c>
      <c r="J530">
        <v>14.4</v>
      </c>
      <c r="K530">
        <v>1</v>
      </c>
      <c r="L530">
        <f>LOOKUP(I530+H530*1000, allRounds!D$2:D$308, allRounds!A$2:A$308)</f>
        <v>23</v>
      </c>
    </row>
    <row r="531" spans="1:12" x14ac:dyDescent="0.3">
      <c r="A531">
        <v>530</v>
      </c>
      <c r="B531">
        <v>20</v>
      </c>
      <c r="C531">
        <v>92</v>
      </c>
      <c r="D531">
        <v>26</v>
      </c>
      <c r="E531">
        <v>225</v>
      </c>
      <c r="F531">
        <v>23</v>
      </c>
      <c r="H531" s="16">
        <v>41502</v>
      </c>
      <c r="I531">
        <v>76</v>
      </c>
      <c r="J531">
        <v>11.1</v>
      </c>
      <c r="K531">
        <v>1</v>
      </c>
      <c r="L531">
        <f>LOOKUP(I531+H531*1000, allRounds!D$2:D$308, allRounds!A$2:A$308)</f>
        <v>23</v>
      </c>
    </row>
    <row r="532" spans="1:12" x14ac:dyDescent="0.3">
      <c r="A532">
        <v>531</v>
      </c>
      <c r="B532">
        <v>21</v>
      </c>
      <c r="C532">
        <v>94</v>
      </c>
      <c r="D532">
        <v>26</v>
      </c>
      <c r="E532">
        <v>222</v>
      </c>
      <c r="F532">
        <v>23</v>
      </c>
      <c r="H532" s="16">
        <v>41502</v>
      </c>
      <c r="I532">
        <v>76</v>
      </c>
      <c r="J532">
        <v>14.2</v>
      </c>
      <c r="K532">
        <v>1</v>
      </c>
      <c r="L532">
        <f>LOOKUP(I532+H532*1000, allRounds!D$2:D$308, allRounds!A$2:A$308)</f>
        <v>23</v>
      </c>
    </row>
    <row r="533" spans="1:12" x14ac:dyDescent="0.3">
      <c r="A533">
        <v>532</v>
      </c>
      <c r="B533">
        <v>22</v>
      </c>
      <c r="C533">
        <v>102</v>
      </c>
      <c r="D533">
        <v>24</v>
      </c>
      <c r="E533">
        <v>278</v>
      </c>
      <c r="F533">
        <v>23</v>
      </c>
      <c r="H533" s="16">
        <v>41502</v>
      </c>
      <c r="I533">
        <v>76</v>
      </c>
      <c r="J533">
        <v>20</v>
      </c>
      <c r="K533">
        <v>1</v>
      </c>
      <c r="L533">
        <f>LOOKUP(I533+H533*1000, allRounds!D$2:D$308, allRounds!A$2:A$308)</f>
        <v>23</v>
      </c>
    </row>
    <row r="534" spans="1:12" x14ac:dyDescent="0.3">
      <c r="A534">
        <v>533</v>
      </c>
      <c r="B534">
        <v>23</v>
      </c>
      <c r="C534">
        <v>106</v>
      </c>
      <c r="D534">
        <v>24</v>
      </c>
      <c r="E534">
        <v>61</v>
      </c>
      <c r="F534">
        <v>23</v>
      </c>
      <c r="H534" s="16">
        <v>41502</v>
      </c>
      <c r="I534">
        <v>76</v>
      </c>
      <c r="J534">
        <v>24.2</v>
      </c>
      <c r="K534">
        <v>1</v>
      </c>
      <c r="L534">
        <f>LOOKUP(I534+H534*1000, allRounds!D$2:D$308, allRounds!A$2:A$308)</f>
        <v>23</v>
      </c>
    </row>
    <row r="535" spans="1:12" x14ac:dyDescent="0.3">
      <c r="A535">
        <v>534</v>
      </c>
      <c r="B535">
        <v>24</v>
      </c>
      <c r="C535">
        <v>111</v>
      </c>
      <c r="D535">
        <v>17</v>
      </c>
      <c r="E535">
        <v>3</v>
      </c>
      <c r="F535">
        <v>23</v>
      </c>
      <c r="H535" s="16">
        <v>41502</v>
      </c>
      <c r="I535">
        <v>76</v>
      </c>
      <c r="J535">
        <v>21.6</v>
      </c>
      <c r="K535">
        <v>1</v>
      </c>
      <c r="L535">
        <f>LOOKUP(I535+H535*1000, allRounds!D$2:D$308, allRounds!A$2:A$308)</f>
        <v>23</v>
      </c>
    </row>
    <row r="536" spans="1:12" x14ac:dyDescent="0.3">
      <c r="A536">
        <v>535</v>
      </c>
      <c r="B536">
        <v>25</v>
      </c>
      <c r="C536">
        <v>128</v>
      </c>
      <c r="D536">
        <v>14</v>
      </c>
      <c r="E536">
        <v>8</v>
      </c>
      <c r="F536">
        <v>23</v>
      </c>
      <c r="H536" s="16">
        <v>41502</v>
      </c>
      <c r="I536">
        <v>76</v>
      </c>
      <c r="J536">
        <v>36</v>
      </c>
      <c r="K536">
        <v>1</v>
      </c>
      <c r="L536">
        <f>LOOKUP(I536+H536*1000, allRounds!D$2:D$308, allRounds!A$2:A$308)</f>
        <v>23</v>
      </c>
    </row>
    <row r="537" spans="1:12" x14ac:dyDescent="0.3">
      <c r="A537">
        <v>536</v>
      </c>
      <c r="B537">
        <v>1</v>
      </c>
      <c r="C537">
        <v>82</v>
      </c>
      <c r="D537">
        <v>41</v>
      </c>
      <c r="E537">
        <v>338</v>
      </c>
      <c r="F537">
        <v>24</v>
      </c>
      <c r="H537" s="16">
        <v>41482</v>
      </c>
      <c r="I537">
        <v>23</v>
      </c>
      <c r="J537">
        <v>15</v>
      </c>
      <c r="K537">
        <v>1</v>
      </c>
      <c r="L537">
        <f>LOOKUP(I537+H537*1000, allRounds!D$2:D$308, allRounds!A$2:A$308)</f>
        <v>24</v>
      </c>
    </row>
    <row r="538" spans="1:12" x14ac:dyDescent="0.3">
      <c r="A538">
        <v>537</v>
      </c>
      <c r="B538">
        <v>2</v>
      </c>
      <c r="C538">
        <v>82</v>
      </c>
      <c r="D538">
        <v>38</v>
      </c>
      <c r="E538">
        <v>1</v>
      </c>
      <c r="F538">
        <v>24</v>
      </c>
      <c r="H538" s="16">
        <v>41482</v>
      </c>
      <c r="I538">
        <v>23</v>
      </c>
      <c r="J538">
        <v>11.4</v>
      </c>
      <c r="K538">
        <v>1</v>
      </c>
      <c r="L538">
        <f>LOOKUP(I538+H538*1000, allRounds!D$2:D$308, allRounds!A$2:A$308)</f>
        <v>24</v>
      </c>
    </row>
    <row r="539" spans="1:12" x14ac:dyDescent="0.3">
      <c r="A539">
        <v>538</v>
      </c>
      <c r="B539">
        <v>3</v>
      </c>
      <c r="C539">
        <v>85</v>
      </c>
      <c r="D539">
        <v>37</v>
      </c>
      <c r="E539">
        <v>93</v>
      </c>
      <c r="F539">
        <v>24</v>
      </c>
      <c r="H539" s="16">
        <v>41482</v>
      </c>
      <c r="I539">
        <v>23</v>
      </c>
      <c r="J539">
        <v>13.8</v>
      </c>
      <c r="K539">
        <v>1</v>
      </c>
      <c r="L539">
        <f>LOOKUP(I539+H539*1000, allRounds!D$2:D$308, allRounds!A$2:A$308)</f>
        <v>24</v>
      </c>
    </row>
    <row r="540" spans="1:12" x14ac:dyDescent="0.3">
      <c r="A540">
        <v>539</v>
      </c>
      <c r="B540">
        <v>4</v>
      </c>
      <c r="C540">
        <v>87</v>
      </c>
      <c r="D540">
        <v>36</v>
      </c>
      <c r="E540">
        <v>364</v>
      </c>
      <c r="F540">
        <v>24</v>
      </c>
      <c r="H540" s="16">
        <v>41482</v>
      </c>
      <c r="I540">
        <v>23</v>
      </c>
      <c r="J540">
        <v>15</v>
      </c>
      <c r="K540">
        <v>0</v>
      </c>
      <c r="L540">
        <f>LOOKUP(I540+H540*1000, allRounds!D$2:D$308, allRounds!A$2:A$308)</f>
        <v>24</v>
      </c>
    </row>
    <row r="541" spans="1:12" x14ac:dyDescent="0.3">
      <c r="A541">
        <v>540</v>
      </c>
      <c r="B541">
        <v>5</v>
      </c>
      <c r="C541">
        <v>90</v>
      </c>
      <c r="D541">
        <v>36</v>
      </c>
      <c r="E541">
        <v>323</v>
      </c>
      <c r="F541">
        <v>24</v>
      </c>
      <c r="H541" s="16">
        <v>41482</v>
      </c>
      <c r="I541">
        <v>23</v>
      </c>
      <c r="J541">
        <v>18.399999999999999</v>
      </c>
      <c r="K541">
        <v>1</v>
      </c>
      <c r="L541">
        <f>LOOKUP(I541+H541*1000, allRounds!D$2:D$308, allRounds!A$2:A$308)</f>
        <v>24</v>
      </c>
    </row>
    <row r="542" spans="1:12" x14ac:dyDescent="0.3">
      <c r="A542">
        <v>541</v>
      </c>
      <c r="B542">
        <v>6</v>
      </c>
      <c r="C542">
        <v>85</v>
      </c>
      <c r="D542">
        <v>35</v>
      </c>
      <c r="E542">
        <v>357</v>
      </c>
      <c r="F542">
        <v>24</v>
      </c>
      <c r="H542" s="16">
        <v>41482</v>
      </c>
      <c r="I542">
        <v>23</v>
      </c>
      <c r="J542">
        <v>12</v>
      </c>
      <c r="K542">
        <v>0</v>
      </c>
      <c r="L542">
        <f>LOOKUP(I542+H542*1000, allRounds!D$2:D$308, allRounds!A$2:A$308)</f>
        <v>24</v>
      </c>
    </row>
    <row r="543" spans="1:12" x14ac:dyDescent="0.3">
      <c r="A543">
        <v>542</v>
      </c>
      <c r="B543">
        <v>7</v>
      </c>
      <c r="C543">
        <v>93</v>
      </c>
      <c r="D543">
        <v>34</v>
      </c>
      <c r="E543">
        <v>178</v>
      </c>
      <c r="F543">
        <v>24</v>
      </c>
      <c r="H543" s="16">
        <v>41482</v>
      </c>
      <c r="I543">
        <v>23</v>
      </c>
      <c r="J543">
        <v>19</v>
      </c>
      <c r="K543">
        <v>1</v>
      </c>
      <c r="L543">
        <f>LOOKUP(I543+H543*1000, allRounds!D$2:D$308, allRounds!A$2:A$308)</f>
        <v>24</v>
      </c>
    </row>
    <row r="544" spans="1:12" x14ac:dyDescent="0.3">
      <c r="A544">
        <v>543</v>
      </c>
      <c r="B544">
        <v>8</v>
      </c>
      <c r="C544">
        <v>92</v>
      </c>
      <c r="D544">
        <v>32</v>
      </c>
      <c r="E544">
        <v>160</v>
      </c>
      <c r="F544">
        <v>24</v>
      </c>
      <c r="H544" s="16">
        <v>41482</v>
      </c>
      <c r="I544">
        <v>23</v>
      </c>
      <c r="J544">
        <v>16.3</v>
      </c>
      <c r="K544">
        <v>1</v>
      </c>
      <c r="L544">
        <f>LOOKUP(I544+H544*1000, allRounds!D$2:D$308, allRounds!A$2:A$308)</f>
        <v>24</v>
      </c>
    </row>
    <row r="545" spans="1:12" x14ac:dyDescent="0.3">
      <c r="A545">
        <v>544</v>
      </c>
      <c r="B545">
        <v>9</v>
      </c>
      <c r="C545">
        <v>102</v>
      </c>
      <c r="D545">
        <v>32</v>
      </c>
      <c r="E545">
        <v>365</v>
      </c>
      <c r="F545">
        <v>24</v>
      </c>
      <c r="H545" s="16">
        <v>41482</v>
      </c>
      <c r="I545">
        <v>23</v>
      </c>
      <c r="J545">
        <v>26</v>
      </c>
      <c r="K545">
        <v>0</v>
      </c>
      <c r="L545">
        <f>LOOKUP(I545+H545*1000, allRounds!D$2:D$308, allRounds!A$2:A$308)</f>
        <v>24</v>
      </c>
    </row>
    <row r="546" spans="1:12" x14ac:dyDescent="0.3">
      <c r="A546">
        <v>545</v>
      </c>
      <c r="B546">
        <v>10</v>
      </c>
      <c r="C546">
        <v>88</v>
      </c>
      <c r="D546">
        <v>32</v>
      </c>
      <c r="E546">
        <v>129</v>
      </c>
      <c r="F546">
        <v>24</v>
      </c>
      <c r="H546" s="16">
        <v>41482</v>
      </c>
      <c r="I546">
        <v>23</v>
      </c>
      <c r="J546">
        <v>11.9</v>
      </c>
      <c r="K546">
        <v>1</v>
      </c>
      <c r="L546">
        <f>LOOKUP(I546+H546*1000, allRounds!D$2:D$308, allRounds!A$2:A$308)</f>
        <v>24</v>
      </c>
    </row>
    <row r="547" spans="1:12" x14ac:dyDescent="0.3">
      <c r="A547">
        <v>546</v>
      </c>
      <c r="B547">
        <v>11</v>
      </c>
      <c r="C547">
        <v>98</v>
      </c>
      <c r="D547">
        <v>32</v>
      </c>
      <c r="E547">
        <v>2</v>
      </c>
      <c r="F547">
        <v>24</v>
      </c>
      <c r="H547" s="16">
        <v>41482</v>
      </c>
      <c r="I547">
        <v>23</v>
      </c>
      <c r="J547">
        <v>22.4</v>
      </c>
      <c r="K547">
        <v>1</v>
      </c>
      <c r="L547">
        <f>LOOKUP(I547+H547*1000, allRounds!D$2:D$308, allRounds!A$2:A$308)</f>
        <v>24</v>
      </c>
    </row>
    <row r="548" spans="1:12" x14ac:dyDescent="0.3">
      <c r="A548">
        <v>547</v>
      </c>
      <c r="B548">
        <v>12</v>
      </c>
      <c r="C548">
        <v>93</v>
      </c>
      <c r="D548">
        <v>31</v>
      </c>
      <c r="E548">
        <v>16</v>
      </c>
      <c r="F548">
        <v>24</v>
      </c>
      <c r="H548" s="16">
        <v>41482</v>
      </c>
      <c r="I548">
        <v>23</v>
      </c>
      <c r="J548">
        <v>16</v>
      </c>
      <c r="K548">
        <v>1</v>
      </c>
      <c r="L548">
        <f>LOOKUP(I548+H548*1000, allRounds!D$2:D$308, allRounds!A$2:A$308)</f>
        <v>24</v>
      </c>
    </row>
    <row r="549" spans="1:12" x14ac:dyDescent="0.3">
      <c r="A549">
        <v>548</v>
      </c>
      <c r="B549">
        <v>13</v>
      </c>
      <c r="C549">
        <v>86</v>
      </c>
      <c r="D549">
        <v>31</v>
      </c>
      <c r="E549">
        <v>234</v>
      </c>
      <c r="F549">
        <v>24</v>
      </c>
      <c r="H549" s="16">
        <v>41482</v>
      </c>
      <c r="I549">
        <v>23</v>
      </c>
      <c r="J549">
        <v>8.5</v>
      </c>
      <c r="K549">
        <v>1</v>
      </c>
      <c r="L549">
        <f>LOOKUP(I549+H549*1000, allRounds!D$2:D$308, allRounds!A$2:A$308)</f>
        <v>24</v>
      </c>
    </row>
    <row r="550" spans="1:12" x14ac:dyDescent="0.3">
      <c r="A550">
        <v>549</v>
      </c>
      <c r="B550">
        <v>14</v>
      </c>
      <c r="C550">
        <v>85</v>
      </c>
      <c r="D550">
        <v>30</v>
      </c>
      <c r="E550">
        <v>103</v>
      </c>
      <c r="F550">
        <v>24</v>
      </c>
      <c r="H550" s="16">
        <v>41482</v>
      </c>
      <c r="I550">
        <v>23</v>
      </c>
      <c r="J550">
        <v>7.4</v>
      </c>
      <c r="K550">
        <v>1</v>
      </c>
      <c r="L550">
        <f>LOOKUP(I550+H550*1000, allRounds!D$2:D$308, allRounds!A$2:A$308)</f>
        <v>24</v>
      </c>
    </row>
    <row r="551" spans="1:12" x14ac:dyDescent="0.3">
      <c r="A551">
        <v>550</v>
      </c>
      <c r="B551">
        <v>15</v>
      </c>
      <c r="C551">
        <v>103</v>
      </c>
      <c r="D551">
        <v>30</v>
      </c>
      <c r="E551">
        <v>269</v>
      </c>
      <c r="F551">
        <v>24</v>
      </c>
      <c r="H551" s="16">
        <v>41482</v>
      </c>
      <c r="I551">
        <v>23</v>
      </c>
      <c r="J551">
        <v>24.8</v>
      </c>
      <c r="K551">
        <v>1</v>
      </c>
      <c r="L551">
        <f>LOOKUP(I551+H551*1000, allRounds!D$2:D$308, allRounds!A$2:A$308)</f>
        <v>24</v>
      </c>
    </row>
    <row r="552" spans="1:12" x14ac:dyDescent="0.3">
      <c r="A552">
        <v>551</v>
      </c>
      <c r="B552">
        <v>16</v>
      </c>
      <c r="C552">
        <v>87</v>
      </c>
      <c r="D552">
        <v>29</v>
      </c>
      <c r="E552">
        <v>310</v>
      </c>
      <c r="F552">
        <v>24</v>
      </c>
      <c r="H552" s="16">
        <v>41482</v>
      </c>
      <c r="I552">
        <v>23</v>
      </c>
      <c r="J552">
        <v>8.1</v>
      </c>
      <c r="K552">
        <v>1</v>
      </c>
      <c r="L552">
        <f>LOOKUP(I552+H552*1000, allRounds!D$2:D$308, allRounds!A$2:A$308)</f>
        <v>24</v>
      </c>
    </row>
    <row r="553" spans="1:12" x14ac:dyDescent="0.3">
      <c r="A553">
        <v>552</v>
      </c>
      <c r="B553">
        <v>17</v>
      </c>
      <c r="C553">
        <v>96</v>
      </c>
      <c r="D553">
        <v>28</v>
      </c>
      <c r="E553">
        <v>47</v>
      </c>
      <c r="F553">
        <v>24</v>
      </c>
      <c r="H553" s="16">
        <v>41482</v>
      </c>
      <c r="I553">
        <v>23</v>
      </c>
      <c r="J553">
        <v>15.6</v>
      </c>
      <c r="K553">
        <v>1</v>
      </c>
      <c r="L553">
        <f>LOOKUP(I553+H553*1000, allRounds!D$2:D$308, allRounds!A$2:A$308)</f>
        <v>24</v>
      </c>
    </row>
    <row r="554" spans="1:12" x14ac:dyDescent="0.3">
      <c r="A554">
        <v>553</v>
      </c>
      <c r="B554">
        <v>18</v>
      </c>
      <c r="C554">
        <v>90</v>
      </c>
      <c r="D554">
        <v>27</v>
      </c>
      <c r="E554">
        <v>316</v>
      </c>
      <c r="F554">
        <v>24</v>
      </c>
      <c r="H554" s="16">
        <v>41482</v>
      </c>
      <c r="I554">
        <v>23</v>
      </c>
      <c r="J554">
        <v>9.1999999999999993</v>
      </c>
      <c r="K554">
        <v>1</v>
      </c>
      <c r="L554">
        <f>LOOKUP(I554+H554*1000, allRounds!D$2:D$308, allRounds!A$2:A$308)</f>
        <v>24</v>
      </c>
    </row>
    <row r="555" spans="1:12" x14ac:dyDescent="0.3">
      <c r="A555">
        <v>554</v>
      </c>
      <c r="B555">
        <v>19</v>
      </c>
      <c r="C555">
        <v>97</v>
      </c>
      <c r="D555">
        <v>26</v>
      </c>
      <c r="E555">
        <v>222</v>
      </c>
      <c r="F555">
        <v>24</v>
      </c>
      <c r="H555" s="16">
        <v>41482</v>
      </c>
      <c r="I555">
        <v>23</v>
      </c>
      <c r="J555">
        <v>14.1</v>
      </c>
      <c r="K555">
        <v>1</v>
      </c>
      <c r="L555">
        <f>LOOKUP(I555+H555*1000, allRounds!D$2:D$308, allRounds!A$2:A$308)</f>
        <v>24</v>
      </c>
    </row>
    <row r="556" spans="1:12" x14ac:dyDescent="0.3">
      <c r="A556">
        <v>555</v>
      </c>
      <c r="B556">
        <v>20</v>
      </c>
      <c r="C556">
        <v>99</v>
      </c>
      <c r="D556">
        <v>26</v>
      </c>
      <c r="E556">
        <v>145</v>
      </c>
      <c r="F556">
        <v>24</v>
      </c>
      <c r="H556" s="16">
        <v>41482</v>
      </c>
      <c r="I556">
        <v>23</v>
      </c>
      <c r="J556">
        <v>16.7</v>
      </c>
      <c r="K556">
        <v>1</v>
      </c>
      <c r="L556">
        <f>LOOKUP(I556+H556*1000, allRounds!D$2:D$308, allRounds!A$2:A$308)</f>
        <v>24</v>
      </c>
    </row>
    <row r="557" spans="1:12" x14ac:dyDescent="0.3">
      <c r="A557">
        <v>556</v>
      </c>
      <c r="B557">
        <v>21</v>
      </c>
      <c r="C557">
        <v>99</v>
      </c>
      <c r="D557">
        <v>24</v>
      </c>
      <c r="E557">
        <v>363</v>
      </c>
      <c r="F557">
        <v>24</v>
      </c>
      <c r="H557" s="16">
        <v>41482</v>
      </c>
      <c r="I557">
        <v>23</v>
      </c>
      <c r="J557">
        <v>15</v>
      </c>
      <c r="K557">
        <v>0</v>
      </c>
      <c r="L557">
        <f>LOOKUP(I557+H557*1000, allRounds!D$2:D$308, allRounds!A$2:A$308)</f>
        <v>24</v>
      </c>
    </row>
    <row r="558" spans="1:12" x14ac:dyDescent="0.3">
      <c r="A558">
        <v>557</v>
      </c>
      <c r="B558">
        <v>22</v>
      </c>
      <c r="C558">
        <v>98</v>
      </c>
      <c r="D558">
        <v>23</v>
      </c>
      <c r="E558">
        <v>294</v>
      </c>
      <c r="F558">
        <v>24</v>
      </c>
      <c r="H558" s="16">
        <v>41482</v>
      </c>
      <c r="I558">
        <v>23</v>
      </c>
      <c r="J558">
        <v>12.2</v>
      </c>
      <c r="K558">
        <v>1</v>
      </c>
      <c r="L558">
        <f>LOOKUP(I558+H558*1000, allRounds!D$2:D$308, allRounds!A$2:A$308)</f>
        <v>24</v>
      </c>
    </row>
    <row r="559" spans="1:12" x14ac:dyDescent="0.3">
      <c r="A559">
        <v>558</v>
      </c>
      <c r="B559">
        <v>23</v>
      </c>
      <c r="C559">
        <v>105</v>
      </c>
      <c r="D559">
        <v>21</v>
      </c>
      <c r="E559">
        <v>250</v>
      </c>
      <c r="F559">
        <v>24</v>
      </c>
      <c r="H559" s="16">
        <v>41482</v>
      </c>
      <c r="I559">
        <v>23</v>
      </c>
      <c r="J559">
        <v>17.899999999999999</v>
      </c>
      <c r="K559">
        <v>1</v>
      </c>
      <c r="L559">
        <f>LOOKUP(I559+H559*1000, allRounds!D$2:D$308, allRounds!A$2:A$308)</f>
        <v>24</v>
      </c>
    </row>
    <row r="560" spans="1:12" x14ac:dyDescent="0.3">
      <c r="A560">
        <v>559</v>
      </c>
      <c r="B560">
        <v>24</v>
      </c>
      <c r="C560">
        <v>134</v>
      </c>
      <c r="D560">
        <v>10</v>
      </c>
      <c r="E560">
        <v>8</v>
      </c>
      <c r="F560">
        <v>24</v>
      </c>
      <c r="H560" s="16">
        <v>41482</v>
      </c>
      <c r="I560">
        <v>23</v>
      </c>
      <c r="J560">
        <v>36</v>
      </c>
      <c r="K560">
        <v>1</v>
      </c>
      <c r="L560">
        <f>LOOKUP(I560+H560*1000, allRounds!D$2:D$308, allRounds!A$2:A$308)</f>
        <v>24</v>
      </c>
    </row>
    <row r="561" spans="1:12" x14ac:dyDescent="0.3">
      <c r="A561">
        <v>560</v>
      </c>
      <c r="B561">
        <v>1</v>
      </c>
      <c r="C561">
        <v>85</v>
      </c>
      <c r="D561">
        <v>38</v>
      </c>
      <c r="E561">
        <v>363</v>
      </c>
      <c r="F561">
        <v>25</v>
      </c>
      <c r="H561" s="16">
        <v>41481</v>
      </c>
      <c r="I561">
        <v>45</v>
      </c>
      <c r="J561">
        <v>15</v>
      </c>
      <c r="K561">
        <v>0</v>
      </c>
      <c r="L561">
        <f>LOOKUP(I561+H561*1000, allRounds!D$2:D$308, allRounds!A$2:A$308)</f>
        <v>25</v>
      </c>
    </row>
    <row r="562" spans="1:12" x14ac:dyDescent="0.3">
      <c r="A562">
        <v>561</v>
      </c>
      <c r="B562">
        <v>2</v>
      </c>
      <c r="C562">
        <v>94</v>
      </c>
      <c r="D562">
        <v>37</v>
      </c>
      <c r="E562">
        <v>193</v>
      </c>
      <c r="F562">
        <v>25</v>
      </c>
      <c r="H562" s="16">
        <v>41481</v>
      </c>
      <c r="I562">
        <v>45</v>
      </c>
      <c r="J562">
        <v>22.5</v>
      </c>
      <c r="K562">
        <v>1</v>
      </c>
      <c r="L562">
        <f>LOOKUP(I562+H562*1000, allRounds!D$2:D$308, allRounds!A$2:A$308)</f>
        <v>25</v>
      </c>
    </row>
    <row r="563" spans="1:12" x14ac:dyDescent="0.3">
      <c r="A563">
        <v>562</v>
      </c>
      <c r="B563">
        <v>3</v>
      </c>
      <c r="C563">
        <v>99</v>
      </c>
      <c r="D563">
        <v>37</v>
      </c>
      <c r="E563">
        <v>319</v>
      </c>
      <c r="F563">
        <v>25</v>
      </c>
      <c r="H563" s="16">
        <v>41481</v>
      </c>
      <c r="I563">
        <v>45</v>
      </c>
      <c r="J563">
        <v>28</v>
      </c>
      <c r="K563">
        <v>0</v>
      </c>
      <c r="L563">
        <f>LOOKUP(I563+H563*1000, allRounds!D$2:D$308, allRounds!A$2:A$308)</f>
        <v>25</v>
      </c>
    </row>
    <row r="564" spans="1:12" x14ac:dyDescent="0.3">
      <c r="A564">
        <v>563</v>
      </c>
      <c r="B564">
        <v>4</v>
      </c>
      <c r="C564">
        <v>83</v>
      </c>
      <c r="D564">
        <v>35</v>
      </c>
      <c r="E564">
        <v>334</v>
      </c>
      <c r="F564">
        <v>25</v>
      </c>
      <c r="H564" s="16">
        <v>41481</v>
      </c>
      <c r="I564">
        <v>45</v>
      </c>
      <c r="J564">
        <v>9.5</v>
      </c>
      <c r="K564">
        <v>1</v>
      </c>
      <c r="L564">
        <f>LOOKUP(I564+H564*1000, allRounds!D$2:D$308, allRounds!A$2:A$308)</f>
        <v>25</v>
      </c>
    </row>
    <row r="565" spans="1:12" x14ac:dyDescent="0.3">
      <c r="A565">
        <v>564</v>
      </c>
      <c r="B565">
        <v>5</v>
      </c>
      <c r="C565">
        <v>89</v>
      </c>
      <c r="D565">
        <v>34</v>
      </c>
      <c r="E565">
        <v>338</v>
      </c>
      <c r="F565">
        <v>25</v>
      </c>
      <c r="H565" s="16">
        <v>41481</v>
      </c>
      <c r="I565">
        <v>45</v>
      </c>
      <c r="J565">
        <v>15.3</v>
      </c>
      <c r="K565">
        <v>1</v>
      </c>
      <c r="L565">
        <f>LOOKUP(I565+H565*1000, allRounds!D$2:D$308, allRounds!A$2:A$308)</f>
        <v>25</v>
      </c>
    </row>
    <row r="566" spans="1:12" x14ac:dyDescent="0.3">
      <c r="A566">
        <v>565</v>
      </c>
      <c r="B566">
        <v>6</v>
      </c>
      <c r="C566">
        <v>91</v>
      </c>
      <c r="D566">
        <v>34</v>
      </c>
      <c r="E566">
        <v>160</v>
      </c>
      <c r="F566">
        <v>25</v>
      </c>
      <c r="H566" s="16">
        <v>41481</v>
      </c>
      <c r="I566">
        <v>45</v>
      </c>
      <c r="J566">
        <v>16.600000000000001</v>
      </c>
      <c r="K566">
        <v>1</v>
      </c>
      <c r="L566">
        <f>LOOKUP(I566+H566*1000, allRounds!D$2:D$308, allRounds!A$2:A$308)</f>
        <v>25</v>
      </c>
    </row>
    <row r="567" spans="1:12" x14ac:dyDescent="0.3">
      <c r="A567">
        <v>566</v>
      </c>
      <c r="B567">
        <v>7</v>
      </c>
      <c r="C567">
        <v>87</v>
      </c>
      <c r="D567">
        <v>33</v>
      </c>
      <c r="E567">
        <v>294</v>
      </c>
      <c r="F567">
        <v>25</v>
      </c>
      <c r="H567" s="16">
        <v>41481</v>
      </c>
      <c r="I567">
        <v>45</v>
      </c>
      <c r="J567">
        <v>12.2</v>
      </c>
      <c r="K567">
        <v>1</v>
      </c>
      <c r="L567">
        <f>LOOKUP(I567+H567*1000, allRounds!D$2:D$308, allRounds!A$2:A$308)</f>
        <v>25</v>
      </c>
    </row>
    <row r="568" spans="1:12" x14ac:dyDescent="0.3">
      <c r="A568">
        <v>567</v>
      </c>
      <c r="B568">
        <v>8</v>
      </c>
      <c r="C568">
        <v>100</v>
      </c>
      <c r="D568">
        <v>33</v>
      </c>
      <c r="E568">
        <v>269</v>
      </c>
      <c r="F568">
        <v>25</v>
      </c>
      <c r="H568" s="16">
        <v>41481</v>
      </c>
      <c r="I568">
        <v>45</v>
      </c>
      <c r="J568">
        <v>24.8</v>
      </c>
      <c r="K568">
        <v>1</v>
      </c>
      <c r="L568">
        <f>LOOKUP(I568+H568*1000, allRounds!D$2:D$308, allRounds!A$2:A$308)</f>
        <v>25</v>
      </c>
    </row>
    <row r="569" spans="1:12" x14ac:dyDescent="0.3">
      <c r="A569">
        <v>568</v>
      </c>
      <c r="B569">
        <v>9</v>
      </c>
      <c r="C569">
        <v>90</v>
      </c>
      <c r="D569">
        <v>33</v>
      </c>
      <c r="E569">
        <v>123</v>
      </c>
      <c r="F569">
        <v>25</v>
      </c>
      <c r="H569" s="16">
        <v>41481</v>
      </c>
      <c r="I569">
        <v>45</v>
      </c>
      <c r="J569">
        <v>14.4</v>
      </c>
      <c r="K569">
        <v>1</v>
      </c>
      <c r="L569">
        <f>LOOKUP(I569+H569*1000, allRounds!D$2:D$308, allRounds!A$2:A$308)</f>
        <v>25</v>
      </c>
    </row>
    <row r="570" spans="1:12" x14ac:dyDescent="0.3">
      <c r="A570">
        <v>569</v>
      </c>
      <c r="B570">
        <v>10</v>
      </c>
      <c r="C570">
        <v>95</v>
      </c>
      <c r="D570">
        <v>32</v>
      </c>
      <c r="E570">
        <v>323</v>
      </c>
      <c r="F570">
        <v>25</v>
      </c>
      <c r="H570" s="16">
        <v>41481</v>
      </c>
      <c r="I570">
        <v>45</v>
      </c>
      <c r="J570">
        <v>18.399999999999999</v>
      </c>
      <c r="K570">
        <v>1</v>
      </c>
      <c r="L570">
        <f>LOOKUP(I570+H570*1000, allRounds!D$2:D$308, allRounds!A$2:A$308)</f>
        <v>25</v>
      </c>
    </row>
    <row r="571" spans="1:12" x14ac:dyDescent="0.3">
      <c r="A571">
        <v>570</v>
      </c>
      <c r="B571">
        <v>11</v>
      </c>
      <c r="C571">
        <v>90</v>
      </c>
      <c r="D571">
        <v>32</v>
      </c>
      <c r="E571">
        <v>222</v>
      </c>
      <c r="F571">
        <v>25</v>
      </c>
      <c r="H571" s="16">
        <v>41481</v>
      </c>
      <c r="I571">
        <v>45</v>
      </c>
      <c r="J571">
        <v>14.1</v>
      </c>
      <c r="K571">
        <v>1</v>
      </c>
      <c r="L571">
        <f>LOOKUP(I571+H571*1000, allRounds!D$2:D$308, allRounds!A$2:A$308)</f>
        <v>25</v>
      </c>
    </row>
    <row r="572" spans="1:12" x14ac:dyDescent="0.3">
      <c r="A572">
        <v>571</v>
      </c>
      <c r="B572">
        <v>12</v>
      </c>
      <c r="C572">
        <v>85</v>
      </c>
      <c r="D572">
        <v>32</v>
      </c>
      <c r="E572">
        <v>234</v>
      </c>
      <c r="F572">
        <v>25</v>
      </c>
      <c r="H572" s="16">
        <v>41481</v>
      </c>
      <c r="I572">
        <v>45</v>
      </c>
      <c r="J572">
        <v>8.5</v>
      </c>
      <c r="K572">
        <v>1</v>
      </c>
      <c r="L572">
        <f>LOOKUP(I572+H572*1000, allRounds!D$2:D$308, allRounds!A$2:A$308)</f>
        <v>25</v>
      </c>
    </row>
    <row r="573" spans="1:12" x14ac:dyDescent="0.3">
      <c r="A573">
        <v>572</v>
      </c>
      <c r="B573">
        <v>13</v>
      </c>
      <c r="C573">
        <v>103</v>
      </c>
      <c r="D573">
        <v>31</v>
      </c>
      <c r="E573">
        <v>63</v>
      </c>
      <c r="F573">
        <v>25</v>
      </c>
      <c r="H573" s="16">
        <v>41481</v>
      </c>
      <c r="I573">
        <v>45</v>
      </c>
      <c r="J573">
        <v>26.4</v>
      </c>
      <c r="K573">
        <v>1</v>
      </c>
      <c r="L573">
        <f>LOOKUP(I573+H573*1000, allRounds!D$2:D$308, allRounds!A$2:A$308)</f>
        <v>25</v>
      </c>
    </row>
    <row r="574" spans="1:12" x14ac:dyDescent="0.3">
      <c r="A574">
        <v>573</v>
      </c>
      <c r="B574">
        <v>14</v>
      </c>
      <c r="C574">
        <v>89</v>
      </c>
      <c r="D574">
        <v>31</v>
      </c>
      <c r="E574">
        <v>129</v>
      </c>
      <c r="F574">
        <v>25</v>
      </c>
      <c r="H574" s="16">
        <v>41481</v>
      </c>
      <c r="I574">
        <v>45</v>
      </c>
      <c r="J574">
        <v>11.9</v>
      </c>
      <c r="K574">
        <v>1</v>
      </c>
      <c r="L574">
        <f>LOOKUP(I574+H574*1000, allRounds!D$2:D$308, allRounds!A$2:A$308)</f>
        <v>25</v>
      </c>
    </row>
    <row r="575" spans="1:12" x14ac:dyDescent="0.3">
      <c r="A575">
        <v>574</v>
      </c>
      <c r="B575">
        <v>15</v>
      </c>
      <c r="C575">
        <v>100</v>
      </c>
      <c r="D575">
        <v>30</v>
      </c>
      <c r="E575">
        <v>3</v>
      </c>
      <c r="F575">
        <v>25</v>
      </c>
      <c r="H575" s="16">
        <v>41481</v>
      </c>
      <c r="I575">
        <v>45</v>
      </c>
      <c r="J575">
        <v>21.6</v>
      </c>
      <c r="K575">
        <v>1</v>
      </c>
      <c r="L575">
        <f>LOOKUP(I575+H575*1000, allRounds!D$2:D$308, allRounds!A$2:A$308)</f>
        <v>25</v>
      </c>
    </row>
    <row r="576" spans="1:12" x14ac:dyDescent="0.3">
      <c r="A576">
        <v>575</v>
      </c>
      <c r="B576">
        <v>16</v>
      </c>
      <c r="C576">
        <v>94</v>
      </c>
      <c r="D576">
        <v>30</v>
      </c>
      <c r="E576">
        <v>16</v>
      </c>
      <c r="F576">
        <v>25</v>
      </c>
      <c r="H576" s="16">
        <v>41481</v>
      </c>
      <c r="I576">
        <v>45</v>
      </c>
      <c r="J576">
        <v>16</v>
      </c>
      <c r="K576">
        <v>1</v>
      </c>
      <c r="L576">
        <f>LOOKUP(I576+H576*1000, allRounds!D$2:D$308, allRounds!A$2:A$308)</f>
        <v>25</v>
      </c>
    </row>
    <row r="577" spans="1:12" x14ac:dyDescent="0.3">
      <c r="A577">
        <v>576</v>
      </c>
      <c r="B577">
        <v>17</v>
      </c>
      <c r="C577">
        <v>104</v>
      </c>
      <c r="D577">
        <v>29</v>
      </c>
      <c r="E577">
        <v>260</v>
      </c>
      <c r="F577">
        <v>25</v>
      </c>
      <c r="H577" s="16">
        <v>41481</v>
      </c>
      <c r="I577">
        <v>45</v>
      </c>
      <c r="J577">
        <v>24.7</v>
      </c>
      <c r="K577">
        <v>1</v>
      </c>
      <c r="L577">
        <f>LOOKUP(I577+H577*1000, allRounds!D$2:D$308, allRounds!A$2:A$308)</f>
        <v>25</v>
      </c>
    </row>
    <row r="578" spans="1:12" x14ac:dyDescent="0.3">
      <c r="A578">
        <v>577</v>
      </c>
      <c r="B578">
        <v>18</v>
      </c>
      <c r="C578">
        <v>88</v>
      </c>
      <c r="D578">
        <v>28</v>
      </c>
      <c r="E578">
        <v>310</v>
      </c>
      <c r="F578">
        <v>25</v>
      </c>
      <c r="H578" s="16">
        <v>41481</v>
      </c>
      <c r="I578">
        <v>45</v>
      </c>
      <c r="J578">
        <v>8</v>
      </c>
      <c r="K578">
        <v>1</v>
      </c>
      <c r="L578">
        <f>LOOKUP(I578+H578*1000, allRounds!D$2:D$308, allRounds!A$2:A$308)</f>
        <v>25</v>
      </c>
    </row>
    <row r="579" spans="1:12" x14ac:dyDescent="0.3">
      <c r="A579">
        <v>578</v>
      </c>
      <c r="B579">
        <v>19</v>
      </c>
      <c r="C579">
        <v>96</v>
      </c>
      <c r="D579">
        <v>28</v>
      </c>
      <c r="E579">
        <v>47</v>
      </c>
      <c r="F579">
        <v>25</v>
      </c>
      <c r="H579" s="16">
        <v>41481</v>
      </c>
      <c r="I579">
        <v>45</v>
      </c>
      <c r="J579">
        <v>15.5</v>
      </c>
      <c r="K579">
        <v>1</v>
      </c>
      <c r="L579">
        <f>LOOKUP(I579+H579*1000, allRounds!D$2:D$308, allRounds!A$2:A$308)</f>
        <v>25</v>
      </c>
    </row>
    <row r="580" spans="1:12" x14ac:dyDescent="0.3">
      <c r="A580">
        <v>579</v>
      </c>
      <c r="B580">
        <v>20</v>
      </c>
      <c r="C580">
        <v>89</v>
      </c>
      <c r="D580">
        <v>28</v>
      </c>
      <c r="E580">
        <v>316</v>
      </c>
      <c r="F580">
        <v>25</v>
      </c>
      <c r="H580" s="16">
        <v>41481</v>
      </c>
      <c r="I580">
        <v>45</v>
      </c>
      <c r="J580">
        <v>9.1</v>
      </c>
      <c r="K580">
        <v>1</v>
      </c>
      <c r="L580">
        <f>LOOKUP(I580+H580*1000, allRounds!D$2:D$308, allRounds!A$2:A$308)</f>
        <v>25</v>
      </c>
    </row>
    <row r="581" spans="1:12" x14ac:dyDescent="0.3">
      <c r="A581">
        <v>580</v>
      </c>
      <c r="B581">
        <v>21</v>
      </c>
      <c r="C581">
        <v>96</v>
      </c>
      <c r="D581">
        <v>28</v>
      </c>
      <c r="E581">
        <v>28</v>
      </c>
      <c r="F581">
        <v>25</v>
      </c>
      <c r="H581" s="16">
        <v>41481</v>
      </c>
      <c r="I581">
        <v>45</v>
      </c>
      <c r="J581">
        <v>15.9</v>
      </c>
      <c r="K581">
        <v>1</v>
      </c>
      <c r="L581">
        <f>LOOKUP(I581+H581*1000, allRounds!D$2:D$308, allRounds!A$2:A$308)</f>
        <v>25</v>
      </c>
    </row>
    <row r="582" spans="1:12" x14ac:dyDescent="0.3">
      <c r="A582">
        <v>581</v>
      </c>
      <c r="B582">
        <v>22</v>
      </c>
      <c r="C582">
        <v>103</v>
      </c>
      <c r="D582">
        <v>27</v>
      </c>
      <c r="E582">
        <v>2</v>
      </c>
      <c r="F582">
        <v>25</v>
      </c>
      <c r="H582" s="16">
        <v>41481</v>
      </c>
      <c r="I582">
        <v>45</v>
      </c>
      <c r="J582">
        <v>22.3</v>
      </c>
      <c r="K582">
        <v>1</v>
      </c>
      <c r="L582">
        <f>LOOKUP(I582+H582*1000, allRounds!D$2:D$308, allRounds!A$2:A$308)</f>
        <v>25</v>
      </c>
    </row>
    <row r="583" spans="1:12" x14ac:dyDescent="0.3">
      <c r="A583">
        <v>582</v>
      </c>
      <c r="B583">
        <v>23</v>
      </c>
      <c r="C583">
        <v>106</v>
      </c>
      <c r="D583">
        <v>27</v>
      </c>
      <c r="E583">
        <v>162</v>
      </c>
      <c r="F583">
        <v>25</v>
      </c>
      <c r="H583" s="16">
        <v>41481</v>
      </c>
      <c r="I583">
        <v>45</v>
      </c>
      <c r="J583">
        <v>24.8</v>
      </c>
      <c r="K583">
        <v>1</v>
      </c>
      <c r="L583">
        <f>LOOKUP(I583+H583*1000, allRounds!D$2:D$308, allRounds!A$2:A$308)</f>
        <v>25</v>
      </c>
    </row>
    <row r="584" spans="1:12" x14ac:dyDescent="0.3">
      <c r="A584">
        <v>583</v>
      </c>
      <c r="B584">
        <v>24</v>
      </c>
      <c r="C584">
        <v>100</v>
      </c>
      <c r="D584">
        <v>25</v>
      </c>
      <c r="E584">
        <v>145</v>
      </c>
      <c r="F584">
        <v>25</v>
      </c>
      <c r="H584" s="16">
        <v>41481</v>
      </c>
      <c r="I584">
        <v>45</v>
      </c>
      <c r="J584">
        <v>16.600000000000001</v>
      </c>
      <c r="K584">
        <v>1</v>
      </c>
      <c r="L584">
        <f>LOOKUP(I584+H584*1000, allRounds!D$2:D$308, allRounds!A$2:A$308)</f>
        <v>25</v>
      </c>
    </row>
    <row r="585" spans="1:12" x14ac:dyDescent="0.3">
      <c r="A585">
        <v>584</v>
      </c>
      <c r="B585">
        <v>25</v>
      </c>
      <c r="C585">
        <v>94</v>
      </c>
      <c r="D585">
        <v>25</v>
      </c>
      <c r="E585">
        <v>225</v>
      </c>
      <c r="F585">
        <v>25</v>
      </c>
      <c r="H585" s="16">
        <v>41481</v>
      </c>
      <c r="I585">
        <v>45</v>
      </c>
      <c r="J585">
        <v>11</v>
      </c>
      <c r="K585">
        <v>1</v>
      </c>
      <c r="L585">
        <f>LOOKUP(I585+H585*1000, allRounds!D$2:D$308, allRounds!A$2:A$308)</f>
        <v>25</v>
      </c>
    </row>
    <row r="586" spans="1:12" x14ac:dyDescent="0.3">
      <c r="A586">
        <v>585</v>
      </c>
      <c r="B586">
        <v>26</v>
      </c>
      <c r="C586">
        <v>98</v>
      </c>
      <c r="D586">
        <v>24</v>
      </c>
      <c r="E586">
        <v>93</v>
      </c>
      <c r="F586">
        <v>25</v>
      </c>
      <c r="H586" s="16">
        <v>41481</v>
      </c>
      <c r="I586">
        <v>45</v>
      </c>
      <c r="J586">
        <v>13.7</v>
      </c>
      <c r="K586">
        <v>1</v>
      </c>
      <c r="L586">
        <f>LOOKUP(I586+H586*1000, allRounds!D$2:D$308, allRounds!A$2:A$308)</f>
        <v>25</v>
      </c>
    </row>
    <row r="587" spans="1:12" x14ac:dyDescent="0.3">
      <c r="A587">
        <v>586</v>
      </c>
      <c r="B587">
        <v>27</v>
      </c>
      <c r="C587">
        <v>100</v>
      </c>
      <c r="D587">
        <v>24</v>
      </c>
      <c r="E587">
        <v>245</v>
      </c>
      <c r="F587">
        <v>25</v>
      </c>
      <c r="H587" s="16">
        <v>41481</v>
      </c>
      <c r="I587">
        <v>45</v>
      </c>
      <c r="J587">
        <v>15.4</v>
      </c>
      <c r="K587">
        <v>1</v>
      </c>
      <c r="L587">
        <f>LOOKUP(I587+H587*1000, allRounds!D$2:D$308, allRounds!A$2:A$308)</f>
        <v>25</v>
      </c>
    </row>
    <row r="588" spans="1:12" x14ac:dyDescent="0.3">
      <c r="A588">
        <v>587</v>
      </c>
      <c r="B588">
        <v>28</v>
      </c>
      <c r="C588">
        <v>128</v>
      </c>
      <c r="D588">
        <v>16</v>
      </c>
      <c r="E588">
        <v>8</v>
      </c>
      <c r="F588">
        <v>25</v>
      </c>
      <c r="H588" s="16">
        <v>41481</v>
      </c>
      <c r="I588">
        <v>45</v>
      </c>
      <c r="J588">
        <v>36</v>
      </c>
      <c r="K588">
        <v>1</v>
      </c>
      <c r="L588">
        <f>LOOKUP(I588+H588*1000, allRounds!D$2:D$308, allRounds!A$2:A$308)</f>
        <v>25</v>
      </c>
    </row>
    <row r="589" spans="1:12" x14ac:dyDescent="0.3">
      <c r="A589">
        <v>588</v>
      </c>
      <c r="B589">
        <v>1</v>
      </c>
      <c r="C589">
        <v>84</v>
      </c>
      <c r="D589">
        <v>38</v>
      </c>
      <c r="E589">
        <v>123</v>
      </c>
      <c r="F589">
        <v>26</v>
      </c>
      <c r="H589" s="16">
        <v>41466</v>
      </c>
      <c r="I589">
        <v>40</v>
      </c>
      <c r="J589">
        <v>16.2</v>
      </c>
      <c r="K589">
        <v>1</v>
      </c>
      <c r="L589">
        <f>LOOKUP(I589+H589*1000, allRounds!D$2:D$308, allRounds!A$2:A$308)</f>
        <v>26</v>
      </c>
    </row>
    <row r="590" spans="1:12" x14ac:dyDescent="0.3">
      <c r="A590">
        <v>589</v>
      </c>
      <c r="B590">
        <v>2</v>
      </c>
      <c r="C590">
        <v>84</v>
      </c>
      <c r="D590">
        <v>34</v>
      </c>
      <c r="E590">
        <v>129</v>
      </c>
      <c r="F590">
        <v>26</v>
      </c>
      <c r="H590" s="16">
        <v>41466</v>
      </c>
      <c r="I590">
        <v>40</v>
      </c>
      <c r="J590">
        <v>12.3</v>
      </c>
      <c r="K590">
        <v>1</v>
      </c>
      <c r="L590">
        <f>LOOKUP(I590+H590*1000, allRounds!D$2:D$308, allRounds!A$2:A$308)</f>
        <v>26</v>
      </c>
    </row>
    <row r="591" spans="1:12" x14ac:dyDescent="0.3">
      <c r="A591">
        <v>590</v>
      </c>
      <c r="B591">
        <v>3</v>
      </c>
      <c r="C591">
        <v>87</v>
      </c>
      <c r="D591">
        <v>33</v>
      </c>
      <c r="E591">
        <v>222</v>
      </c>
      <c r="F591">
        <v>26</v>
      </c>
      <c r="H591" s="16">
        <v>41466</v>
      </c>
      <c r="I591">
        <v>40</v>
      </c>
      <c r="J591">
        <v>14.4</v>
      </c>
      <c r="K591">
        <v>1</v>
      </c>
      <c r="L591">
        <f>LOOKUP(I591+H591*1000, allRounds!D$2:D$308, allRounds!A$2:A$308)</f>
        <v>26</v>
      </c>
    </row>
    <row r="592" spans="1:12" x14ac:dyDescent="0.3">
      <c r="A592">
        <v>591</v>
      </c>
      <c r="B592">
        <v>4</v>
      </c>
      <c r="C592">
        <v>99</v>
      </c>
      <c r="D592">
        <v>33</v>
      </c>
      <c r="E592">
        <v>27</v>
      </c>
      <c r="F592">
        <v>26</v>
      </c>
      <c r="H592" s="16">
        <v>41466</v>
      </c>
      <c r="I592">
        <v>40</v>
      </c>
      <c r="J592">
        <v>25.5</v>
      </c>
      <c r="K592">
        <v>1</v>
      </c>
      <c r="L592">
        <f>LOOKUP(I592+H592*1000, allRounds!D$2:D$308, allRounds!A$2:A$308)</f>
        <v>26</v>
      </c>
    </row>
    <row r="593" spans="1:12" x14ac:dyDescent="0.3">
      <c r="A593">
        <v>592</v>
      </c>
      <c r="B593">
        <v>5</v>
      </c>
      <c r="C593">
        <v>94</v>
      </c>
      <c r="D593">
        <v>33</v>
      </c>
      <c r="E593">
        <v>287</v>
      </c>
      <c r="F593">
        <v>26</v>
      </c>
      <c r="H593" s="16">
        <v>41466</v>
      </c>
      <c r="I593">
        <v>40</v>
      </c>
      <c r="J593">
        <v>20.8</v>
      </c>
      <c r="K593">
        <v>1</v>
      </c>
      <c r="L593">
        <f>LOOKUP(I593+H593*1000, allRounds!D$2:D$308, allRounds!A$2:A$308)</f>
        <v>26</v>
      </c>
    </row>
    <row r="594" spans="1:12" x14ac:dyDescent="0.3">
      <c r="A594">
        <v>593</v>
      </c>
      <c r="B594">
        <v>6</v>
      </c>
      <c r="C594">
        <v>99</v>
      </c>
      <c r="D594">
        <v>32</v>
      </c>
      <c r="E594">
        <v>162</v>
      </c>
      <c r="F594">
        <v>26</v>
      </c>
      <c r="H594" s="16">
        <v>41466</v>
      </c>
      <c r="I594">
        <v>40</v>
      </c>
      <c r="J594">
        <v>24.8</v>
      </c>
      <c r="K594">
        <v>1</v>
      </c>
      <c r="L594">
        <f>LOOKUP(I594+H594*1000, allRounds!D$2:D$308, allRounds!A$2:A$308)</f>
        <v>26</v>
      </c>
    </row>
    <row r="595" spans="1:12" x14ac:dyDescent="0.3">
      <c r="A595">
        <v>594</v>
      </c>
      <c r="B595">
        <v>7</v>
      </c>
      <c r="C595">
        <v>92</v>
      </c>
      <c r="D595">
        <v>29</v>
      </c>
      <c r="E595">
        <v>344</v>
      </c>
      <c r="F595">
        <v>26</v>
      </c>
      <c r="H595" s="16">
        <v>41466</v>
      </c>
      <c r="I595">
        <v>40</v>
      </c>
      <c r="J595">
        <v>15</v>
      </c>
      <c r="K595">
        <v>1</v>
      </c>
      <c r="L595">
        <f>LOOKUP(I595+H595*1000, allRounds!D$2:D$308, allRounds!A$2:A$308)</f>
        <v>26</v>
      </c>
    </row>
    <row r="596" spans="1:12" x14ac:dyDescent="0.3">
      <c r="A596">
        <v>595</v>
      </c>
      <c r="B596">
        <v>8</v>
      </c>
      <c r="C596">
        <v>105</v>
      </c>
      <c r="D596">
        <v>29</v>
      </c>
      <c r="E596">
        <v>319</v>
      </c>
      <c r="F596">
        <v>26</v>
      </c>
      <c r="H596" s="16">
        <v>41466</v>
      </c>
      <c r="I596">
        <v>40</v>
      </c>
      <c r="J596">
        <v>28</v>
      </c>
      <c r="K596">
        <v>0</v>
      </c>
      <c r="L596">
        <f>LOOKUP(I596+H596*1000, allRounds!D$2:D$308, allRounds!A$2:A$308)</f>
        <v>26</v>
      </c>
    </row>
    <row r="597" spans="1:12" x14ac:dyDescent="0.3">
      <c r="A597">
        <v>596</v>
      </c>
      <c r="B597">
        <v>9</v>
      </c>
      <c r="C597">
        <v>100</v>
      </c>
      <c r="D597">
        <v>29</v>
      </c>
      <c r="E597">
        <v>193</v>
      </c>
      <c r="F597">
        <v>26</v>
      </c>
      <c r="H597" s="16">
        <v>41466</v>
      </c>
      <c r="I597">
        <v>40</v>
      </c>
      <c r="J597">
        <v>22.5</v>
      </c>
      <c r="K597">
        <v>1</v>
      </c>
      <c r="L597">
        <f>LOOKUP(I597+H597*1000, allRounds!D$2:D$308, allRounds!A$2:A$308)</f>
        <v>26</v>
      </c>
    </row>
    <row r="598" spans="1:12" x14ac:dyDescent="0.3">
      <c r="A598">
        <v>597</v>
      </c>
      <c r="B598">
        <v>10</v>
      </c>
      <c r="C598">
        <v>93</v>
      </c>
      <c r="D598">
        <v>29</v>
      </c>
      <c r="E598">
        <v>28</v>
      </c>
      <c r="F598">
        <v>26</v>
      </c>
      <c r="H598" s="16">
        <v>41466</v>
      </c>
      <c r="I598">
        <v>40</v>
      </c>
      <c r="J598">
        <v>15.9</v>
      </c>
      <c r="K598">
        <v>1</v>
      </c>
      <c r="L598">
        <f>LOOKUP(I598+H598*1000, allRounds!D$2:D$308, allRounds!A$2:A$308)</f>
        <v>26</v>
      </c>
    </row>
    <row r="599" spans="1:12" x14ac:dyDescent="0.3">
      <c r="A599">
        <v>598</v>
      </c>
      <c r="B599">
        <v>11</v>
      </c>
      <c r="C599">
        <v>86</v>
      </c>
      <c r="D599">
        <v>29</v>
      </c>
      <c r="E599">
        <v>334</v>
      </c>
      <c r="F599">
        <v>26</v>
      </c>
      <c r="H599" s="16">
        <v>41466</v>
      </c>
      <c r="I599">
        <v>40</v>
      </c>
      <c r="J599">
        <v>9.4</v>
      </c>
      <c r="K599">
        <v>1</v>
      </c>
      <c r="L599">
        <f>LOOKUP(I599+H599*1000, allRounds!D$2:D$308, allRounds!A$2:A$308)</f>
        <v>26</v>
      </c>
    </row>
    <row r="600" spans="1:12" x14ac:dyDescent="0.3">
      <c r="A600">
        <v>599</v>
      </c>
      <c r="B600">
        <v>12</v>
      </c>
      <c r="C600">
        <v>85</v>
      </c>
      <c r="D600">
        <v>29</v>
      </c>
      <c r="E600">
        <v>310</v>
      </c>
      <c r="F600">
        <v>26</v>
      </c>
      <c r="H600" s="16">
        <v>41466</v>
      </c>
      <c r="I600">
        <v>40</v>
      </c>
      <c r="J600">
        <v>7.9</v>
      </c>
      <c r="K600">
        <v>1</v>
      </c>
      <c r="L600">
        <f>LOOKUP(I600+H600*1000, allRounds!D$2:D$308, allRounds!A$2:A$308)</f>
        <v>26</v>
      </c>
    </row>
    <row r="601" spans="1:12" x14ac:dyDescent="0.3">
      <c r="A601">
        <v>600</v>
      </c>
      <c r="B601">
        <v>13</v>
      </c>
      <c r="C601">
        <v>102</v>
      </c>
      <c r="D601">
        <v>29</v>
      </c>
      <c r="E601">
        <v>326</v>
      </c>
      <c r="F601">
        <v>26</v>
      </c>
      <c r="H601" s="16">
        <v>41466</v>
      </c>
      <c r="I601">
        <v>40</v>
      </c>
      <c r="J601">
        <v>25</v>
      </c>
      <c r="K601">
        <v>0</v>
      </c>
      <c r="L601">
        <f>LOOKUP(I601+H601*1000, allRounds!D$2:D$308, allRounds!A$2:A$308)</f>
        <v>26</v>
      </c>
    </row>
    <row r="602" spans="1:12" x14ac:dyDescent="0.3">
      <c r="A602">
        <v>601</v>
      </c>
      <c r="B602">
        <v>14</v>
      </c>
      <c r="C602">
        <v>103</v>
      </c>
      <c r="D602">
        <v>28</v>
      </c>
      <c r="E602">
        <v>327</v>
      </c>
      <c r="F602">
        <v>26</v>
      </c>
      <c r="H602" s="16">
        <v>41466</v>
      </c>
      <c r="I602">
        <v>40</v>
      </c>
      <c r="J602">
        <v>24</v>
      </c>
      <c r="K602">
        <v>0</v>
      </c>
      <c r="L602">
        <f>LOOKUP(I602+H602*1000, allRounds!D$2:D$308, allRounds!A$2:A$308)</f>
        <v>26</v>
      </c>
    </row>
    <row r="603" spans="1:12" x14ac:dyDescent="0.3">
      <c r="A603">
        <v>602</v>
      </c>
      <c r="B603">
        <v>15</v>
      </c>
      <c r="C603">
        <v>89</v>
      </c>
      <c r="D603">
        <v>28</v>
      </c>
      <c r="E603">
        <v>225</v>
      </c>
      <c r="F603">
        <v>26</v>
      </c>
      <c r="H603" s="16">
        <v>41466</v>
      </c>
      <c r="I603">
        <v>40</v>
      </c>
      <c r="J603">
        <v>10.9</v>
      </c>
      <c r="K603">
        <v>1</v>
      </c>
      <c r="L603">
        <f>LOOKUP(I603+H603*1000, allRounds!D$2:D$308, allRounds!A$2:A$308)</f>
        <v>26</v>
      </c>
    </row>
    <row r="604" spans="1:12" x14ac:dyDescent="0.3">
      <c r="A604">
        <v>603</v>
      </c>
      <c r="B604">
        <v>16</v>
      </c>
      <c r="C604">
        <v>91</v>
      </c>
      <c r="D604">
        <v>27</v>
      </c>
      <c r="E604">
        <v>1</v>
      </c>
      <c r="F604">
        <v>26</v>
      </c>
      <c r="H604" s="16">
        <v>41466</v>
      </c>
      <c r="I604">
        <v>40</v>
      </c>
      <c r="J604">
        <v>11.3</v>
      </c>
      <c r="K604">
        <v>1</v>
      </c>
      <c r="L604">
        <f>LOOKUP(I604+H604*1000, allRounds!D$2:D$308, allRounds!A$2:A$308)</f>
        <v>26</v>
      </c>
    </row>
    <row r="605" spans="1:12" x14ac:dyDescent="0.3">
      <c r="A605">
        <v>604</v>
      </c>
      <c r="B605">
        <v>17</v>
      </c>
      <c r="C605">
        <v>105</v>
      </c>
      <c r="D605">
        <v>27</v>
      </c>
      <c r="E605">
        <v>63</v>
      </c>
      <c r="F605">
        <v>26</v>
      </c>
      <c r="H605" s="16">
        <v>41466</v>
      </c>
      <c r="I605">
        <v>40</v>
      </c>
      <c r="J605">
        <v>26.3</v>
      </c>
      <c r="K605">
        <v>1</v>
      </c>
      <c r="L605">
        <f>LOOKUP(I605+H605*1000, allRounds!D$2:D$308, allRounds!A$2:A$308)</f>
        <v>26</v>
      </c>
    </row>
    <row r="606" spans="1:12" x14ac:dyDescent="0.3">
      <c r="A606">
        <v>605</v>
      </c>
      <c r="B606">
        <v>18</v>
      </c>
      <c r="C606">
        <v>96</v>
      </c>
      <c r="D606">
        <v>26</v>
      </c>
      <c r="E606">
        <v>16</v>
      </c>
      <c r="F606">
        <v>26</v>
      </c>
      <c r="H606" s="16">
        <v>41466</v>
      </c>
      <c r="I606">
        <v>40</v>
      </c>
      <c r="J606">
        <v>15.9</v>
      </c>
      <c r="K606">
        <v>1</v>
      </c>
      <c r="L606">
        <f>LOOKUP(I606+H606*1000, allRounds!D$2:D$308, allRounds!A$2:A$308)</f>
        <v>26</v>
      </c>
    </row>
    <row r="607" spans="1:12" x14ac:dyDescent="0.3">
      <c r="A607">
        <v>606</v>
      </c>
      <c r="B607">
        <v>19</v>
      </c>
      <c r="C607">
        <v>103</v>
      </c>
      <c r="D607">
        <v>25</v>
      </c>
      <c r="E607">
        <v>3</v>
      </c>
      <c r="F607">
        <v>26</v>
      </c>
      <c r="H607" s="16">
        <v>41466</v>
      </c>
      <c r="I607">
        <v>40</v>
      </c>
      <c r="J607">
        <v>21.5</v>
      </c>
      <c r="K607">
        <v>1</v>
      </c>
      <c r="L607">
        <f>LOOKUP(I607+H607*1000, allRounds!D$2:D$308, allRounds!A$2:A$308)</f>
        <v>26</v>
      </c>
    </row>
    <row r="608" spans="1:12" x14ac:dyDescent="0.3">
      <c r="A608">
        <v>607</v>
      </c>
      <c r="B608">
        <v>20</v>
      </c>
      <c r="C608">
        <v>97</v>
      </c>
      <c r="D608">
        <v>25</v>
      </c>
      <c r="E608">
        <v>47</v>
      </c>
      <c r="F608">
        <v>26</v>
      </c>
      <c r="H608" s="16">
        <v>41466</v>
      </c>
      <c r="I608">
        <v>40</v>
      </c>
      <c r="J608">
        <v>15.4</v>
      </c>
      <c r="K608">
        <v>1</v>
      </c>
      <c r="L608">
        <f>LOOKUP(I608+H608*1000, allRounds!D$2:D$308, allRounds!A$2:A$308)</f>
        <v>26</v>
      </c>
    </row>
    <row r="609" spans="1:12" x14ac:dyDescent="0.3">
      <c r="A609">
        <v>608</v>
      </c>
      <c r="B609">
        <v>21</v>
      </c>
      <c r="C609">
        <v>99</v>
      </c>
      <c r="D609">
        <v>25</v>
      </c>
      <c r="E609">
        <v>323</v>
      </c>
      <c r="F609">
        <v>26</v>
      </c>
      <c r="H609" s="16">
        <v>41466</v>
      </c>
      <c r="I609">
        <v>40</v>
      </c>
      <c r="J609">
        <v>18.3</v>
      </c>
      <c r="K609">
        <v>1</v>
      </c>
      <c r="L609">
        <f>LOOKUP(I609+H609*1000, allRounds!D$2:D$308, allRounds!A$2:A$308)</f>
        <v>26</v>
      </c>
    </row>
    <row r="610" spans="1:12" x14ac:dyDescent="0.3">
      <c r="A610">
        <v>609</v>
      </c>
      <c r="B610">
        <v>22</v>
      </c>
      <c r="C610">
        <v>97</v>
      </c>
      <c r="D610">
        <v>24</v>
      </c>
      <c r="E610">
        <v>245</v>
      </c>
      <c r="F610">
        <v>26</v>
      </c>
      <c r="H610" s="16">
        <v>41466</v>
      </c>
      <c r="I610">
        <v>40</v>
      </c>
      <c r="J610">
        <v>15.3</v>
      </c>
      <c r="K610">
        <v>1</v>
      </c>
      <c r="L610">
        <f>LOOKUP(I610+H610*1000, allRounds!D$2:D$308, allRounds!A$2:A$308)</f>
        <v>26</v>
      </c>
    </row>
    <row r="611" spans="1:12" x14ac:dyDescent="0.3">
      <c r="A611">
        <v>610</v>
      </c>
      <c r="B611">
        <v>23</v>
      </c>
      <c r="C611">
        <v>91</v>
      </c>
      <c r="D611">
        <v>22</v>
      </c>
      <c r="E611">
        <v>103</v>
      </c>
      <c r="F611">
        <v>26</v>
      </c>
      <c r="H611" s="16">
        <v>41466</v>
      </c>
      <c r="I611">
        <v>40</v>
      </c>
      <c r="J611">
        <v>7.3</v>
      </c>
      <c r="K611">
        <v>1</v>
      </c>
      <c r="L611">
        <f>LOOKUP(I611+H611*1000, allRounds!D$2:D$308, allRounds!A$2:A$308)</f>
        <v>26</v>
      </c>
    </row>
    <row r="612" spans="1:12" x14ac:dyDescent="0.3">
      <c r="A612">
        <v>611</v>
      </c>
      <c r="B612">
        <v>24</v>
      </c>
      <c r="C612">
        <v>111</v>
      </c>
      <c r="D612">
        <v>20</v>
      </c>
      <c r="E612">
        <v>269</v>
      </c>
      <c r="F612">
        <v>26</v>
      </c>
      <c r="H612" s="16">
        <v>41466</v>
      </c>
      <c r="I612">
        <v>40</v>
      </c>
      <c r="J612">
        <v>24.7</v>
      </c>
      <c r="K612">
        <v>1</v>
      </c>
      <c r="L612">
        <f>LOOKUP(I612+H612*1000, allRounds!D$2:D$308, allRounds!A$2:A$308)</f>
        <v>26</v>
      </c>
    </row>
    <row r="613" spans="1:12" x14ac:dyDescent="0.3">
      <c r="A613">
        <v>612</v>
      </c>
      <c r="B613">
        <v>25</v>
      </c>
      <c r="C613">
        <v>115</v>
      </c>
      <c r="D613">
        <v>20</v>
      </c>
      <c r="E613">
        <v>12</v>
      </c>
      <c r="F613">
        <v>26</v>
      </c>
      <c r="H613" s="16">
        <v>41466</v>
      </c>
      <c r="I613">
        <v>40</v>
      </c>
      <c r="J613">
        <v>28</v>
      </c>
      <c r="K613">
        <v>1</v>
      </c>
      <c r="L613">
        <f>LOOKUP(I613+H613*1000, allRounds!D$2:D$308, allRounds!A$2:A$308)</f>
        <v>26</v>
      </c>
    </row>
    <row r="614" spans="1:12" x14ac:dyDescent="0.3">
      <c r="A614">
        <v>613</v>
      </c>
      <c r="B614">
        <v>26</v>
      </c>
      <c r="C614">
        <v>110</v>
      </c>
      <c r="D614">
        <v>19</v>
      </c>
      <c r="E614">
        <v>2</v>
      </c>
      <c r="F614">
        <v>26</v>
      </c>
      <c r="H614" s="16">
        <v>41466</v>
      </c>
      <c r="I614">
        <v>40</v>
      </c>
      <c r="J614">
        <v>22.2</v>
      </c>
      <c r="K614">
        <v>1</v>
      </c>
      <c r="L614">
        <f>LOOKUP(I614+H614*1000, allRounds!D$2:D$308, allRounds!A$2:A$308)</f>
        <v>26</v>
      </c>
    </row>
    <row r="615" spans="1:12" x14ac:dyDescent="0.3">
      <c r="A615">
        <v>614</v>
      </c>
      <c r="B615">
        <v>27</v>
      </c>
      <c r="C615">
        <v>122</v>
      </c>
      <c r="D615">
        <v>12</v>
      </c>
      <c r="E615">
        <v>318</v>
      </c>
      <c r="F615">
        <v>26</v>
      </c>
      <c r="H615" s="16">
        <v>41466</v>
      </c>
      <c r="I615">
        <v>40</v>
      </c>
      <c r="J615">
        <v>28</v>
      </c>
      <c r="K615">
        <v>0</v>
      </c>
      <c r="L615">
        <f>LOOKUP(I615+H615*1000, allRounds!D$2:D$308, allRounds!A$2:A$308)</f>
        <v>26</v>
      </c>
    </row>
    <row r="616" spans="1:12" x14ac:dyDescent="0.3">
      <c r="A616">
        <v>615</v>
      </c>
      <c r="B616">
        <v>28</v>
      </c>
      <c r="C616">
        <v>130</v>
      </c>
      <c r="D616">
        <v>12</v>
      </c>
      <c r="E616">
        <v>8</v>
      </c>
      <c r="F616">
        <v>26</v>
      </c>
      <c r="H616" s="16">
        <v>41466</v>
      </c>
      <c r="I616">
        <v>40</v>
      </c>
      <c r="J616">
        <v>36</v>
      </c>
      <c r="K616">
        <v>1</v>
      </c>
      <c r="L616">
        <f>LOOKUP(I616+H616*1000, allRounds!D$2:D$308, allRounds!A$2:A$308)</f>
        <v>26</v>
      </c>
    </row>
    <row r="617" spans="1:12" x14ac:dyDescent="0.3">
      <c r="A617">
        <v>616</v>
      </c>
      <c r="B617">
        <v>1</v>
      </c>
      <c r="C617">
        <v>86</v>
      </c>
      <c r="D617">
        <v>35</v>
      </c>
      <c r="E617">
        <v>363</v>
      </c>
      <c r="F617">
        <v>27</v>
      </c>
      <c r="H617" s="16">
        <v>41453</v>
      </c>
      <c r="I617">
        <v>27</v>
      </c>
      <c r="J617">
        <v>15</v>
      </c>
      <c r="K617">
        <v>0</v>
      </c>
      <c r="L617">
        <f>LOOKUP(I617+H617*1000, allRounds!D$2:D$308, allRounds!A$2:A$308)</f>
        <v>27</v>
      </c>
    </row>
    <row r="618" spans="1:12" x14ac:dyDescent="0.3">
      <c r="A618">
        <v>617</v>
      </c>
      <c r="B618">
        <v>2</v>
      </c>
      <c r="C618">
        <v>94</v>
      </c>
      <c r="D618">
        <v>34</v>
      </c>
      <c r="E618">
        <v>287</v>
      </c>
      <c r="F618">
        <v>27</v>
      </c>
      <c r="H618" s="16">
        <v>41453</v>
      </c>
      <c r="I618">
        <v>27</v>
      </c>
      <c r="J618">
        <v>22</v>
      </c>
      <c r="K618">
        <v>1</v>
      </c>
      <c r="L618">
        <f>LOOKUP(I618+H618*1000, allRounds!D$2:D$308, allRounds!A$2:A$308)</f>
        <v>27</v>
      </c>
    </row>
    <row r="619" spans="1:12" x14ac:dyDescent="0.3">
      <c r="A619">
        <v>618</v>
      </c>
      <c r="B619">
        <v>3</v>
      </c>
      <c r="C619">
        <v>100</v>
      </c>
      <c r="D619">
        <v>33</v>
      </c>
      <c r="E619">
        <v>162</v>
      </c>
      <c r="F619">
        <v>27</v>
      </c>
      <c r="H619" s="16">
        <v>41453</v>
      </c>
      <c r="I619">
        <v>27</v>
      </c>
      <c r="J619">
        <v>25.6</v>
      </c>
      <c r="K619">
        <v>1</v>
      </c>
      <c r="L619">
        <f>LOOKUP(I619+H619*1000, allRounds!D$2:D$308, allRounds!A$2:A$308)</f>
        <v>27</v>
      </c>
    </row>
    <row r="620" spans="1:12" x14ac:dyDescent="0.3">
      <c r="A620">
        <v>619</v>
      </c>
      <c r="B620">
        <v>4</v>
      </c>
      <c r="C620">
        <v>87</v>
      </c>
      <c r="D620">
        <v>32</v>
      </c>
      <c r="E620">
        <v>294</v>
      </c>
      <c r="F620">
        <v>27</v>
      </c>
      <c r="H620" s="16">
        <v>41453</v>
      </c>
      <c r="I620">
        <v>27</v>
      </c>
      <c r="J620">
        <v>12.4</v>
      </c>
      <c r="K620">
        <v>1</v>
      </c>
      <c r="L620">
        <f>LOOKUP(I620+H620*1000, allRounds!D$2:D$308, allRounds!A$2:A$308)</f>
        <v>27</v>
      </c>
    </row>
    <row r="621" spans="1:12" x14ac:dyDescent="0.3">
      <c r="A621">
        <v>620</v>
      </c>
      <c r="B621">
        <v>5</v>
      </c>
      <c r="C621">
        <v>89</v>
      </c>
      <c r="D621">
        <v>32</v>
      </c>
      <c r="E621">
        <v>93</v>
      </c>
      <c r="F621">
        <v>27</v>
      </c>
      <c r="H621" s="16">
        <v>41453</v>
      </c>
      <c r="I621">
        <v>27</v>
      </c>
      <c r="J621">
        <v>14</v>
      </c>
      <c r="K621">
        <v>1</v>
      </c>
      <c r="L621">
        <f>LOOKUP(I621+H621*1000, allRounds!D$2:D$308, allRounds!A$2:A$308)</f>
        <v>27</v>
      </c>
    </row>
    <row r="622" spans="1:12" x14ac:dyDescent="0.3">
      <c r="A622">
        <v>621</v>
      </c>
      <c r="B622">
        <v>6</v>
      </c>
      <c r="C622">
        <v>93</v>
      </c>
      <c r="D622">
        <v>30</v>
      </c>
      <c r="E622">
        <v>160</v>
      </c>
      <c r="F622">
        <v>27</v>
      </c>
      <c r="H622" s="16">
        <v>41453</v>
      </c>
      <c r="I622">
        <v>27</v>
      </c>
      <c r="J622">
        <v>16.600000000000001</v>
      </c>
      <c r="K622">
        <v>1</v>
      </c>
      <c r="L622">
        <f>LOOKUP(I622+H622*1000, allRounds!D$2:D$308, allRounds!A$2:A$308)</f>
        <v>27</v>
      </c>
    </row>
    <row r="623" spans="1:12" x14ac:dyDescent="0.3">
      <c r="A623">
        <v>622</v>
      </c>
      <c r="B623">
        <v>7</v>
      </c>
      <c r="C623">
        <v>101</v>
      </c>
      <c r="D623">
        <v>30</v>
      </c>
      <c r="E623">
        <v>260</v>
      </c>
      <c r="F623">
        <v>27</v>
      </c>
      <c r="H623" s="16">
        <v>41453</v>
      </c>
      <c r="I623">
        <v>27</v>
      </c>
      <c r="J623">
        <v>24.7</v>
      </c>
      <c r="K623">
        <v>1</v>
      </c>
      <c r="L623">
        <f>LOOKUP(I623+H623*1000, allRounds!D$2:D$308, allRounds!A$2:A$308)</f>
        <v>27</v>
      </c>
    </row>
    <row r="624" spans="1:12" x14ac:dyDescent="0.3">
      <c r="A624">
        <v>623</v>
      </c>
      <c r="B624">
        <v>8</v>
      </c>
      <c r="C624">
        <v>88</v>
      </c>
      <c r="D624">
        <v>30</v>
      </c>
      <c r="E624">
        <v>357</v>
      </c>
      <c r="F624">
        <v>27</v>
      </c>
      <c r="H624" s="16">
        <v>41453</v>
      </c>
      <c r="I624">
        <v>27</v>
      </c>
      <c r="J624">
        <v>12</v>
      </c>
      <c r="K624">
        <v>0</v>
      </c>
      <c r="L624">
        <f>LOOKUP(I624+H624*1000, allRounds!D$2:D$308, allRounds!A$2:A$308)</f>
        <v>27</v>
      </c>
    </row>
    <row r="625" spans="1:12" x14ac:dyDescent="0.3">
      <c r="A625">
        <v>624</v>
      </c>
      <c r="B625">
        <v>9</v>
      </c>
      <c r="C625">
        <v>99</v>
      </c>
      <c r="D625">
        <v>29</v>
      </c>
      <c r="E625">
        <v>2</v>
      </c>
      <c r="F625">
        <v>27</v>
      </c>
      <c r="H625" s="16">
        <v>41453</v>
      </c>
      <c r="I625">
        <v>27</v>
      </c>
      <c r="J625">
        <v>22.2</v>
      </c>
      <c r="K625">
        <v>1</v>
      </c>
      <c r="L625">
        <f>LOOKUP(I625+H625*1000, allRounds!D$2:D$308, allRounds!A$2:A$308)</f>
        <v>27</v>
      </c>
    </row>
    <row r="626" spans="1:12" x14ac:dyDescent="0.3">
      <c r="A626">
        <v>625</v>
      </c>
      <c r="B626">
        <v>10</v>
      </c>
      <c r="C626">
        <v>95</v>
      </c>
      <c r="D626">
        <v>29</v>
      </c>
      <c r="E626">
        <v>323</v>
      </c>
      <c r="F626">
        <v>27</v>
      </c>
      <c r="H626" s="16">
        <v>41453</v>
      </c>
      <c r="I626">
        <v>27</v>
      </c>
      <c r="J626">
        <v>18.3</v>
      </c>
      <c r="K626">
        <v>1</v>
      </c>
      <c r="L626">
        <f>LOOKUP(I626+H626*1000, allRounds!D$2:D$308, allRounds!A$2:A$308)</f>
        <v>27</v>
      </c>
    </row>
    <row r="627" spans="1:12" x14ac:dyDescent="0.3">
      <c r="A627">
        <v>626</v>
      </c>
      <c r="B627">
        <v>11</v>
      </c>
      <c r="C627">
        <v>102</v>
      </c>
      <c r="D627">
        <v>29</v>
      </c>
      <c r="E627">
        <v>269</v>
      </c>
      <c r="F627">
        <v>27</v>
      </c>
      <c r="H627" s="16">
        <v>41453</v>
      </c>
      <c r="I627">
        <v>27</v>
      </c>
      <c r="J627">
        <v>24.7</v>
      </c>
      <c r="K627">
        <v>1</v>
      </c>
      <c r="L627">
        <f>LOOKUP(I627+H627*1000, allRounds!D$2:D$308, allRounds!A$2:A$308)</f>
        <v>27</v>
      </c>
    </row>
    <row r="628" spans="1:12" x14ac:dyDescent="0.3">
      <c r="A628">
        <v>627</v>
      </c>
      <c r="B628">
        <v>12</v>
      </c>
      <c r="C628">
        <v>88</v>
      </c>
      <c r="D628">
        <v>27</v>
      </c>
      <c r="E628">
        <v>316</v>
      </c>
      <c r="F628">
        <v>27</v>
      </c>
      <c r="H628" s="16">
        <v>41453</v>
      </c>
      <c r="I628">
        <v>27</v>
      </c>
      <c r="J628">
        <v>9</v>
      </c>
      <c r="K628">
        <v>1</v>
      </c>
      <c r="L628">
        <f>LOOKUP(I628+H628*1000, allRounds!D$2:D$308, allRounds!A$2:A$308)</f>
        <v>27</v>
      </c>
    </row>
    <row r="629" spans="1:12" x14ac:dyDescent="0.3">
      <c r="A629">
        <v>628</v>
      </c>
      <c r="B629">
        <v>13</v>
      </c>
      <c r="C629">
        <v>95</v>
      </c>
      <c r="D629">
        <v>27</v>
      </c>
      <c r="E629">
        <v>264</v>
      </c>
      <c r="F629">
        <v>27</v>
      </c>
      <c r="H629" s="16">
        <v>41453</v>
      </c>
      <c r="I629">
        <v>27</v>
      </c>
      <c r="J629">
        <v>16.2</v>
      </c>
      <c r="K629">
        <v>1</v>
      </c>
      <c r="L629">
        <f>LOOKUP(I629+H629*1000, allRounds!D$2:D$308, allRounds!A$2:A$308)</f>
        <v>27</v>
      </c>
    </row>
    <row r="630" spans="1:12" x14ac:dyDescent="0.3">
      <c r="A630">
        <v>629</v>
      </c>
      <c r="B630">
        <v>14</v>
      </c>
      <c r="C630">
        <v>92</v>
      </c>
      <c r="D630">
        <v>26</v>
      </c>
      <c r="E630">
        <v>129</v>
      </c>
      <c r="F630">
        <v>27</v>
      </c>
      <c r="H630" s="16">
        <v>41453</v>
      </c>
      <c r="I630">
        <v>27</v>
      </c>
      <c r="J630">
        <v>12.2</v>
      </c>
      <c r="K630">
        <v>1</v>
      </c>
      <c r="L630">
        <f>LOOKUP(I630+H630*1000, allRounds!D$2:D$308, allRounds!A$2:A$308)</f>
        <v>27</v>
      </c>
    </row>
    <row r="631" spans="1:12" x14ac:dyDescent="0.3">
      <c r="A631">
        <v>630</v>
      </c>
      <c r="B631">
        <v>15</v>
      </c>
      <c r="C631">
        <v>94</v>
      </c>
      <c r="D631">
        <v>26</v>
      </c>
      <c r="E631">
        <v>222</v>
      </c>
      <c r="F631">
        <v>27</v>
      </c>
      <c r="H631" s="16">
        <v>41453</v>
      </c>
      <c r="I631">
        <v>27</v>
      </c>
      <c r="J631">
        <v>14.3</v>
      </c>
      <c r="K631">
        <v>1</v>
      </c>
      <c r="L631">
        <f>LOOKUP(I631+H631*1000, allRounds!D$2:D$308, allRounds!A$2:A$308)</f>
        <v>27</v>
      </c>
    </row>
    <row r="632" spans="1:12" x14ac:dyDescent="0.3">
      <c r="A632">
        <v>631</v>
      </c>
      <c r="B632">
        <v>16</v>
      </c>
      <c r="C632">
        <v>102</v>
      </c>
      <c r="D632">
        <v>25</v>
      </c>
      <c r="E632">
        <v>3</v>
      </c>
      <c r="F632">
        <v>27</v>
      </c>
      <c r="H632" s="16">
        <v>41453</v>
      </c>
      <c r="I632">
        <v>27</v>
      </c>
      <c r="J632">
        <v>21.4</v>
      </c>
      <c r="K632">
        <v>1</v>
      </c>
      <c r="L632">
        <f>LOOKUP(I632+H632*1000, allRounds!D$2:D$308, allRounds!A$2:A$308)</f>
        <v>27</v>
      </c>
    </row>
    <row r="633" spans="1:12" x14ac:dyDescent="0.3">
      <c r="A633">
        <v>632</v>
      </c>
      <c r="B633">
        <v>17</v>
      </c>
      <c r="C633">
        <v>110</v>
      </c>
      <c r="D633">
        <v>24</v>
      </c>
      <c r="E633">
        <v>319</v>
      </c>
      <c r="F633">
        <v>27</v>
      </c>
      <c r="H633" s="16">
        <v>41453</v>
      </c>
      <c r="I633">
        <v>27</v>
      </c>
      <c r="J633">
        <v>28</v>
      </c>
      <c r="K633">
        <v>0</v>
      </c>
      <c r="L633">
        <f>LOOKUP(I633+H633*1000, allRounds!D$2:D$308, allRounds!A$2:A$308)</f>
        <v>27</v>
      </c>
    </row>
    <row r="634" spans="1:12" x14ac:dyDescent="0.3">
      <c r="A634">
        <v>633</v>
      </c>
      <c r="B634">
        <v>18</v>
      </c>
      <c r="C634">
        <v>98</v>
      </c>
      <c r="D634">
        <v>24</v>
      </c>
      <c r="E634">
        <v>28</v>
      </c>
      <c r="F634">
        <v>27</v>
      </c>
      <c r="H634" s="16">
        <v>41453</v>
      </c>
      <c r="I634">
        <v>27</v>
      </c>
      <c r="J634">
        <v>15.8</v>
      </c>
      <c r="K634">
        <v>1</v>
      </c>
      <c r="L634">
        <f>LOOKUP(I634+H634*1000, allRounds!D$2:D$308, allRounds!A$2:A$308)</f>
        <v>27</v>
      </c>
    </row>
    <row r="635" spans="1:12" x14ac:dyDescent="0.3">
      <c r="A635">
        <v>634</v>
      </c>
      <c r="B635">
        <v>19</v>
      </c>
      <c r="C635">
        <v>109</v>
      </c>
      <c r="D635">
        <v>24</v>
      </c>
      <c r="E635">
        <v>330</v>
      </c>
      <c r="F635">
        <v>27</v>
      </c>
      <c r="H635" s="16">
        <v>41453</v>
      </c>
      <c r="I635">
        <v>27</v>
      </c>
      <c r="J635">
        <v>27.2</v>
      </c>
      <c r="K635">
        <v>1</v>
      </c>
      <c r="L635">
        <f>LOOKUP(I635+H635*1000, allRounds!D$2:D$308, allRounds!A$2:A$308)</f>
        <v>27</v>
      </c>
    </row>
    <row r="636" spans="1:12" x14ac:dyDescent="0.3">
      <c r="A636">
        <v>635</v>
      </c>
      <c r="B636">
        <v>20</v>
      </c>
      <c r="C636">
        <v>102</v>
      </c>
      <c r="D636">
        <v>24</v>
      </c>
      <c r="E636">
        <v>280</v>
      </c>
      <c r="F636">
        <v>27</v>
      </c>
      <c r="H636" s="16">
        <v>41453</v>
      </c>
      <c r="I636">
        <v>27</v>
      </c>
      <c r="J636">
        <v>19.600000000000001</v>
      </c>
      <c r="K636">
        <v>1</v>
      </c>
      <c r="L636">
        <f>LOOKUP(I636+H636*1000, allRounds!D$2:D$308, allRounds!A$2:A$308)</f>
        <v>27</v>
      </c>
    </row>
    <row r="637" spans="1:12" x14ac:dyDescent="0.3">
      <c r="A637">
        <v>636</v>
      </c>
      <c r="B637">
        <v>21</v>
      </c>
      <c r="C637">
        <v>108</v>
      </c>
      <c r="D637">
        <v>23</v>
      </c>
      <c r="E637">
        <v>27</v>
      </c>
      <c r="F637">
        <v>27</v>
      </c>
      <c r="H637" s="16">
        <v>41453</v>
      </c>
      <c r="I637">
        <v>27</v>
      </c>
      <c r="J637">
        <v>25.4</v>
      </c>
      <c r="K637">
        <v>1</v>
      </c>
      <c r="L637">
        <f>LOOKUP(I637+H637*1000, allRounds!D$2:D$308, allRounds!A$2:A$308)</f>
        <v>27</v>
      </c>
    </row>
    <row r="638" spans="1:12" x14ac:dyDescent="0.3">
      <c r="A638">
        <v>637</v>
      </c>
      <c r="B638">
        <v>22</v>
      </c>
      <c r="C638">
        <v>107</v>
      </c>
      <c r="D638">
        <v>21</v>
      </c>
      <c r="E638">
        <v>278</v>
      </c>
      <c r="F638">
        <v>27</v>
      </c>
      <c r="H638" s="16">
        <v>41453</v>
      </c>
      <c r="I638">
        <v>27</v>
      </c>
      <c r="J638">
        <v>19.899999999999999</v>
      </c>
      <c r="K638">
        <v>1</v>
      </c>
      <c r="L638">
        <f>LOOKUP(I638+H638*1000, allRounds!D$2:D$308, allRounds!A$2:A$308)</f>
        <v>27</v>
      </c>
    </row>
    <row r="639" spans="1:12" x14ac:dyDescent="0.3">
      <c r="A639">
        <v>638</v>
      </c>
      <c r="B639">
        <v>23</v>
      </c>
      <c r="C639">
        <v>101</v>
      </c>
      <c r="D639">
        <v>20</v>
      </c>
      <c r="E639">
        <v>245</v>
      </c>
      <c r="F639">
        <v>27</v>
      </c>
      <c r="H639" s="16">
        <v>41453</v>
      </c>
      <c r="I639">
        <v>27</v>
      </c>
      <c r="J639">
        <v>15.2</v>
      </c>
      <c r="K639">
        <v>1</v>
      </c>
      <c r="L639">
        <f>LOOKUP(I639+H639*1000, allRounds!D$2:D$308, allRounds!A$2:A$308)</f>
        <v>27</v>
      </c>
    </row>
    <row r="640" spans="1:12" x14ac:dyDescent="0.3">
      <c r="A640">
        <v>639</v>
      </c>
      <c r="B640">
        <v>24</v>
      </c>
      <c r="C640">
        <v>118</v>
      </c>
      <c r="D640">
        <v>19</v>
      </c>
      <c r="E640">
        <v>12</v>
      </c>
      <c r="F640">
        <v>27</v>
      </c>
      <c r="H640" s="16">
        <v>41453</v>
      </c>
      <c r="I640">
        <v>27</v>
      </c>
      <c r="J640">
        <v>28</v>
      </c>
      <c r="K640">
        <v>1</v>
      </c>
      <c r="L640">
        <f>LOOKUP(I640+H640*1000, allRounds!D$2:D$308, allRounds!A$2:A$308)</f>
        <v>27</v>
      </c>
    </row>
    <row r="641" spans="1:12" x14ac:dyDescent="0.3">
      <c r="A641">
        <v>640</v>
      </c>
      <c r="B641">
        <v>25</v>
      </c>
      <c r="C641">
        <v>117</v>
      </c>
      <c r="D641">
        <v>18</v>
      </c>
      <c r="E641">
        <v>24</v>
      </c>
      <c r="F641">
        <v>27</v>
      </c>
      <c r="H641" s="16">
        <v>41453</v>
      </c>
      <c r="I641">
        <v>27</v>
      </c>
      <c r="J641">
        <v>28</v>
      </c>
      <c r="K641">
        <v>1</v>
      </c>
      <c r="L641">
        <f>LOOKUP(I641+H641*1000, allRounds!D$2:D$308, allRounds!A$2:A$308)</f>
        <v>27</v>
      </c>
    </row>
    <row r="642" spans="1:12" x14ac:dyDescent="0.3">
      <c r="A642">
        <v>641</v>
      </c>
      <c r="B642">
        <v>1</v>
      </c>
      <c r="C642">
        <v>97</v>
      </c>
      <c r="D642">
        <v>33</v>
      </c>
      <c r="E642">
        <v>185</v>
      </c>
      <c r="F642">
        <v>28</v>
      </c>
      <c r="H642" s="16">
        <v>41441</v>
      </c>
      <c r="I642">
        <v>94</v>
      </c>
      <c r="J642">
        <v>21.6</v>
      </c>
      <c r="K642">
        <v>1</v>
      </c>
      <c r="L642">
        <f>LOOKUP(I642+H642*1000, allRounds!D$2:D$308, allRounds!A$2:A$308)</f>
        <v>28</v>
      </c>
    </row>
    <row r="643" spans="1:12" x14ac:dyDescent="0.3">
      <c r="A643">
        <v>642</v>
      </c>
      <c r="B643">
        <v>2</v>
      </c>
      <c r="C643">
        <v>92</v>
      </c>
      <c r="D643">
        <v>33</v>
      </c>
      <c r="E643">
        <v>123</v>
      </c>
      <c r="F643">
        <v>28</v>
      </c>
      <c r="H643" s="16">
        <v>41441</v>
      </c>
      <c r="I643">
        <v>94</v>
      </c>
      <c r="J643">
        <v>16.5</v>
      </c>
      <c r="K643">
        <v>1</v>
      </c>
      <c r="L643">
        <f>LOOKUP(I643+H643*1000, allRounds!D$2:D$308, allRounds!A$2:A$308)</f>
        <v>28</v>
      </c>
    </row>
    <row r="644" spans="1:12" x14ac:dyDescent="0.3">
      <c r="A644">
        <v>643</v>
      </c>
      <c r="B644">
        <v>3</v>
      </c>
      <c r="C644">
        <v>95</v>
      </c>
      <c r="D644">
        <v>29</v>
      </c>
      <c r="E644">
        <v>16</v>
      </c>
      <c r="F644">
        <v>28</v>
      </c>
      <c r="H644" s="16">
        <v>41441</v>
      </c>
      <c r="I644">
        <v>94</v>
      </c>
      <c r="J644">
        <v>15.9</v>
      </c>
      <c r="K644">
        <v>1</v>
      </c>
      <c r="L644">
        <f>LOOKUP(I644+H644*1000, allRounds!D$2:D$308, allRounds!A$2:A$308)</f>
        <v>28</v>
      </c>
    </row>
    <row r="645" spans="1:12" x14ac:dyDescent="0.3">
      <c r="A645">
        <v>644</v>
      </c>
      <c r="B645">
        <v>4</v>
      </c>
      <c r="C645">
        <v>86</v>
      </c>
      <c r="D645">
        <v>29</v>
      </c>
      <c r="E645">
        <v>103</v>
      </c>
      <c r="F645">
        <v>28</v>
      </c>
      <c r="H645" s="16">
        <v>41441</v>
      </c>
      <c r="I645">
        <v>94</v>
      </c>
      <c r="J645">
        <v>7.2</v>
      </c>
      <c r="K645">
        <v>1</v>
      </c>
      <c r="L645">
        <f>LOOKUP(I645+H645*1000, allRounds!D$2:D$308, allRounds!A$2:A$308)</f>
        <v>28</v>
      </c>
    </row>
    <row r="646" spans="1:12" x14ac:dyDescent="0.3">
      <c r="A646">
        <v>645</v>
      </c>
      <c r="B646">
        <v>5</v>
      </c>
      <c r="C646">
        <v>97</v>
      </c>
      <c r="D646">
        <v>28</v>
      </c>
      <c r="E646">
        <v>160</v>
      </c>
      <c r="F646">
        <v>28</v>
      </c>
      <c r="H646" s="16">
        <v>41441</v>
      </c>
      <c r="I646">
        <v>94</v>
      </c>
      <c r="J646">
        <v>16.5</v>
      </c>
      <c r="K646">
        <v>1</v>
      </c>
      <c r="L646">
        <f>LOOKUP(I646+H646*1000, allRounds!D$2:D$308, allRounds!A$2:A$308)</f>
        <v>28</v>
      </c>
    </row>
    <row r="647" spans="1:12" x14ac:dyDescent="0.3">
      <c r="A647">
        <v>646</v>
      </c>
      <c r="B647">
        <v>6</v>
      </c>
      <c r="C647">
        <v>93</v>
      </c>
      <c r="D647">
        <v>26</v>
      </c>
      <c r="E647">
        <v>241</v>
      </c>
      <c r="F647">
        <v>28</v>
      </c>
      <c r="H647" s="16">
        <v>41441</v>
      </c>
      <c r="I647">
        <v>94</v>
      </c>
      <c r="J647">
        <v>10.7</v>
      </c>
      <c r="K647">
        <v>1</v>
      </c>
      <c r="L647">
        <f>LOOKUP(I647+H647*1000, allRounds!D$2:D$308, allRounds!A$2:A$308)</f>
        <v>28</v>
      </c>
    </row>
    <row r="648" spans="1:12" x14ac:dyDescent="0.3">
      <c r="A648">
        <v>647</v>
      </c>
      <c r="B648">
        <v>7</v>
      </c>
      <c r="C648">
        <v>98</v>
      </c>
      <c r="D648">
        <v>26</v>
      </c>
      <c r="E648">
        <v>28</v>
      </c>
      <c r="F648">
        <v>28</v>
      </c>
      <c r="H648" s="16">
        <v>41441</v>
      </c>
      <c r="I648">
        <v>94</v>
      </c>
      <c r="J648">
        <v>15.8</v>
      </c>
      <c r="K648">
        <v>1</v>
      </c>
      <c r="L648">
        <f>LOOKUP(I648+H648*1000, allRounds!D$2:D$308, allRounds!A$2:A$308)</f>
        <v>28</v>
      </c>
    </row>
    <row r="649" spans="1:12" x14ac:dyDescent="0.3">
      <c r="A649">
        <v>648</v>
      </c>
      <c r="B649">
        <v>8</v>
      </c>
      <c r="C649">
        <v>100</v>
      </c>
      <c r="D649">
        <v>26</v>
      </c>
      <c r="E649">
        <v>323</v>
      </c>
      <c r="F649">
        <v>28</v>
      </c>
      <c r="H649" s="16">
        <v>41441</v>
      </c>
      <c r="I649">
        <v>94</v>
      </c>
      <c r="J649">
        <v>18.2</v>
      </c>
      <c r="K649">
        <v>1</v>
      </c>
      <c r="L649">
        <f>LOOKUP(I649+H649*1000, allRounds!D$2:D$308, allRounds!A$2:A$308)</f>
        <v>28</v>
      </c>
    </row>
    <row r="650" spans="1:12" x14ac:dyDescent="0.3">
      <c r="A650">
        <v>649</v>
      </c>
      <c r="B650">
        <v>9</v>
      </c>
      <c r="C650">
        <v>102</v>
      </c>
      <c r="D650">
        <v>26</v>
      </c>
      <c r="E650">
        <v>278</v>
      </c>
      <c r="F650">
        <v>28</v>
      </c>
      <c r="H650" s="16">
        <v>41441</v>
      </c>
      <c r="I650">
        <v>94</v>
      </c>
      <c r="J650">
        <v>19.8</v>
      </c>
      <c r="K650">
        <v>1</v>
      </c>
      <c r="L650">
        <f>LOOKUP(I650+H650*1000, allRounds!D$2:D$308, allRounds!A$2:A$308)</f>
        <v>28</v>
      </c>
    </row>
    <row r="651" spans="1:12" x14ac:dyDescent="0.3">
      <c r="A651">
        <v>650</v>
      </c>
      <c r="B651">
        <v>10</v>
      </c>
      <c r="C651">
        <v>101</v>
      </c>
      <c r="D651">
        <v>26</v>
      </c>
      <c r="E651">
        <v>178</v>
      </c>
      <c r="F651">
        <v>28</v>
      </c>
      <c r="H651" s="16">
        <v>41441</v>
      </c>
      <c r="I651">
        <v>94</v>
      </c>
      <c r="J651">
        <v>18.899999999999999</v>
      </c>
      <c r="K651">
        <v>1</v>
      </c>
      <c r="L651">
        <f>LOOKUP(I651+H651*1000, allRounds!D$2:D$308, allRounds!A$2:A$308)</f>
        <v>28</v>
      </c>
    </row>
    <row r="652" spans="1:12" x14ac:dyDescent="0.3">
      <c r="A652">
        <v>651</v>
      </c>
      <c r="B652">
        <v>11</v>
      </c>
      <c r="C652">
        <v>98</v>
      </c>
      <c r="D652">
        <v>25</v>
      </c>
      <c r="E652">
        <v>47</v>
      </c>
      <c r="F652">
        <v>28</v>
      </c>
      <c r="H652" s="16">
        <v>41441</v>
      </c>
      <c r="I652">
        <v>94</v>
      </c>
      <c r="J652">
        <v>15.3</v>
      </c>
      <c r="K652">
        <v>1</v>
      </c>
      <c r="L652">
        <f>LOOKUP(I652+H652*1000, allRounds!D$2:D$308, allRounds!A$2:A$308)</f>
        <v>28</v>
      </c>
    </row>
    <row r="653" spans="1:12" x14ac:dyDescent="0.3">
      <c r="A653">
        <v>652</v>
      </c>
      <c r="B653">
        <v>12</v>
      </c>
      <c r="C653">
        <v>97</v>
      </c>
      <c r="D653">
        <v>25</v>
      </c>
      <c r="E653">
        <v>222</v>
      </c>
      <c r="F653">
        <v>28</v>
      </c>
      <c r="H653" s="16">
        <v>41441</v>
      </c>
      <c r="I653">
        <v>94</v>
      </c>
      <c r="J653">
        <v>14.2</v>
      </c>
      <c r="K653">
        <v>1</v>
      </c>
      <c r="L653">
        <f>LOOKUP(I653+H653*1000, allRounds!D$2:D$308, allRounds!A$2:A$308)</f>
        <v>28</v>
      </c>
    </row>
    <row r="654" spans="1:12" x14ac:dyDescent="0.3">
      <c r="A654">
        <v>653</v>
      </c>
      <c r="B654">
        <v>13</v>
      </c>
      <c r="C654">
        <v>93</v>
      </c>
      <c r="D654">
        <v>24</v>
      </c>
      <c r="E654">
        <v>234</v>
      </c>
      <c r="F654">
        <v>28</v>
      </c>
      <c r="H654" s="16">
        <v>41441</v>
      </c>
      <c r="I654">
        <v>94</v>
      </c>
      <c r="J654">
        <v>8.4</v>
      </c>
      <c r="K654">
        <v>1</v>
      </c>
      <c r="L654">
        <f>LOOKUP(I654+H654*1000, allRounds!D$2:D$308, allRounds!A$2:A$308)</f>
        <v>28</v>
      </c>
    </row>
    <row r="655" spans="1:12" x14ac:dyDescent="0.3">
      <c r="A655">
        <v>654</v>
      </c>
      <c r="B655">
        <v>14</v>
      </c>
      <c r="C655">
        <v>111</v>
      </c>
      <c r="D655">
        <v>24</v>
      </c>
      <c r="E655">
        <v>63</v>
      </c>
      <c r="F655">
        <v>28</v>
      </c>
      <c r="H655" s="16">
        <v>41441</v>
      </c>
      <c r="I655">
        <v>94</v>
      </c>
      <c r="J655">
        <v>26.2</v>
      </c>
      <c r="K655">
        <v>1</v>
      </c>
      <c r="L655">
        <f>LOOKUP(I655+H655*1000, allRounds!D$2:D$308, allRounds!A$2:A$308)</f>
        <v>28</v>
      </c>
    </row>
    <row r="656" spans="1:12" x14ac:dyDescent="0.3">
      <c r="A656">
        <v>655</v>
      </c>
      <c r="B656">
        <v>15</v>
      </c>
      <c r="C656">
        <v>92</v>
      </c>
      <c r="D656">
        <v>24</v>
      </c>
      <c r="E656">
        <v>310</v>
      </c>
      <c r="F656">
        <v>28</v>
      </c>
      <c r="H656" s="16">
        <v>41441</v>
      </c>
      <c r="I656">
        <v>94</v>
      </c>
      <c r="J656">
        <v>7.8</v>
      </c>
      <c r="K656">
        <v>1</v>
      </c>
      <c r="L656">
        <f>LOOKUP(I656+H656*1000, allRounds!D$2:D$308, allRounds!A$2:A$308)</f>
        <v>28</v>
      </c>
    </row>
    <row r="657" spans="1:12" x14ac:dyDescent="0.3">
      <c r="A657">
        <v>656</v>
      </c>
      <c r="B657">
        <v>16</v>
      </c>
      <c r="C657">
        <v>95</v>
      </c>
      <c r="D657">
        <v>24</v>
      </c>
      <c r="E657">
        <v>225</v>
      </c>
      <c r="F657">
        <v>28</v>
      </c>
      <c r="H657" s="16">
        <v>41441</v>
      </c>
      <c r="I657">
        <v>94</v>
      </c>
      <c r="J657">
        <v>10.8</v>
      </c>
      <c r="K657">
        <v>1</v>
      </c>
      <c r="L657">
        <f>LOOKUP(I657+H657*1000, allRounds!D$2:D$308, allRounds!A$2:A$308)</f>
        <v>28</v>
      </c>
    </row>
    <row r="658" spans="1:12" x14ac:dyDescent="0.3">
      <c r="A658">
        <v>657</v>
      </c>
      <c r="B658">
        <v>17</v>
      </c>
      <c r="C658">
        <v>109</v>
      </c>
      <c r="D658">
        <v>21</v>
      </c>
      <c r="E658">
        <v>2</v>
      </c>
      <c r="F658">
        <v>28</v>
      </c>
      <c r="H658" s="16">
        <v>41441</v>
      </c>
      <c r="I658">
        <v>94</v>
      </c>
      <c r="J658">
        <v>22.1</v>
      </c>
      <c r="K658">
        <v>1</v>
      </c>
      <c r="L658">
        <f>LOOKUP(I658+H658*1000, allRounds!D$2:D$308, allRounds!A$2:A$308)</f>
        <v>28</v>
      </c>
    </row>
    <row r="659" spans="1:12" x14ac:dyDescent="0.3">
      <c r="A659">
        <v>658</v>
      </c>
      <c r="B659">
        <v>18</v>
      </c>
      <c r="C659">
        <v>105</v>
      </c>
      <c r="D659">
        <v>20</v>
      </c>
      <c r="E659">
        <v>145</v>
      </c>
      <c r="F659">
        <v>28</v>
      </c>
      <c r="H659" s="16">
        <v>41441</v>
      </c>
      <c r="I659">
        <v>94</v>
      </c>
      <c r="J659">
        <v>16.5</v>
      </c>
      <c r="K659">
        <v>1</v>
      </c>
      <c r="L659">
        <f>LOOKUP(I659+H659*1000, allRounds!D$2:D$308, allRounds!A$2:A$308)</f>
        <v>28</v>
      </c>
    </row>
    <row r="660" spans="1:12" x14ac:dyDescent="0.3">
      <c r="A660">
        <v>659</v>
      </c>
      <c r="B660">
        <v>19</v>
      </c>
      <c r="C660">
        <v>111</v>
      </c>
      <c r="D660">
        <v>20</v>
      </c>
      <c r="E660">
        <v>193</v>
      </c>
      <c r="F660">
        <v>28</v>
      </c>
      <c r="H660" s="16">
        <v>41441</v>
      </c>
      <c r="I660">
        <v>94</v>
      </c>
      <c r="J660">
        <v>22.5</v>
      </c>
      <c r="K660">
        <v>1</v>
      </c>
      <c r="L660">
        <f>LOOKUP(I660+H660*1000, allRounds!D$2:D$308, allRounds!A$2:A$308)</f>
        <v>28</v>
      </c>
    </row>
    <row r="661" spans="1:12" x14ac:dyDescent="0.3">
      <c r="A661">
        <v>660</v>
      </c>
      <c r="B661">
        <v>20</v>
      </c>
      <c r="C661">
        <v>125</v>
      </c>
      <c r="D661">
        <v>12</v>
      </c>
      <c r="E661">
        <v>12</v>
      </c>
      <c r="F661">
        <v>28</v>
      </c>
      <c r="H661" s="16">
        <v>41441</v>
      </c>
      <c r="I661">
        <v>94</v>
      </c>
      <c r="J661">
        <v>28</v>
      </c>
      <c r="K661">
        <v>1</v>
      </c>
      <c r="L661">
        <f>LOOKUP(I661+H661*1000, allRounds!D$2:D$308, allRounds!A$2:A$308)</f>
        <v>28</v>
      </c>
    </row>
    <row r="662" spans="1:12" x14ac:dyDescent="0.3">
      <c r="A662">
        <v>661</v>
      </c>
      <c r="B662">
        <v>21</v>
      </c>
      <c r="C662">
        <v>125</v>
      </c>
      <c r="D662">
        <v>8</v>
      </c>
      <c r="E662">
        <v>61</v>
      </c>
      <c r="F662">
        <v>28</v>
      </c>
      <c r="H662" s="16">
        <v>41441</v>
      </c>
      <c r="I662">
        <v>94</v>
      </c>
      <c r="J662">
        <v>24.1</v>
      </c>
      <c r="K662">
        <v>1</v>
      </c>
      <c r="L662">
        <f>LOOKUP(I662+H662*1000, allRounds!D$2:D$308, allRounds!A$2:A$308)</f>
        <v>28</v>
      </c>
    </row>
    <row r="663" spans="1:12" x14ac:dyDescent="0.3">
      <c r="A663">
        <v>662</v>
      </c>
      <c r="B663">
        <v>22</v>
      </c>
      <c r="C663">
        <v>137</v>
      </c>
      <c r="D663">
        <v>7</v>
      </c>
      <c r="E663">
        <v>8</v>
      </c>
      <c r="F663">
        <v>28</v>
      </c>
      <c r="H663" s="16">
        <v>41441</v>
      </c>
      <c r="I663">
        <v>94</v>
      </c>
      <c r="J663">
        <v>36</v>
      </c>
      <c r="K663">
        <v>1</v>
      </c>
      <c r="L663">
        <f>LOOKUP(I663+H663*1000, allRounds!D$2:D$308, allRounds!A$2:A$308)</f>
        <v>28</v>
      </c>
    </row>
    <row r="664" spans="1:12" x14ac:dyDescent="0.3">
      <c r="A664">
        <v>663</v>
      </c>
      <c r="B664">
        <v>1</v>
      </c>
      <c r="C664">
        <v>92</v>
      </c>
      <c r="D664">
        <v>37</v>
      </c>
      <c r="E664">
        <v>178</v>
      </c>
      <c r="F664">
        <v>29</v>
      </c>
      <c r="H664" s="16">
        <v>41440</v>
      </c>
      <c r="I664">
        <v>51</v>
      </c>
      <c r="J664">
        <v>20.9</v>
      </c>
      <c r="K664">
        <v>1</v>
      </c>
      <c r="L664">
        <f>LOOKUP(I664+H664*1000, allRounds!D$2:D$308, allRounds!A$2:A$308)</f>
        <v>29</v>
      </c>
    </row>
    <row r="665" spans="1:12" x14ac:dyDescent="0.3">
      <c r="A665">
        <v>664</v>
      </c>
      <c r="B665">
        <v>2</v>
      </c>
      <c r="C665">
        <v>91</v>
      </c>
      <c r="D665">
        <v>35</v>
      </c>
      <c r="E665">
        <v>160</v>
      </c>
      <c r="F665">
        <v>29</v>
      </c>
      <c r="H665" s="16">
        <v>41440</v>
      </c>
      <c r="I665">
        <v>51</v>
      </c>
      <c r="J665">
        <v>17.7</v>
      </c>
      <c r="K665">
        <v>1</v>
      </c>
      <c r="L665">
        <f>LOOKUP(I665+H665*1000, allRounds!D$2:D$308, allRounds!A$2:A$308)</f>
        <v>29</v>
      </c>
    </row>
    <row r="666" spans="1:12" x14ac:dyDescent="0.3">
      <c r="A666">
        <v>665</v>
      </c>
      <c r="B666">
        <v>3</v>
      </c>
      <c r="C666">
        <v>95</v>
      </c>
      <c r="D666">
        <v>32</v>
      </c>
      <c r="E666">
        <v>323</v>
      </c>
      <c r="F666">
        <v>29</v>
      </c>
      <c r="H666" s="16">
        <v>41440</v>
      </c>
      <c r="I666">
        <v>51</v>
      </c>
      <c r="J666">
        <v>18.5</v>
      </c>
      <c r="K666">
        <v>1</v>
      </c>
      <c r="L666">
        <f>LOOKUP(I666+H666*1000, allRounds!D$2:D$308, allRounds!A$2:A$308)</f>
        <v>29</v>
      </c>
    </row>
    <row r="667" spans="1:12" x14ac:dyDescent="0.3">
      <c r="A667">
        <v>666</v>
      </c>
      <c r="B667">
        <v>4</v>
      </c>
      <c r="C667">
        <v>95</v>
      </c>
      <c r="D667">
        <v>29</v>
      </c>
      <c r="E667">
        <v>28</v>
      </c>
      <c r="F667">
        <v>29</v>
      </c>
      <c r="H667" s="16">
        <v>41440</v>
      </c>
      <c r="I667">
        <v>51</v>
      </c>
      <c r="J667">
        <v>15.8</v>
      </c>
      <c r="K667">
        <v>1</v>
      </c>
      <c r="L667">
        <f>LOOKUP(I667+H667*1000, allRounds!D$2:D$308, allRounds!A$2:A$308)</f>
        <v>29</v>
      </c>
    </row>
    <row r="668" spans="1:12" x14ac:dyDescent="0.3">
      <c r="A668">
        <v>667</v>
      </c>
      <c r="B668">
        <v>5</v>
      </c>
      <c r="C668">
        <v>91</v>
      </c>
      <c r="D668">
        <v>28</v>
      </c>
      <c r="E668">
        <v>241</v>
      </c>
      <c r="F668">
        <v>29</v>
      </c>
      <c r="H668" s="16">
        <v>41440</v>
      </c>
      <c r="I668">
        <v>51</v>
      </c>
      <c r="J668">
        <v>10.6</v>
      </c>
      <c r="K668">
        <v>1</v>
      </c>
      <c r="L668">
        <f>LOOKUP(I668+H668*1000, allRounds!D$2:D$308, allRounds!A$2:A$308)</f>
        <v>29</v>
      </c>
    </row>
    <row r="669" spans="1:12" x14ac:dyDescent="0.3">
      <c r="A669">
        <v>668</v>
      </c>
      <c r="B669">
        <v>6</v>
      </c>
      <c r="C669">
        <v>103</v>
      </c>
      <c r="D669">
        <v>27</v>
      </c>
      <c r="E669">
        <v>2</v>
      </c>
      <c r="F669">
        <v>29</v>
      </c>
      <c r="H669" s="16">
        <v>41440</v>
      </c>
      <c r="I669">
        <v>51</v>
      </c>
      <c r="J669">
        <v>22.1</v>
      </c>
      <c r="K669">
        <v>1</v>
      </c>
      <c r="L669">
        <f>LOOKUP(I669+H669*1000, allRounds!D$2:D$308, allRounds!A$2:A$308)</f>
        <v>29</v>
      </c>
    </row>
    <row r="670" spans="1:12" x14ac:dyDescent="0.3">
      <c r="A670">
        <v>669</v>
      </c>
      <c r="B670">
        <v>7</v>
      </c>
      <c r="C670">
        <v>89</v>
      </c>
      <c r="D670">
        <v>27</v>
      </c>
      <c r="E670">
        <v>310</v>
      </c>
      <c r="F670">
        <v>29</v>
      </c>
      <c r="H670" s="16">
        <v>41440</v>
      </c>
      <c r="I670">
        <v>51</v>
      </c>
      <c r="J670">
        <v>7.7</v>
      </c>
      <c r="K670">
        <v>1</v>
      </c>
      <c r="L670">
        <f>LOOKUP(I670+H670*1000, allRounds!D$2:D$308, allRounds!A$2:A$308)</f>
        <v>29</v>
      </c>
    </row>
    <row r="671" spans="1:12" x14ac:dyDescent="0.3">
      <c r="A671">
        <v>670</v>
      </c>
      <c r="B671">
        <v>8</v>
      </c>
      <c r="C671">
        <v>99</v>
      </c>
      <c r="D671">
        <v>25</v>
      </c>
      <c r="E671">
        <v>16</v>
      </c>
      <c r="F671">
        <v>29</v>
      </c>
      <c r="H671" s="16">
        <v>41440</v>
      </c>
      <c r="I671">
        <v>51</v>
      </c>
      <c r="J671">
        <v>15.8</v>
      </c>
      <c r="K671">
        <v>1</v>
      </c>
      <c r="L671">
        <f>LOOKUP(I671+H671*1000, allRounds!D$2:D$308, allRounds!A$2:A$308)</f>
        <v>29</v>
      </c>
    </row>
    <row r="672" spans="1:12" x14ac:dyDescent="0.3">
      <c r="A672">
        <v>671</v>
      </c>
      <c r="B672">
        <v>9</v>
      </c>
      <c r="C672">
        <v>91</v>
      </c>
      <c r="D672">
        <v>25</v>
      </c>
      <c r="E672">
        <v>234</v>
      </c>
      <c r="F672">
        <v>29</v>
      </c>
      <c r="H672" s="16">
        <v>41440</v>
      </c>
      <c r="I672">
        <v>51</v>
      </c>
      <c r="J672">
        <v>8.3000000000000007</v>
      </c>
      <c r="K672">
        <v>1</v>
      </c>
      <c r="L672">
        <f>LOOKUP(I672+H672*1000, allRounds!D$2:D$308, allRounds!A$2:A$308)</f>
        <v>29</v>
      </c>
    </row>
    <row r="673" spans="1:12" x14ac:dyDescent="0.3">
      <c r="A673">
        <v>672</v>
      </c>
      <c r="B673">
        <v>10</v>
      </c>
      <c r="C673">
        <v>110</v>
      </c>
      <c r="D673">
        <v>25</v>
      </c>
      <c r="E673">
        <v>63</v>
      </c>
      <c r="F673">
        <v>29</v>
      </c>
      <c r="H673" s="16">
        <v>41440</v>
      </c>
      <c r="I673">
        <v>51</v>
      </c>
      <c r="J673">
        <v>26.1</v>
      </c>
      <c r="K673">
        <v>1</v>
      </c>
      <c r="L673">
        <f>LOOKUP(I673+H673*1000, allRounds!D$2:D$308, allRounds!A$2:A$308)</f>
        <v>29</v>
      </c>
    </row>
    <row r="674" spans="1:12" x14ac:dyDescent="0.3">
      <c r="A674">
        <v>673</v>
      </c>
      <c r="B674">
        <v>11</v>
      </c>
      <c r="C674">
        <v>103</v>
      </c>
      <c r="D674">
        <v>25</v>
      </c>
      <c r="E674">
        <v>278</v>
      </c>
      <c r="F674">
        <v>29</v>
      </c>
      <c r="H674" s="16">
        <v>41440</v>
      </c>
      <c r="I674">
        <v>51</v>
      </c>
      <c r="J674">
        <v>19.7</v>
      </c>
      <c r="K674">
        <v>1</v>
      </c>
      <c r="L674">
        <f>LOOKUP(I674+H674*1000, allRounds!D$2:D$308, allRounds!A$2:A$308)</f>
        <v>29</v>
      </c>
    </row>
    <row r="675" spans="1:12" x14ac:dyDescent="0.3">
      <c r="A675">
        <v>674</v>
      </c>
      <c r="B675">
        <v>12</v>
      </c>
      <c r="C675">
        <v>100</v>
      </c>
      <c r="D675">
        <v>24</v>
      </c>
      <c r="E675">
        <v>123</v>
      </c>
      <c r="F675">
        <v>29</v>
      </c>
      <c r="H675" s="16">
        <v>41440</v>
      </c>
      <c r="I675">
        <v>51</v>
      </c>
      <c r="J675">
        <v>16.399999999999999</v>
      </c>
      <c r="K675">
        <v>1</v>
      </c>
      <c r="L675">
        <f>LOOKUP(I675+H675*1000, allRounds!D$2:D$308, allRounds!A$2:A$308)</f>
        <v>29</v>
      </c>
    </row>
    <row r="676" spans="1:12" x14ac:dyDescent="0.3">
      <c r="A676">
        <v>675</v>
      </c>
      <c r="B676">
        <v>13</v>
      </c>
      <c r="C676">
        <v>106</v>
      </c>
      <c r="D676">
        <v>24</v>
      </c>
      <c r="E676">
        <v>185</v>
      </c>
      <c r="F676">
        <v>29</v>
      </c>
      <c r="H676" s="16">
        <v>41440</v>
      </c>
      <c r="I676">
        <v>51</v>
      </c>
      <c r="J676">
        <v>21.5</v>
      </c>
      <c r="K676">
        <v>1</v>
      </c>
      <c r="L676">
        <f>LOOKUP(I676+H676*1000, allRounds!D$2:D$308, allRounds!A$2:A$308)</f>
        <v>29</v>
      </c>
    </row>
    <row r="677" spans="1:12" x14ac:dyDescent="0.3">
      <c r="A677">
        <v>676</v>
      </c>
      <c r="B677">
        <v>14</v>
      </c>
      <c r="C677">
        <v>97</v>
      </c>
      <c r="D677">
        <v>23</v>
      </c>
      <c r="E677">
        <v>225</v>
      </c>
      <c r="F677">
        <v>29</v>
      </c>
      <c r="H677" s="16">
        <v>41440</v>
      </c>
      <c r="I677">
        <v>51</v>
      </c>
      <c r="J677">
        <v>10.7</v>
      </c>
      <c r="K677">
        <v>1</v>
      </c>
      <c r="L677">
        <f>LOOKUP(I677+H677*1000, allRounds!D$2:D$308, allRounds!A$2:A$308)</f>
        <v>29</v>
      </c>
    </row>
    <row r="678" spans="1:12" x14ac:dyDescent="0.3">
      <c r="A678">
        <v>677</v>
      </c>
      <c r="B678">
        <v>15</v>
      </c>
      <c r="C678">
        <v>102</v>
      </c>
      <c r="D678">
        <v>22</v>
      </c>
      <c r="E678">
        <v>145</v>
      </c>
      <c r="F678">
        <v>29</v>
      </c>
      <c r="H678" s="16">
        <v>41440</v>
      </c>
      <c r="I678">
        <v>51</v>
      </c>
      <c r="J678">
        <v>16.399999999999999</v>
      </c>
      <c r="K678">
        <v>1</v>
      </c>
      <c r="L678">
        <f>LOOKUP(I678+H678*1000, allRounds!D$2:D$308, allRounds!A$2:A$308)</f>
        <v>29</v>
      </c>
    </row>
    <row r="679" spans="1:12" x14ac:dyDescent="0.3">
      <c r="A679">
        <v>678</v>
      </c>
      <c r="B679">
        <v>16</v>
      </c>
      <c r="C679">
        <v>109</v>
      </c>
      <c r="D679">
        <v>22</v>
      </c>
      <c r="E679">
        <v>193</v>
      </c>
      <c r="F679">
        <v>29</v>
      </c>
      <c r="H679" s="16">
        <v>41440</v>
      </c>
      <c r="I679">
        <v>51</v>
      </c>
      <c r="J679">
        <v>22.4</v>
      </c>
      <c r="K679">
        <v>1</v>
      </c>
      <c r="L679">
        <f>LOOKUP(I679+H679*1000, allRounds!D$2:D$308, allRounds!A$2:A$308)</f>
        <v>29</v>
      </c>
    </row>
    <row r="680" spans="1:12" x14ac:dyDescent="0.3">
      <c r="A680">
        <v>679</v>
      </c>
      <c r="B680">
        <v>17</v>
      </c>
      <c r="C680">
        <v>102</v>
      </c>
      <c r="D680">
        <v>21</v>
      </c>
      <c r="E680">
        <v>47</v>
      </c>
      <c r="F680">
        <v>29</v>
      </c>
      <c r="H680" s="16">
        <v>41440</v>
      </c>
      <c r="I680">
        <v>51</v>
      </c>
      <c r="J680">
        <v>15.2</v>
      </c>
      <c r="K680">
        <v>1</v>
      </c>
      <c r="L680">
        <f>LOOKUP(I680+H680*1000, allRounds!D$2:D$308, allRounds!A$2:A$308)</f>
        <v>29</v>
      </c>
    </row>
    <row r="681" spans="1:12" x14ac:dyDescent="0.3">
      <c r="A681">
        <v>680</v>
      </c>
      <c r="B681">
        <v>18</v>
      </c>
      <c r="C681">
        <v>103</v>
      </c>
      <c r="D681">
        <v>19</v>
      </c>
      <c r="E681">
        <v>222</v>
      </c>
      <c r="F681">
        <v>29</v>
      </c>
      <c r="H681" s="16">
        <v>41440</v>
      </c>
      <c r="I681">
        <v>51</v>
      </c>
      <c r="J681">
        <v>14.1</v>
      </c>
      <c r="K681">
        <v>1</v>
      </c>
      <c r="L681">
        <f>LOOKUP(I681+H681*1000, allRounds!D$2:D$308, allRounds!A$2:A$308)</f>
        <v>29</v>
      </c>
    </row>
    <row r="682" spans="1:12" x14ac:dyDescent="0.3">
      <c r="A682">
        <v>681</v>
      </c>
      <c r="B682">
        <v>19</v>
      </c>
      <c r="C682">
        <v>119</v>
      </c>
      <c r="D682">
        <v>17</v>
      </c>
      <c r="E682">
        <v>12</v>
      </c>
      <c r="F682">
        <v>29</v>
      </c>
      <c r="H682" s="16">
        <v>41440</v>
      </c>
      <c r="I682">
        <v>51</v>
      </c>
      <c r="J682">
        <v>28</v>
      </c>
      <c r="K682">
        <v>1</v>
      </c>
      <c r="L682">
        <f>LOOKUP(I682+H682*1000, allRounds!D$2:D$308, allRounds!A$2:A$308)</f>
        <v>29</v>
      </c>
    </row>
    <row r="683" spans="1:12" x14ac:dyDescent="0.3">
      <c r="A683">
        <v>682</v>
      </c>
      <c r="B683">
        <v>20</v>
      </c>
      <c r="C683">
        <v>115</v>
      </c>
      <c r="D683">
        <v>17</v>
      </c>
      <c r="E683">
        <v>61</v>
      </c>
      <c r="F683">
        <v>29</v>
      </c>
      <c r="H683" s="16">
        <v>41440</v>
      </c>
      <c r="I683">
        <v>51</v>
      </c>
      <c r="J683">
        <v>24</v>
      </c>
      <c r="K683">
        <v>1</v>
      </c>
      <c r="L683">
        <f>LOOKUP(I683+H683*1000, allRounds!D$2:D$308, allRounds!A$2:A$308)</f>
        <v>29</v>
      </c>
    </row>
    <row r="684" spans="1:12" x14ac:dyDescent="0.3">
      <c r="A684">
        <v>683</v>
      </c>
      <c r="B684">
        <v>21</v>
      </c>
      <c r="C684">
        <v>99</v>
      </c>
      <c r="D684">
        <v>16</v>
      </c>
      <c r="E684">
        <v>103</v>
      </c>
      <c r="F684">
        <v>29</v>
      </c>
      <c r="H684" s="16">
        <v>41440</v>
      </c>
      <c r="I684">
        <v>51</v>
      </c>
      <c r="J684">
        <v>7.1</v>
      </c>
      <c r="K684">
        <v>1</v>
      </c>
      <c r="L684">
        <f>LOOKUP(I684+H684*1000, allRounds!D$2:D$308, allRounds!A$2:A$308)</f>
        <v>29</v>
      </c>
    </row>
    <row r="685" spans="1:12" x14ac:dyDescent="0.3">
      <c r="A685">
        <v>684</v>
      </c>
      <c r="B685">
        <v>22</v>
      </c>
      <c r="C685">
        <v>134</v>
      </c>
      <c r="D685">
        <v>10</v>
      </c>
      <c r="E685">
        <v>8</v>
      </c>
      <c r="F685">
        <v>29</v>
      </c>
      <c r="H685" s="16">
        <v>41440</v>
      </c>
      <c r="I685">
        <v>51</v>
      </c>
      <c r="J685">
        <v>36</v>
      </c>
      <c r="K685">
        <v>1</v>
      </c>
      <c r="L685">
        <f>LOOKUP(I685+H685*1000, allRounds!D$2:D$308, allRounds!A$2:A$308)</f>
        <v>29</v>
      </c>
    </row>
    <row r="686" spans="1:12" x14ac:dyDescent="0.3">
      <c r="A686">
        <v>685</v>
      </c>
      <c r="B686">
        <v>1</v>
      </c>
      <c r="C686">
        <v>95</v>
      </c>
      <c r="D686">
        <v>37</v>
      </c>
      <c r="E686">
        <v>193</v>
      </c>
      <c r="F686">
        <v>30</v>
      </c>
      <c r="H686" s="16">
        <v>41439</v>
      </c>
      <c r="I686">
        <v>20</v>
      </c>
      <c r="J686">
        <v>24.4</v>
      </c>
      <c r="K686">
        <v>1</v>
      </c>
      <c r="L686">
        <f>LOOKUP(I686+H686*1000, allRounds!D$2:D$308, allRounds!A$2:A$308)</f>
        <v>30</v>
      </c>
    </row>
    <row r="687" spans="1:12" x14ac:dyDescent="0.3">
      <c r="A687">
        <v>686</v>
      </c>
      <c r="B687">
        <v>2</v>
      </c>
      <c r="C687">
        <v>85</v>
      </c>
      <c r="D687">
        <v>34</v>
      </c>
      <c r="E687">
        <v>225</v>
      </c>
      <c r="F687">
        <v>30</v>
      </c>
      <c r="H687" s="16">
        <v>41439</v>
      </c>
      <c r="I687">
        <v>20</v>
      </c>
      <c r="J687">
        <v>11.1</v>
      </c>
      <c r="K687">
        <v>1</v>
      </c>
      <c r="L687">
        <f>LOOKUP(I687+H687*1000, allRounds!D$2:D$308, allRounds!A$2:A$308)</f>
        <v>30</v>
      </c>
    </row>
    <row r="688" spans="1:12" x14ac:dyDescent="0.3">
      <c r="A688">
        <v>687</v>
      </c>
      <c r="B688">
        <v>3</v>
      </c>
      <c r="C688">
        <v>93</v>
      </c>
      <c r="D688">
        <v>33</v>
      </c>
      <c r="E688">
        <v>160</v>
      </c>
      <c r="F688">
        <v>30</v>
      </c>
      <c r="H688" s="16">
        <v>41439</v>
      </c>
      <c r="I688">
        <v>20</v>
      </c>
      <c r="J688">
        <v>18</v>
      </c>
      <c r="K688">
        <v>1</v>
      </c>
      <c r="L688">
        <f>LOOKUP(I688+H688*1000, allRounds!D$2:D$308, allRounds!A$2:A$308)</f>
        <v>30</v>
      </c>
    </row>
    <row r="689" spans="1:12" x14ac:dyDescent="0.3">
      <c r="A689">
        <v>688</v>
      </c>
      <c r="B689">
        <v>4</v>
      </c>
      <c r="C689">
        <v>91</v>
      </c>
      <c r="D689">
        <v>33</v>
      </c>
      <c r="E689">
        <v>28</v>
      </c>
      <c r="F689">
        <v>30</v>
      </c>
      <c r="H689" s="16">
        <v>41439</v>
      </c>
      <c r="I689">
        <v>20</v>
      </c>
      <c r="J689">
        <v>16.100000000000001</v>
      </c>
      <c r="K689">
        <v>1</v>
      </c>
      <c r="L689">
        <f>LOOKUP(I689+H689*1000, allRounds!D$2:D$308, allRounds!A$2:A$308)</f>
        <v>30</v>
      </c>
    </row>
    <row r="690" spans="1:12" x14ac:dyDescent="0.3">
      <c r="A690">
        <v>689</v>
      </c>
      <c r="B690">
        <v>5</v>
      </c>
      <c r="C690">
        <v>91</v>
      </c>
      <c r="D690">
        <v>33</v>
      </c>
      <c r="E690">
        <v>47</v>
      </c>
      <c r="F690">
        <v>30</v>
      </c>
      <c r="H690" s="16">
        <v>41439</v>
      </c>
      <c r="I690">
        <v>20</v>
      </c>
      <c r="J690">
        <v>15.5</v>
      </c>
      <c r="K690">
        <v>1</v>
      </c>
      <c r="L690">
        <f>LOOKUP(I690+H690*1000, allRounds!D$2:D$308, allRounds!A$2:A$308)</f>
        <v>30</v>
      </c>
    </row>
    <row r="691" spans="1:12" x14ac:dyDescent="0.3">
      <c r="A691">
        <v>690</v>
      </c>
      <c r="B691">
        <v>6</v>
      </c>
      <c r="C691">
        <v>96</v>
      </c>
      <c r="D691">
        <v>33</v>
      </c>
      <c r="E691">
        <v>178</v>
      </c>
      <c r="F691">
        <v>30</v>
      </c>
      <c r="H691" s="16">
        <v>41439</v>
      </c>
      <c r="I691">
        <v>20</v>
      </c>
      <c r="J691">
        <v>21.3</v>
      </c>
      <c r="K691">
        <v>1</v>
      </c>
      <c r="L691">
        <f>LOOKUP(I691+H691*1000, allRounds!D$2:D$308, allRounds!A$2:A$308)</f>
        <v>30</v>
      </c>
    </row>
    <row r="692" spans="1:12" x14ac:dyDescent="0.3">
      <c r="A692">
        <v>691</v>
      </c>
      <c r="B692">
        <v>7</v>
      </c>
      <c r="C692">
        <v>87</v>
      </c>
      <c r="D692">
        <v>32</v>
      </c>
      <c r="E692">
        <v>241</v>
      </c>
      <c r="F692">
        <v>30</v>
      </c>
      <c r="H692" s="16">
        <v>41439</v>
      </c>
      <c r="I692">
        <v>20</v>
      </c>
      <c r="J692">
        <v>10.6</v>
      </c>
      <c r="K692">
        <v>1</v>
      </c>
      <c r="L692">
        <f>LOOKUP(I692+H692*1000, allRounds!D$2:D$308, allRounds!A$2:A$308)</f>
        <v>30</v>
      </c>
    </row>
    <row r="693" spans="1:12" x14ac:dyDescent="0.3">
      <c r="A693">
        <v>692</v>
      </c>
      <c r="B693">
        <v>8</v>
      </c>
      <c r="C693">
        <v>99</v>
      </c>
      <c r="D693">
        <v>31</v>
      </c>
      <c r="E693">
        <v>185</v>
      </c>
      <c r="F693">
        <v>30</v>
      </c>
      <c r="H693" s="16">
        <v>41439</v>
      </c>
      <c r="I693">
        <v>20</v>
      </c>
      <c r="J693">
        <v>21.5</v>
      </c>
      <c r="K693">
        <v>1</v>
      </c>
      <c r="L693">
        <f>LOOKUP(I693+H693*1000, allRounds!D$2:D$308, allRounds!A$2:A$308)</f>
        <v>30</v>
      </c>
    </row>
    <row r="694" spans="1:12" x14ac:dyDescent="0.3">
      <c r="A694">
        <v>693</v>
      </c>
      <c r="B694">
        <v>9</v>
      </c>
      <c r="C694">
        <v>93</v>
      </c>
      <c r="D694">
        <v>31</v>
      </c>
      <c r="E694">
        <v>123</v>
      </c>
      <c r="F694">
        <v>30</v>
      </c>
      <c r="H694" s="16">
        <v>41439</v>
      </c>
      <c r="I694">
        <v>20</v>
      </c>
      <c r="J694">
        <v>16.399999999999999</v>
      </c>
      <c r="K694">
        <v>1</v>
      </c>
      <c r="L694">
        <f>LOOKUP(I694+H694*1000, allRounds!D$2:D$308, allRounds!A$2:A$308)</f>
        <v>30</v>
      </c>
    </row>
    <row r="695" spans="1:12" x14ac:dyDescent="0.3">
      <c r="A695">
        <v>694</v>
      </c>
      <c r="B695">
        <v>10</v>
      </c>
      <c r="C695">
        <v>104</v>
      </c>
      <c r="D695">
        <v>30</v>
      </c>
      <c r="E695">
        <v>63</v>
      </c>
      <c r="F695">
        <v>30</v>
      </c>
      <c r="H695" s="16">
        <v>41439</v>
      </c>
      <c r="I695">
        <v>20</v>
      </c>
      <c r="J695">
        <v>26.1</v>
      </c>
      <c r="K695">
        <v>1</v>
      </c>
      <c r="L695">
        <f>LOOKUP(I695+H695*1000, allRounds!D$2:D$308, allRounds!A$2:A$308)</f>
        <v>30</v>
      </c>
    </row>
    <row r="696" spans="1:12" x14ac:dyDescent="0.3">
      <c r="A696">
        <v>695</v>
      </c>
      <c r="B696">
        <v>11</v>
      </c>
      <c r="C696">
        <v>96</v>
      </c>
      <c r="D696">
        <v>28</v>
      </c>
      <c r="E696">
        <v>16</v>
      </c>
      <c r="F696">
        <v>30</v>
      </c>
      <c r="H696" s="16">
        <v>41439</v>
      </c>
      <c r="I696">
        <v>20</v>
      </c>
      <c r="J696">
        <v>15.7</v>
      </c>
      <c r="K696">
        <v>1</v>
      </c>
      <c r="L696">
        <f>LOOKUP(I696+H696*1000, allRounds!D$2:D$308, allRounds!A$2:A$308)</f>
        <v>30</v>
      </c>
    </row>
    <row r="697" spans="1:12" x14ac:dyDescent="0.3">
      <c r="A697">
        <v>696</v>
      </c>
      <c r="B697">
        <v>12</v>
      </c>
      <c r="C697">
        <v>88</v>
      </c>
      <c r="D697">
        <v>27</v>
      </c>
      <c r="E697">
        <v>103</v>
      </c>
      <c r="F697">
        <v>30</v>
      </c>
      <c r="H697" s="16">
        <v>41439</v>
      </c>
      <c r="I697">
        <v>20</v>
      </c>
      <c r="J697">
        <v>7</v>
      </c>
      <c r="K697">
        <v>1</v>
      </c>
      <c r="L697">
        <f>LOOKUP(I697+H697*1000, allRounds!D$2:D$308, allRounds!A$2:A$308)</f>
        <v>30</v>
      </c>
    </row>
    <row r="698" spans="1:12" x14ac:dyDescent="0.3">
      <c r="A698">
        <v>697</v>
      </c>
      <c r="B698">
        <v>13</v>
      </c>
      <c r="C698">
        <v>90</v>
      </c>
      <c r="D698">
        <v>27</v>
      </c>
      <c r="E698">
        <v>234</v>
      </c>
      <c r="F698">
        <v>30</v>
      </c>
      <c r="H698" s="16">
        <v>41439</v>
      </c>
      <c r="I698">
        <v>20</v>
      </c>
      <c r="J698">
        <v>8.1999999999999993</v>
      </c>
      <c r="K698">
        <v>1</v>
      </c>
      <c r="L698">
        <f>LOOKUP(I698+H698*1000, allRounds!D$2:D$308, allRounds!A$2:A$308)</f>
        <v>30</v>
      </c>
    </row>
    <row r="699" spans="1:12" x14ac:dyDescent="0.3">
      <c r="A699">
        <v>698</v>
      </c>
      <c r="B699">
        <v>14</v>
      </c>
      <c r="C699">
        <v>90</v>
      </c>
      <c r="D699">
        <v>27</v>
      </c>
      <c r="E699">
        <v>310</v>
      </c>
      <c r="F699">
        <v>30</v>
      </c>
      <c r="H699" s="16">
        <v>41439</v>
      </c>
      <c r="I699">
        <v>20</v>
      </c>
      <c r="J699">
        <v>7.6</v>
      </c>
      <c r="K699">
        <v>1</v>
      </c>
      <c r="L699">
        <f>LOOKUP(I699+H699*1000, allRounds!D$2:D$308, allRounds!A$2:A$308)</f>
        <v>30</v>
      </c>
    </row>
    <row r="700" spans="1:12" x14ac:dyDescent="0.3">
      <c r="A700">
        <v>699</v>
      </c>
      <c r="B700">
        <v>15</v>
      </c>
      <c r="C700">
        <v>99</v>
      </c>
      <c r="D700">
        <v>27</v>
      </c>
      <c r="E700">
        <v>323</v>
      </c>
      <c r="F700">
        <v>30</v>
      </c>
      <c r="H700" s="16">
        <v>41439</v>
      </c>
      <c r="I700">
        <v>20</v>
      </c>
      <c r="J700">
        <v>18.399999999999999</v>
      </c>
      <c r="K700">
        <v>1</v>
      </c>
      <c r="L700">
        <f>LOOKUP(I700+H700*1000, allRounds!D$2:D$308, allRounds!A$2:A$308)</f>
        <v>30</v>
      </c>
    </row>
    <row r="701" spans="1:12" x14ac:dyDescent="0.3">
      <c r="A701">
        <v>700</v>
      </c>
      <c r="B701">
        <v>16</v>
      </c>
      <c r="C701">
        <v>96</v>
      </c>
      <c r="D701">
        <v>26</v>
      </c>
      <c r="E701">
        <v>222</v>
      </c>
      <c r="F701">
        <v>30</v>
      </c>
      <c r="H701" s="16">
        <v>41439</v>
      </c>
      <c r="I701">
        <v>20</v>
      </c>
      <c r="J701">
        <v>14</v>
      </c>
      <c r="K701">
        <v>1</v>
      </c>
      <c r="L701">
        <f>LOOKUP(I701+H701*1000, allRounds!D$2:D$308, allRounds!A$2:A$308)</f>
        <v>30</v>
      </c>
    </row>
    <row r="702" spans="1:12" x14ac:dyDescent="0.3">
      <c r="A702">
        <v>701</v>
      </c>
      <c r="B702">
        <v>17</v>
      </c>
      <c r="C702">
        <v>102</v>
      </c>
      <c r="D702">
        <v>26</v>
      </c>
      <c r="E702">
        <v>278</v>
      </c>
      <c r="F702">
        <v>30</v>
      </c>
      <c r="H702" s="16">
        <v>41439</v>
      </c>
      <c r="I702">
        <v>20</v>
      </c>
      <c r="J702">
        <v>19.600000000000001</v>
      </c>
      <c r="K702">
        <v>1</v>
      </c>
      <c r="L702">
        <f>LOOKUP(I702+H702*1000, allRounds!D$2:D$308, allRounds!A$2:A$308)</f>
        <v>30</v>
      </c>
    </row>
    <row r="703" spans="1:12" x14ac:dyDescent="0.3">
      <c r="A703">
        <v>702</v>
      </c>
      <c r="B703">
        <v>18</v>
      </c>
      <c r="C703">
        <v>105</v>
      </c>
      <c r="D703">
        <v>25</v>
      </c>
      <c r="E703">
        <v>2</v>
      </c>
      <c r="F703">
        <v>30</v>
      </c>
      <c r="H703" s="16">
        <v>41439</v>
      </c>
      <c r="I703">
        <v>20</v>
      </c>
      <c r="J703">
        <v>22</v>
      </c>
      <c r="K703">
        <v>1</v>
      </c>
      <c r="L703">
        <f>LOOKUP(I703+H703*1000, allRounds!D$2:D$308, allRounds!A$2:A$308)</f>
        <v>30</v>
      </c>
    </row>
    <row r="704" spans="1:12" x14ac:dyDescent="0.3">
      <c r="A704">
        <v>703</v>
      </c>
      <c r="B704">
        <v>19</v>
      </c>
      <c r="C704">
        <v>101</v>
      </c>
      <c r="D704">
        <v>23</v>
      </c>
      <c r="E704">
        <v>145</v>
      </c>
      <c r="F704">
        <v>30</v>
      </c>
      <c r="H704" s="16">
        <v>41439</v>
      </c>
      <c r="I704">
        <v>20</v>
      </c>
      <c r="J704">
        <v>16.3</v>
      </c>
      <c r="K704">
        <v>1</v>
      </c>
      <c r="L704">
        <f>LOOKUP(I704+H704*1000, allRounds!D$2:D$308, allRounds!A$2:A$308)</f>
        <v>30</v>
      </c>
    </row>
    <row r="705" spans="1:12" x14ac:dyDescent="0.3">
      <c r="A705">
        <v>704</v>
      </c>
      <c r="B705">
        <v>20</v>
      </c>
      <c r="C705">
        <v>119</v>
      </c>
      <c r="D705">
        <v>17</v>
      </c>
      <c r="E705">
        <v>12</v>
      </c>
      <c r="F705">
        <v>30</v>
      </c>
      <c r="H705" s="16">
        <v>41439</v>
      </c>
      <c r="I705">
        <v>20</v>
      </c>
      <c r="J705">
        <v>28</v>
      </c>
      <c r="K705">
        <v>1</v>
      </c>
      <c r="L705">
        <f>LOOKUP(I705+H705*1000, allRounds!D$2:D$308, allRounds!A$2:A$308)</f>
        <v>30</v>
      </c>
    </row>
    <row r="706" spans="1:12" x14ac:dyDescent="0.3">
      <c r="A706">
        <v>705</v>
      </c>
      <c r="B706">
        <v>21</v>
      </c>
      <c r="C706">
        <v>134</v>
      </c>
      <c r="D706">
        <v>11</v>
      </c>
      <c r="E706">
        <v>8</v>
      </c>
      <c r="F706">
        <v>30</v>
      </c>
      <c r="H706" s="16">
        <v>41439</v>
      </c>
      <c r="I706">
        <v>20</v>
      </c>
      <c r="J706">
        <v>36</v>
      </c>
      <c r="K706">
        <v>1</v>
      </c>
      <c r="L706">
        <f>LOOKUP(I706+H706*1000, allRounds!D$2:D$308, allRounds!A$2:A$308)</f>
        <v>30</v>
      </c>
    </row>
    <row r="707" spans="1:12" x14ac:dyDescent="0.3">
      <c r="A707">
        <v>706</v>
      </c>
      <c r="B707">
        <v>1</v>
      </c>
      <c r="C707">
        <v>92</v>
      </c>
      <c r="D707">
        <v>37</v>
      </c>
      <c r="E707">
        <v>278</v>
      </c>
      <c r="F707">
        <v>31</v>
      </c>
      <c r="H707" s="16">
        <v>41411</v>
      </c>
      <c r="I707">
        <v>41</v>
      </c>
      <c r="J707">
        <v>21.4</v>
      </c>
      <c r="K707">
        <v>1</v>
      </c>
      <c r="L707">
        <f>LOOKUP(I707+H707*1000, allRounds!D$2:D$308, allRounds!A$2:A$308)</f>
        <v>31</v>
      </c>
    </row>
    <row r="708" spans="1:12" x14ac:dyDescent="0.3">
      <c r="A708">
        <v>707</v>
      </c>
      <c r="B708">
        <v>2</v>
      </c>
      <c r="C708">
        <v>86</v>
      </c>
      <c r="D708">
        <v>34</v>
      </c>
      <c r="E708">
        <v>225</v>
      </c>
      <c r="F708">
        <v>31</v>
      </c>
      <c r="H708" s="16">
        <v>41411</v>
      </c>
      <c r="I708">
        <v>41</v>
      </c>
      <c r="J708">
        <v>11.5</v>
      </c>
      <c r="K708">
        <v>1</v>
      </c>
      <c r="L708">
        <f>LOOKUP(I708+H708*1000, allRounds!D$2:D$308, allRounds!A$2:A$308)</f>
        <v>31</v>
      </c>
    </row>
    <row r="709" spans="1:12" x14ac:dyDescent="0.3">
      <c r="A709">
        <v>708</v>
      </c>
      <c r="B709">
        <v>3</v>
      </c>
      <c r="C709">
        <v>82</v>
      </c>
      <c r="D709">
        <v>33</v>
      </c>
      <c r="E709">
        <v>103</v>
      </c>
      <c r="F709">
        <v>31</v>
      </c>
      <c r="H709" s="16">
        <v>41411</v>
      </c>
      <c r="I709">
        <v>41</v>
      </c>
      <c r="J709">
        <v>7.2</v>
      </c>
      <c r="K709">
        <v>1</v>
      </c>
      <c r="L709">
        <f>LOOKUP(I709+H709*1000, allRounds!D$2:D$308, allRounds!A$2:A$308)</f>
        <v>31</v>
      </c>
    </row>
    <row r="710" spans="1:12" x14ac:dyDescent="0.3">
      <c r="A710">
        <v>709</v>
      </c>
      <c r="B710">
        <v>4</v>
      </c>
      <c r="C710">
        <v>97</v>
      </c>
      <c r="D710">
        <v>33</v>
      </c>
      <c r="E710">
        <v>287</v>
      </c>
      <c r="F710">
        <v>31</v>
      </c>
      <c r="H710" s="16">
        <v>41411</v>
      </c>
      <c r="I710">
        <v>41</v>
      </c>
      <c r="J710">
        <v>22.4</v>
      </c>
      <c r="K710">
        <v>1</v>
      </c>
      <c r="L710">
        <f>LOOKUP(I710+H710*1000, allRounds!D$2:D$308, allRounds!A$2:A$308)</f>
        <v>31</v>
      </c>
    </row>
    <row r="711" spans="1:12" x14ac:dyDescent="0.3">
      <c r="A711">
        <v>710</v>
      </c>
      <c r="B711">
        <v>5</v>
      </c>
      <c r="C711">
        <v>89</v>
      </c>
      <c r="D711">
        <v>33</v>
      </c>
      <c r="E711">
        <v>93</v>
      </c>
      <c r="F711">
        <v>31</v>
      </c>
      <c r="H711" s="16">
        <v>41411</v>
      </c>
      <c r="I711">
        <v>41</v>
      </c>
      <c r="J711">
        <v>14.3</v>
      </c>
      <c r="K711">
        <v>1</v>
      </c>
      <c r="L711">
        <f>LOOKUP(I711+H711*1000, allRounds!D$2:D$308, allRounds!A$2:A$308)</f>
        <v>31</v>
      </c>
    </row>
    <row r="712" spans="1:12" x14ac:dyDescent="0.3">
      <c r="A712">
        <v>711</v>
      </c>
      <c r="B712">
        <v>6</v>
      </c>
      <c r="C712">
        <v>89</v>
      </c>
      <c r="D712">
        <v>31</v>
      </c>
      <c r="E712">
        <v>357</v>
      </c>
      <c r="F712">
        <v>31</v>
      </c>
      <c r="H712" s="16">
        <v>41411</v>
      </c>
      <c r="I712">
        <v>41</v>
      </c>
      <c r="J712">
        <v>12</v>
      </c>
      <c r="K712">
        <v>0</v>
      </c>
      <c r="L712">
        <f>LOOKUP(I712+H712*1000, allRounds!D$2:D$308, allRounds!A$2:A$308)</f>
        <v>31</v>
      </c>
    </row>
    <row r="713" spans="1:12" x14ac:dyDescent="0.3">
      <c r="A713">
        <v>712</v>
      </c>
      <c r="B713">
        <v>7</v>
      </c>
      <c r="C713">
        <v>102</v>
      </c>
      <c r="D713">
        <v>30</v>
      </c>
      <c r="E713">
        <v>311</v>
      </c>
      <c r="F713">
        <v>31</v>
      </c>
      <c r="H713" s="16">
        <v>41411</v>
      </c>
      <c r="I713">
        <v>41</v>
      </c>
      <c r="J713">
        <v>24</v>
      </c>
      <c r="K713">
        <v>1</v>
      </c>
      <c r="L713">
        <f>LOOKUP(I713+H713*1000, allRounds!D$2:D$308, allRounds!A$2:A$308)</f>
        <v>31</v>
      </c>
    </row>
    <row r="714" spans="1:12" x14ac:dyDescent="0.3">
      <c r="A714">
        <v>713</v>
      </c>
      <c r="B714">
        <v>8</v>
      </c>
      <c r="C714">
        <v>103</v>
      </c>
      <c r="D714">
        <v>29</v>
      </c>
      <c r="E714">
        <v>193</v>
      </c>
      <c r="F714">
        <v>31</v>
      </c>
      <c r="H714" s="16">
        <v>41411</v>
      </c>
      <c r="I714">
        <v>41</v>
      </c>
      <c r="J714">
        <v>24.4</v>
      </c>
      <c r="K714">
        <v>1</v>
      </c>
      <c r="L714">
        <f>LOOKUP(I714+H714*1000, allRounds!D$2:D$308, allRounds!A$2:A$308)</f>
        <v>31</v>
      </c>
    </row>
    <row r="715" spans="1:12" x14ac:dyDescent="0.3">
      <c r="A715">
        <v>714</v>
      </c>
      <c r="B715">
        <v>9</v>
      </c>
      <c r="C715">
        <v>94</v>
      </c>
      <c r="D715">
        <v>29</v>
      </c>
      <c r="E715">
        <v>344</v>
      </c>
      <c r="F715">
        <v>31</v>
      </c>
      <c r="H715" s="16">
        <v>41411</v>
      </c>
      <c r="I715">
        <v>41</v>
      </c>
      <c r="J715">
        <v>15</v>
      </c>
      <c r="K715">
        <v>1</v>
      </c>
      <c r="L715">
        <f>LOOKUP(I715+H715*1000, allRounds!D$2:D$308, allRounds!A$2:A$308)</f>
        <v>31</v>
      </c>
    </row>
    <row r="716" spans="1:12" x14ac:dyDescent="0.3">
      <c r="A716">
        <v>715</v>
      </c>
      <c r="B716">
        <v>10</v>
      </c>
      <c r="C716">
        <v>96</v>
      </c>
      <c r="D716">
        <v>28</v>
      </c>
      <c r="E716">
        <v>28</v>
      </c>
      <c r="F716">
        <v>31</v>
      </c>
      <c r="H716" s="16">
        <v>41411</v>
      </c>
      <c r="I716">
        <v>41</v>
      </c>
      <c r="J716">
        <v>16</v>
      </c>
      <c r="K716">
        <v>1</v>
      </c>
      <c r="L716">
        <f>LOOKUP(I716+H716*1000, allRounds!D$2:D$308, allRounds!A$2:A$308)</f>
        <v>31</v>
      </c>
    </row>
    <row r="717" spans="1:12" x14ac:dyDescent="0.3">
      <c r="A717">
        <v>716</v>
      </c>
      <c r="B717">
        <v>11</v>
      </c>
      <c r="C717">
        <v>106</v>
      </c>
      <c r="D717">
        <v>28</v>
      </c>
      <c r="E717">
        <v>63</v>
      </c>
      <c r="F717">
        <v>31</v>
      </c>
      <c r="H717" s="16">
        <v>41411</v>
      </c>
      <c r="I717">
        <v>41</v>
      </c>
      <c r="J717">
        <v>26.1</v>
      </c>
      <c r="K717">
        <v>1</v>
      </c>
      <c r="L717">
        <f>LOOKUP(I717+H717*1000, allRounds!D$2:D$308, allRounds!A$2:A$308)</f>
        <v>31</v>
      </c>
    </row>
    <row r="718" spans="1:12" x14ac:dyDescent="0.3">
      <c r="A718">
        <v>717</v>
      </c>
      <c r="B718">
        <v>12</v>
      </c>
      <c r="C718">
        <v>103</v>
      </c>
      <c r="D718">
        <v>27</v>
      </c>
      <c r="E718">
        <v>178</v>
      </c>
      <c r="F718">
        <v>31</v>
      </c>
      <c r="H718" s="16">
        <v>41411</v>
      </c>
      <c r="I718">
        <v>41</v>
      </c>
      <c r="J718">
        <v>21.2</v>
      </c>
      <c r="K718">
        <v>1</v>
      </c>
      <c r="L718">
        <f>LOOKUP(I718+H718*1000, allRounds!D$2:D$308, allRounds!A$2:A$308)</f>
        <v>31</v>
      </c>
    </row>
    <row r="719" spans="1:12" x14ac:dyDescent="0.3">
      <c r="A719">
        <v>718</v>
      </c>
      <c r="B719">
        <v>13</v>
      </c>
      <c r="C719">
        <v>107</v>
      </c>
      <c r="D719">
        <v>26</v>
      </c>
      <c r="E719">
        <v>260</v>
      </c>
      <c r="F719">
        <v>31</v>
      </c>
      <c r="H719" s="16">
        <v>41411</v>
      </c>
      <c r="I719">
        <v>41</v>
      </c>
      <c r="J719">
        <v>24.6</v>
      </c>
      <c r="K719">
        <v>1</v>
      </c>
      <c r="L719">
        <f>LOOKUP(I719+H719*1000, allRounds!D$2:D$308, allRounds!A$2:A$308)</f>
        <v>31</v>
      </c>
    </row>
    <row r="720" spans="1:12" x14ac:dyDescent="0.3">
      <c r="A720">
        <v>719</v>
      </c>
      <c r="B720">
        <v>14</v>
      </c>
      <c r="C720">
        <v>107</v>
      </c>
      <c r="D720">
        <v>26</v>
      </c>
      <c r="E720">
        <v>269</v>
      </c>
      <c r="F720">
        <v>31</v>
      </c>
      <c r="H720" s="16">
        <v>41411</v>
      </c>
      <c r="I720">
        <v>41</v>
      </c>
      <c r="J720">
        <v>24.6</v>
      </c>
      <c r="K720">
        <v>1</v>
      </c>
      <c r="L720">
        <f>LOOKUP(I720+H720*1000, allRounds!D$2:D$308, allRounds!A$2:A$308)</f>
        <v>31</v>
      </c>
    </row>
    <row r="721" spans="1:12" x14ac:dyDescent="0.3">
      <c r="A721">
        <v>720</v>
      </c>
      <c r="B721">
        <v>15</v>
      </c>
      <c r="C721">
        <v>101</v>
      </c>
      <c r="D721">
        <v>26</v>
      </c>
      <c r="E721">
        <v>323</v>
      </c>
      <c r="F721">
        <v>31</v>
      </c>
      <c r="H721" s="16">
        <v>41411</v>
      </c>
      <c r="I721">
        <v>41</v>
      </c>
      <c r="J721">
        <v>18.3</v>
      </c>
      <c r="K721">
        <v>1</v>
      </c>
      <c r="L721">
        <f>LOOKUP(I721+H721*1000, allRounds!D$2:D$308, allRounds!A$2:A$308)</f>
        <v>31</v>
      </c>
    </row>
    <row r="722" spans="1:12" x14ac:dyDescent="0.3">
      <c r="A722">
        <v>721</v>
      </c>
      <c r="B722">
        <v>16</v>
      </c>
      <c r="C722">
        <v>99</v>
      </c>
      <c r="D722">
        <v>25</v>
      </c>
      <c r="E722">
        <v>245</v>
      </c>
      <c r="F722">
        <v>31</v>
      </c>
      <c r="H722" s="16">
        <v>41411</v>
      </c>
      <c r="I722">
        <v>41</v>
      </c>
      <c r="J722">
        <v>15.1</v>
      </c>
      <c r="K722">
        <v>1</v>
      </c>
      <c r="L722">
        <f>LOOKUP(I722+H722*1000, allRounds!D$2:D$308, allRounds!A$2:A$308)</f>
        <v>31</v>
      </c>
    </row>
    <row r="723" spans="1:12" x14ac:dyDescent="0.3">
      <c r="A723">
        <v>722</v>
      </c>
      <c r="B723">
        <v>17</v>
      </c>
      <c r="C723">
        <v>99</v>
      </c>
      <c r="D723">
        <v>25</v>
      </c>
      <c r="E723">
        <v>16</v>
      </c>
      <c r="F723">
        <v>31</v>
      </c>
      <c r="H723" s="16">
        <v>41411</v>
      </c>
      <c r="I723">
        <v>41</v>
      </c>
      <c r="J723">
        <v>15.6</v>
      </c>
      <c r="K723">
        <v>1</v>
      </c>
      <c r="L723">
        <f>LOOKUP(I723+H723*1000, allRounds!D$2:D$308, allRounds!A$2:A$308)</f>
        <v>31</v>
      </c>
    </row>
    <row r="724" spans="1:12" x14ac:dyDescent="0.3">
      <c r="A724">
        <v>723</v>
      </c>
      <c r="B724">
        <v>18</v>
      </c>
      <c r="C724">
        <v>100</v>
      </c>
      <c r="D724">
        <v>23</v>
      </c>
      <c r="E724">
        <v>363</v>
      </c>
      <c r="F724">
        <v>31</v>
      </c>
      <c r="H724" s="16">
        <v>41411</v>
      </c>
      <c r="I724">
        <v>41</v>
      </c>
      <c r="J724">
        <v>15</v>
      </c>
      <c r="K724">
        <v>0</v>
      </c>
      <c r="L724">
        <f>LOOKUP(I724+H724*1000, allRounds!D$2:D$308, allRounds!A$2:A$308)</f>
        <v>31</v>
      </c>
    </row>
    <row r="725" spans="1:12" x14ac:dyDescent="0.3">
      <c r="A725">
        <v>724</v>
      </c>
      <c r="B725">
        <v>19</v>
      </c>
      <c r="C725">
        <v>94</v>
      </c>
      <c r="D725">
        <v>22</v>
      </c>
      <c r="E725">
        <v>310</v>
      </c>
      <c r="F725">
        <v>31</v>
      </c>
      <c r="H725" s="16">
        <v>41411</v>
      </c>
      <c r="I725">
        <v>41</v>
      </c>
      <c r="J725">
        <v>7.5</v>
      </c>
      <c r="K725">
        <v>1</v>
      </c>
      <c r="L725">
        <f>LOOKUP(I725+H725*1000, allRounds!D$2:D$308, allRounds!A$2:A$308)</f>
        <v>31</v>
      </c>
    </row>
    <row r="726" spans="1:12" x14ac:dyDescent="0.3">
      <c r="A726">
        <v>725</v>
      </c>
      <c r="B726">
        <v>20</v>
      </c>
      <c r="C726">
        <v>109</v>
      </c>
      <c r="D726">
        <v>21</v>
      </c>
      <c r="E726">
        <v>3</v>
      </c>
      <c r="F726">
        <v>31</v>
      </c>
      <c r="H726" s="16">
        <v>41411</v>
      </c>
      <c r="I726">
        <v>41</v>
      </c>
      <c r="J726">
        <v>21.3</v>
      </c>
      <c r="K726">
        <v>1</v>
      </c>
      <c r="L726">
        <f>LOOKUP(I726+H726*1000, allRounds!D$2:D$308, allRounds!A$2:A$308)</f>
        <v>31</v>
      </c>
    </row>
    <row r="727" spans="1:12" x14ac:dyDescent="0.3">
      <c r="A727">
        <v>726</v>
      </c>
      <c r="B727">
        <v>21</v>
      </c>
      <c r="C727">
        <v>113</v>
      </c>
      <c r="D727">
        <v>20</v>
      </c>
      <c r="E727">
        <v>61</v>
      </c>
      <c r="F727">
        <v>31</v>
      </c>
      <c r="H727" s="16">
        <v>41411</v>
      </c>
      <c r="I727">
        <v>41</v>
      </c>
      <c r="J727">
        <v>23.9</v>
      </c>
      <c r="K727">
        <v>1</v>
      </c>
      <c r="L727">
        <f>LOOKUP(I727+H727*1000, allRounds!D$2:D$308, allRounds!A$2:A$308)</f>
        <v>31</v>
      </c>
    </row>
    <row r="728" spans="1:12" x14ac:dyDescent="0.3">
      <c r="A728">
        <v>727</v>
      </c>
      <c r="B728">
        <v>22</v>
      </c>
      <c r="C728">
        <v>100</v>
      </c>
      <c r="D728">
        <v>19</v>
      </c>
      <c r="E728">
        <v>1</v>
      </c>
      <c r="F728">
        <v>31</v>
      </c>
      <c r="H728" s="16">
        <v>41411</v>
      </c>
      <c r="I728">
        <v>41</v>
      </c>
      <c r="J728">
        <v>11.2</v>
      </c>
      <c r="K728">
        <v>1</v>
      </c>
      <c r="L728">
        <f>LOOKUP(I728+H728*1000, allRounds!D$2:D$308, allRounds!A$2:A$308)</f>
        <v>31</v>
      </c>
    </row>
    <row r="729" spans="1:12" x14ac:dyDescent="0.3">
      <c r="A729">
        <v>728</v>
      </c>
      <c r="B729">
        <v>23</v>
      </c>
      <c r="C729">
        <v>117</v>
      </c>
      <c r="D729">
        <v>16</v>
      </c>
      <c r="E729">
        <v>27</v>
      </c>
      <c r="F729">
        <v>31</v>
      </c>
      <c r="H729" s="16">
        <v>41411</v>
      </c>
      <c r="I729">
        <v>41</v>
      </c>
      <c r="J729">
        <v>25.3</v>
      </c>
      <c r="K729">
        <v>1</v>
      </c>
      <c r="L729">
        <f>LOOKUP(I729+H729*1000, allRounds!D$2:D$308, allRounds!A$2:A$308)</f>
        <v>31</v>
      </c>
    </row>
    <row r="730" spans="1:12" x14ac:dyDescent="0.3">
      <c r="A730">
        <v>729</v>
      </c>
      <c r="B730">
        <v>24</v>
      </c>
      <c r="C730">
        <v>128</v>
      </c>
      <c r="D730">
        <v>9</v>
      </c>
      <c r="E730">
        <v>12</v>
      </c>
      <c r="F730">
        <v>31</v>
      </c>
      <c r="H730" s="16">
        <v>41411</v>
      </c>
      <c r="I730">
        <v>41</v>
      </c>
      <c r="J730">
        <v>28</v>
      </c>
      <c r="K730">
        <v>1</v>
      </c>
      <c r="L730">
        <f>LOOKUP(I730+H730*1000, allRounds!D$2:D$308, allRounds!A$2:A$308)</f>
        <v>31</v>
      </c>
    </row>
    <row r="731" spans="1:12" x14ac:dyDescent="0.3">
      <c r="A731">
        <v>730</v>
      </c>
      <c r="B731">
        <v>1</v>
      </c>
      <c r="C731">
        <v>79</v>
      </c>
      <c r="D731">
        <v>37</v>
      </c>
      <c r="E731">
        <v>310</v>
      </c>
      <c r="F731">
        <v>32</v>
      </c>
      <c r="H731" s="16">
        <v>41383</v>
      </c>
      <c r="I731">
        <v>48</v>
      </c>
      <c r="J731">
        <v>8.9</v>
      </c>
      <c r="K731">
        <v>1</v>
      </c>
      <c r="L731">
        <f>LOOKUP(I731+H731*1000, allRounds!D$2:D$308, allRounds!A$2:A$308)</f>
        <v>32</v>
      </c>
    </row>
    <row r="732" spans="1:12" x14ac:dyDescent="0.3">
      <c r="A732">
        <v>731</v>
      </c>
      <c r="B732">
        <v>2</v>
      </c>
      <c r="C732">
        <v>90</v>
      </c>
      <c r="D732">
        <v>32</v>
      </c>
      <c r="E732">
        <v>222</v>
      </c>
      <c r="F732">
        <v>32</v>
      </c>
      <c r="H732" s="16">
        <v>41383</v>
      </c>
      <c r="I732">
        <v>48</v>
      </c>
      <c r="J732">
        <v>14.6</v>
      </c>
      <c r="K732">
        <v>1</v>
      </c>
      <c r="L732">
        <f>LOOKUP(I732+H732*1000, allRounds!D$2:D$308, allRounds!A$2:A$308)</f>
        <v>32</v>
      </c>
    </row>
    <row r="733" spans="1:12" x14ac:dyDescent="0.3">
      <c r="A733">
        <v>732</v>
      </c>
      <c r="B733">
        <v>3</v>
      </c>
      <c r="C733">
        <v>92</v>
      </c>
      <c r="D733">
        <v>31</v>
      </c>
      <c r="E733">
        <v>47</v>
      </c>
      <c r="F733">
        <v>32</v>
      </c>
      <c r="H733" s="16">
        <v>41383</v>
      </c>
      <c r="I733">
        <v>48</v>
      </c>
      <c r="J733">
        <v>15.8</v>
      </c>
      <c r="K733">
        <v>1</v>
      </c>
      <c r="L733">
        <f>LOOKUP(I733+H733*1000, allRounds!D$2:D$308, allRounds!A$2:A$308)</f>
        <v>32</v>
      </c>
    </row>
    <row r="734" spans="1:12" x14ac:dyDescent="0.3">
      <c r="A734">
        <v>733</v>
      </c>
      <c r="B734">
        <v>4</v>
      </c>
      <c r="C734">
        <v>95</v>
      </c>
      <c r="D734">
        <v>30</v>
      </c>
      <c r="E734">
        <v>323</v>
      </c>
      <c r="F734">
        <v>32</v>
      </c>
      <c r="H734" s="16">
        <v>41383</v>
      </c>
      <c r="I734">
        <v>48</v>
      </c>
      <c r="J734">
        <v>18.3</v>
      </c>
      <c r="K734">
        <v>1</v>
      </c>
      <c r="L734">
        <f>LOOKUP(I734+H734*1000, allRounds!D$2:D$308, allRounds!A$2:A$308)</f>
        <v>32</v>
      </c>
    </row>
    <row r="735" spans="1:12" x14ac:dyDescent="0.3">
      <c r="A735">
        <v>734</v>
      </c>
      <c r="B735">
        <v>5</v>
      </c>
      <c r="C735">
        <v>99</v>
      </c>
      <c r="D735">
        <v>30</v>
      </c>
      <c r="E735">
        <v>287</v>
      </c>
      <c r="F735">
        <v>32</v>
      </c>
      <c r="H735" s="16">
        <v>41383</v>
      </c>
      <c r="I735">
        <v>48</v>
      </c>
      <c r="J735">
        <v>22.4</v>
      </c>
      <c r="K735">
        <v>1</v>
      </c>
      <c r="L735">
        <f>LOOKUP(I735+H735*1000, allRounds!D$2:D$308, allRounds!A$2:A$308)</f>
        <v>32</v>
      </c>
    </row>
    <row r="736" spans="1:12" x14ac:dyDescent="0.3">
      <c r="A736">
        <v>735</v>
      </c>
      <c r="B736">
        <v>6</v>
      </c>
      <c r="C736">
        <v>102</v>
      </c>
      <c r="D736">
        <v>29</v>
      </c>
      <c r="E736">
        <v>311</v>
      </c>
      <c r="F736">
        <v>32</v>
      </c>
      <c r="H736" s="16">
        <v>41383</v>
      </c>
      <c r="I736">
        <v>48</v>
      </c>
      <c r="J736">
        <v>24</v>
      </c>
      <c r="K736">
        <v>1</v>
      </c>
      <c r="L736">
        <f>LOOKUP(I736+H736*1000, allRounds!D$2:D$308, allRounds!A$2:A$308)</f>
        <v>32</v>
      </c>
    </row>
    <row r="737" spans="1:12" x14ac:dyDescent="0.3">
      <c r="A737">
        <v>736</v>
      </c>
      <c r="B737">
        <v>7</v>
      </c>
      <c r="C737">
        <v>89</v>
      </c>
      <c r="D737">
        <v>29</v>
      </c>
      <c r="E737">
        <v>1</v>
      </c>
      <c r="F737">
        <v>32</v>
      </c>
      <c r="H737" s="16">
        <v>41383</v>
      </c>
      <c r="I737">
        <v>48</v>
      </c>
      <c r="J737">
        <v>11.2</v>
      </c>
      <c r="K737">
        <v>1</v>
      </c>
      <c r="L737">
        <f>LOOKUP(I737+H737*1000, allRounds!D$2:D$308, allRounds!A$2:A$308)</f>
        <v>32</v>
      </c>
    </row>
    <row r="738" spans="1:12" x14ac:dyDescent="0.3">
      <c r="A738">
        <v>737</v>
      </c>
      <c r="B738">
        <v>8</v>
      </c>
      <c r="C738">
        <v>103</v>
      </c>
      <c r="D738">
        <v>29</v>
      </c>
      <c r="E738">
        <v>260</v>
      </c>
      <c r="F738">
        <v>32</v>
      </c>
      <c r="H738" s="16">
        <v>41383</v>
      </c>
      <c r="I738">
        <v>48</v>
      </c>
      <c r="J738">
        <v>24.6</v>
      </c>
      <c r="K738">
        <v>1</v>
      </c>
      <c r="L738">
        <f>LOOKUP(I738+H738*1000, allRounds!D$2:D$308, allRounds!A$2:A$308)</f>
        <v>32</v>
      </c>
    </row>
    <row r="739" spans="1:12" x14ac:dyDescent="0.3">
      <c r="A739">
        <v>738</v>
      </c>
      <c r="B739">
        <v>9</v>
      </c>
      <c r="C739">
        <v>100</v>
      </c>
      <c r="D739">
        <v>29</v>
      </c>
      <c r="E739">
        <v>3</v>
      </c>
      <c r="F739">
        <v>32</v>
      </c>
      <c r="H739" s="16">
        <v>41383</v>
      </c>
      <c r="I739">
        <v>48</v>
      </c>
      <c r="J739">
        <v>21.3</v>
      </c>
      <c r="K739">
        <v>1</v>
      </c>
      <c r="L739">
        <f>LOOKUP(I739+H739*1000, allRounds!D$2:D$308, allRounds!A$2:A$308)</f>
        <v>32</v>
      </c>
    </row>
    <row r="740" spans="1:12" x14ac:dyDescent="0.3">
      <c r="A740">
        <v>739</v>
      </c>
      <c r="B740">
        <v>10</v>
      </c>
      <c r="C740">
        <v>101</v>
      </c>
      <c r="D740">
        <v>28</v>
      </c>
      <c r="E740">
        <v>228</v>
      </c>
      <c r="F740">
        <v>32</v>
      </c>
      <c r="H740" s="16">
        <v>41383</v>
      </c>
      <c r="I740">
        <v>48</v>
      </c>
      <c r="J740">
        <v>22.4</v>
      </c>
      <c r="K740">
        <v>1</v>
      </c>
      <c r="L740">
        <f>LOOKUP(I740+H740*1000, allRounds!D$2:D$308, allRounds!A$2:A$308)</f>
        <v>32</v>
      </c>
    </row>
    <row r="741" spans="1:12" x14ac:dyDescent="0.3">
      <c r="A741">
        <v>740</v>
      </c>
      <c r="B741">
        <v>11</v>
      </c>
      <c r="C741">
        <v>105</v>
      </c>
      <c r="D741">
        <v>26</v>
      </c>
      <c r="E741">
        <v>61</v>
      </c>
      <c r="F741">
        <v>32</v>
      </c>
      <c r="H741" s="16">
        <v>41383</v>
      </c>
      <c r="I741">
        <v>48</v>
      </c>
      <c r="J741">
        <v>23.9</v>
      </c>
      <c r="K741">
        <v>1</v>
      </c>
      <c r="L741">
        <f>LOOKUP(I741+H741*1000, allRounds!D$2:D$308, allRounds!A$2:A$308)</f>
        <v>32</v>
      </c>
    </row>
    <row r="742" spans="1:12" x14ac:dyDescent="0.3">
      <c r="A742">
        <v>741</v>
      </c>
      <c r="B742">
        <v>12</v>
      </c>
      <c r="C742">
        <v>99</v>
      </c>
      <c r="D742">
        <v>26</v>
      </c>
      <c r="E742">
        <v>160</v>
      </c>
      <c r="F742">
        <v>32</v>
      </c>
      <c r="H742" s="16">
        <v>41383</v>
      </c>
      <c r="I742">
        <v>48</v>
      </c>
      <c r="J742">
        <v>17.899999999999999</v>
      </c>
      <c r="K742">
        <v>1</v>
      </c>
      <c r="L742">
        <f>LOOKUP(I742+H742*1000, allRounds!D$2:D$308, allRounds!A$2:A$308)</f>
        <v>32</v>
      </c>
    </row>
    <row r="743" spans="1:12" x14ac:dyDescent="0.3">
      <c r="A743">
        <v>742</v>
      </c>
      <c r="B743">
        <v>13</v>
      </c>
      <c r="C743">
        <v>105</v>
      </c>
      <c r="D743">
        <v>26</v>
      </c>
      <c r="E743">
        <v>193</v>
      </c>
      <c r="F743">
        <v>32</v>
      </c>
      <c r="H743" s="16">
        <v>41383</v>
      </c>
      <c r="I743">
        <v>48</v>
      </c>
      <c r="J743">
        <v>24.4</v>
      </c>
      <c r="K743">
        <v>1</v>
      </c>
      <c r="L743">
        <f>LOOKUP(I743+H743*1000, allRounds!D$2:D$308, allRounds!A$2:A$308)</f>
        <v>32</v>
      </c>
    </row>
    <row r="744" spans="1:12" x14ac:dyDescent="0.3">
      <c r="A744">
        <v>743</v>
      </c>
      <c r="B744">
        <v>14</v>
      </c>
      <c r="C744">
        <v>104</v>
      </c>
      <c r="D744">
        <v>26</v>
      </c>
      <c r="E744">
        <v>2</v>
      </c>
      <c r="F744">
        <v>32</v>
      </c>
      <c r="H744" s="16">
        <v>41383</v>
      </c>
      <c r="I744">
        <v>48</v>
      </c>
      <c r="J744">
        <v>22</v>
      </c>
      <c r="K744">
        <v>1</v>
      </c>
      <c r="L744">
        <f>LOOKUP(I744+H744*1000, allRounds!D$2:D$308, allRounds!A$2:A$308)</f>
        <v>32</v>
      </c>
    </row>
    <row r="745" spans="1:12" x14ac:dyDescent="0.3">
      <c r="A745">
        <v>744</v>
      </c>
      <c r="B745">
        <v>15</v>
      </c>
      <c r="C745">
        <v>102</v>
      </c>
      <c r="D745">
        <v>26</v>
      </c>
      <c r="E745">
        <v>278</v>
      </c>
      <c r="F745">
        <v>32</v>
      </c>
      <c r="H745" s="16">
        <v>41383</v>
      </c>
      <c r="I745">
        <v>48</v>
      </c>
      <c r="J745">
        <v>21.4</v>
      </c>
      <c r="K745">
        <v>1</v>
      </c>
      <c r="L745">
        <f>LOOKUP(I745+H745*1000, allRounds!D$2:D$308, allRounds!A$2:A$308)</f>
        <v>32</v>
      </c>
    </row>
    <row r="746" spans="1:12" x14ac:dyDescent="0.3">
      <c r="A746">
        <v>745</v>
      </c>
      <c r="B746">
        <v>16</v>
      </c>
      <c r="C746">
        <v>97</v>
      </c>
      <c r="D746">
        <v>25</v>
      </c>
      <c r="E746">
        <v>245</v>
      </c>
      <c r="F746">
        <v>32</v>
      </c>
      <c r="H746" s="16">
        <v>41383</v>
      </c>
      <c r="I746">
        <v>48</v>
      </c>
      <c r="J746">
        <v>15</v>
      </c>
      <c r="K746">
        <v>1</v>
      </c>
      <c r="L746">
        <f>LOOKUP(I746+H746*1000, allRounds!D$2:D$308, allRounds!A$2:A$308)</f>
        <v>32</v>
      </c>
    </row>
    <row r="747" spans="1:12" x14ac:dyDescent="0.3">
      <c r="A747">
        <v>746</v>
      </c>
      <c r="B747">
        <v>17</v>
      </c>
      <c r="C747">
        <v>95</v>
      </c>
      <c r="D747">
        <v>24</v>
      </c>
      <c r="E747">
        <v>129</v>
      </c>
      <c r="F747">
        <v>32</v>
      </c>
      <c r="H747" s="16">
        <v>41383</v>
      </c>
      <c r="I747">
        <v>48</v>
      </c>
      <c r="J747">
        <v>12.1</v>
      </c>
      <c r="K747">
        <v>1</v>
      </c>
      <c r="L747">
        <f>LOOKUP(I747+H747*1000, allRounds!D$2:D$308, allRounds!A$2:A$308)</f>
        <v>32</v>
      </c>
    </row>
    <row r="748" spans="1:12" x14ac:dyDescent="0.3">
      <c r="A748">
        <v>747</v>
      </c>
      <c r="B748">
        <v>18</v>
      </c>
      <c r="C748">
        <v>102</v>
      </c>
      <c r="D748">
        <v>24</v>
      </c>
      <c r="E748">
        <v>257</v>
      </c>
      <c r="F748">
        <v>32</v>
      </c>
      <c r="H748" s="16">
        <v>41383</v>
      </c>
      <c r="I748">
        <v>48</v>
      </c>
      <c r="J748">
        <v>19</v>
      </c>
      <c r="K748">
        <v>1</v>
      </c>
      <c r="L748">
        <f>LOOKUP(I748+H748*1000, allRounds!D$2:D$308, allRounds!A$2:A$308)</f>
        <v>32</v>
      </c>
    </row>
    <row r="749" spans="1:12" x14ac:dyDescent="0.3">
      <c r="A749">
        <v>748</v>
      </c>
      <c r="B749">
        <v>19</v>
      </c>
      <c r="C749">
        <v>112</v>
      </c>
      <c r="D749">
        <v>23</v>
      </c>
      <c r="E749">
        <v>12</v>
      </c>
      <c r="F749">
        <v>32</v>
      </c>
      <c r="H749" s="16">
        <v>41383</v>
      </c>
      <c r="I749">
        <v>48</v>
      </c>
      <c r="J749">
        <v>28</v>
      </c>
      <c r="K749">
        <v>1</v>
      </c>
      <c r="L749">
        <f>LOOKUP(I749+H749*1000, allRounds!D$2:D$308, allRounds!A$2:A$308)</f>
        <v>32</v>
      </c>
    </row>
    <row r="750" spans="1:12" x14ac:dyDescent="0.3">
      <c r="A750">
        <v>749</v>
      </c>
      <c r="B750">
        <v>20</v>
      </c>
      <c r="C750">
        <v>102</v>
      </c>
      <c r="D750">
        <v>23</v>
      </c>
      <c r="E750">
        <v>250</v>
      </c>
      <c r="F750">
        <v>32</v>
      </c>
      <c r="H750" s="16">
        <v>41383</v>
      </c>
      <c r="I750">
        <v>48</v>
      </c>
      <c r="J750">
        <v>17.8</v>
      </c>
      <c r="K750">
        <v>1</v>
      </c>
      <c r="L750">
        <f>LOOKUP(I750+H750*1000, allRounds!D$2:D$308, allRounds!A$2:A$308)</f>
        <v>32</v>
      </c>
    </row>
    <row r="751" spans="1:12" x14ac:dyDescent="0.3">
      <c r="A751">
        <v>750</v>
      </c>
      <c r="B751">
        <v>21</v>
      </c>
      <c r="C751">
        <v>91</v>
      </c>
      <c r="D751">
        <v>23</v>
      </c>
      <c r="E751">
        <v>103</v>
      </c>
      <c r="F751">
        <v>32</v>
      </c>
      <c r="H751" s="16">
        <v>41383</v>
      </c>
      <c r="I751">
        <v>48</v>
      </c>
      <c r="J751">
        <v>7.1</v>
      </c>
      <c r="K751">
        <v>1</v>
      </c>
      <c r="L751">
        <f>LOOKUP(I751+H751*1000, allRounds!D$2:D$308, allRounds!A$2:A$308)</f>
        <v>32</v>
      </c>
    </row>
    <row r="752" spans="1:12" x14ac:dyDescent="0.3">
      <c r="A752">
        <v>751</v>
      </c>
      <c r="B752">
        <v>22</v>
      </c>
      <c r="C752">
        <v>111</v>
      </c>
      <c r="D752">
        <v>22</v>
      </c>
      <c r="E752">
        <v>162</v>
      </c>
      <c r="F752">
        <v>32</v>
      </c>
      <c r="H752" s="16">
        <v>41383</v>
      </c>
      <c r="I752">
        <v>48</v>
      </c>
      <c r="J752">
        <v>25.5</v>
      </c>
      <c r="K752">
        <v>1</v>
      </c>
      <c r="L752">
        <f>LOOKUP(I752+H752*1000, allRounds!D$2:D$308, allRounds!A$2:A$308)</f>
        <v>32</v>
      </c>
    </row>
    <row r="753" spans="1:12" x14ac:dyDescent="0.3">
      <c r="A753">
        <v>752</v>
      </c>
      <c r="B753">
        <v>23</v>
      </c>
      <c r="C753">
        <v>102</v>
      </c>
      <c r="D753">
        <v>21</v>
      </c>
      <c r="E753">
        <v>16</v>
      </c>
      <c r="F753">
        <v>32</v>
      </c>
      <c r="H753" s="16">
        <v>41383</v>
      </c>
      <c r="I753">
        <v>48</v>
      </c>
      <c r="J753">
        <v>15.5</v>
      </c>
      <c r="K753">
        <v>1</v>
      </c>
      <c r="L753">
        <f>LOOKUP(I753+H753*1000, allRounds!D$2:D$308, allRounds!A$2:A$308)</f>
        <v>32</v>
      </c>
    </row>
    <row r="754" spans="1:12" x14ac:dyDescent="0.3">
      <c r="A754">
        <v>753</v>
      </c>
      <c r="B754">
        <v>24</v>
      </c>
      <c r="C754">
        <v>110</v>
      </c>
      <c r="D754">
        <v>17</v>
      </c>
      <c r="E754">
        <v>123</v>
      </c>
      <c r="F754">
        <v>32</v>
      </c>
      <c r="H754" s="16">
        <v>41383</v>
      </c>
      <c r="I754">
        <v>48</v>
      </c>
      <c r="J754">
        <v>16.3</v>
      </c>
      <c r="K754">
        <v>1</v>
      </c>
      <c r="L754">
        <f>LOOKUP(I754+H754*1000, allRounds!D$2:D$308, allRounds!A$2:A$308)</f>
        <v>32</v>
      </c>
    </row>
    <row r="755" spans="1:12" x14ac:dyDescent="0.3">
      <c r="A755">
        <v>754</v>
      </c>
      <c r="B755">
        <v>25</v>
      </c>
      <c r="C755">
        <v>138</v>
      </c>
      <c r="D755">
        <v>5</v>
      </c>
      <c r="E755">
        <v>8</v>
      </c>
      <c r="F755">
        <v>32</v>
      </c>
      <c r="H755" s="16">
        <v>41383</v>
      </c>
      <c r="I755">
        <v>48</v>
      </c>
      <c r="J755">
        <v>36</v>
      </c>
      <c r="K755">
        <v>1</v>
      </c>
      <c r="L755">
        <f>LOOKUP(I755+H755*1000, allRounds!D$2:D$308, allRounds!A$2:A$308)</f>
        <v>32</v>
      </c>
    </row>
    <row r="756" spans="1:12" x14ac:dyDescent="0.3">
      <c r="A756">
        <v>755</v>
      </c>
      <c r="B756">
        <v>1</v>
      </c>
      <c r="C756">
        <v>84</v>
      </c>
      <c r="D756">
        <v>38</v>
      </c>
      <c r="E756">
        <v>93</v>
      </c>
      <c r="F756">
        <v>33</v>
      </c>
      <c r="H756" s="16">
        <v>41358</v>
      </c>
      <c r="I756">
        <v>87</v>
      </c>
      <c r="J756">
        <v>15.5</v>
      </c>
      <c r="K756">
        <v>1</v>
      </c>
      <c r="L756">
        <f>LOOKUP(I756+H756*1000, allRounds!D$2:D$308, allRounds!A$2:A$308)</f>
        <v>33</v>
      </c>
    </row>
    <row r="757" spans="1:12" x14ac:dyDescent="0.3">
      <c r="A757">
        <v>756</v>
      </c>
      <c r="B757">
        <v>2</v>
      </c>
      <c r="C757">
        <v>89</v>
      </c>
      <c r="D757">
        <v>35</v>
      </c>
      <c r="E757">
        <v>160</v>
      </c>
      <c r="F757">
        <v>33</v>
      </c>
      <c r="H757" s="16">
        <v>41358</v>
      </c>
      <c r="I757">
        <v>87</v>
      </c>
      <c r="J757">
        <v>18.2</v>
      </c>
      <c r="K757">
        <v>1</v>
      </c>
      <c r="L757">
        <f>LOOKUP(I757+H757*1000, allRounds!D$2:D$308, allRounds!A$2:A$308)</f>
        <v>33</v>
      </c>
    </row>
    <row r="758" spans="1:12" x14ac:dyDescent="0.3">
      <c r="A758">
        <v>757</v>
      </c>
      <c r="B758">
        <v>3</v>
      </c>
      <c r="C758">
        <v>96</v>
      </c>
      <c r="D758">
        <v>35</v>
      </c>
      <c r="E758">
        <v>193</v>
      </c>
      <c r="F758">
        <v>33</v>
      </c>
      <c r="H758" s="16">
        <v>41358</v>
      </c>
      <c r="I758">
        <v>87</v>
      </c>
      <c r="J758">
        <v>24.8</v>
      </c>
      <c r="K758">
        <v>1</v>
      </c>
      <c r="L758">
        <f>LOOKUP(I758+H758*1000, allRounds!D$2:D$308, allRounds!A$2:A$308)</f>
        <v>33</v>
      </c>
    </row>
    <row r="759" spans="1:12" x14ac:dyDescent="0.3">
      <c r="A759">
        <v>758</v>
      </c>
      <c r="B759">
        <v>4</v>
      </c>
      <c r="C759">
        <v>95</v>
      </c>
      <c r="D759">
        <v>32</v>
      </c>
      <c r="E759">
        <v>178</v>
      </c>
      <c r="F759">
        <v>33</v>
      </c>
      <c r="H759" s="16">
        <v>41358</v>
      </c>
      <c r="I759">
        <v>87</v>
      </c>
      <c r="J759">
        <v>21.2</v>
      </c>
      <c r="K759">
        <v>1</v>
      </c>
      <c r="L759">
        <f>LOOKUP(I759+H759*1000, allRounds!D$2:D$308, allRounds!A$2:A$308)</f>
        <v>33</v>
      </c>
    </row>
    <row r="760" spans="1:12" x14ac:dyDescent="0.3">
      <c r="A760">
        <v>759</v>
      </c>
      <c r="B760">
        <v>5</v>
      </c>
      <c r="C760">
        <v>95</v>
      </c>
      <c r="D760">
        <v>32</v>
      </c>
      <c r="E760">
        <v>278</v>
      </c>
      <c r="F760">
        <v>33</v>
      </c>
      <c r="H760" s="16">
        <v>41358</v>
      </c>
      <c r="I760">
        <v>87</v>
      </c>
      <c r="J760">
        <v>21.4</v>
      </c>
      <c r="K760">
        <v>1</v>
      </c>
      <c r="L760">
        <f>LOOKUP(I760+H760*1000, allRounds!D$2:D$308, allRounds!A$2:A$308)</f>
        <v>33</v>
      </c>
    </row>
    <row r="761" spans="1:12" x14ac:dyDescent="0.3">
      <c r="A761">
        <v>760</v>
      </c>
      <c r="B761">
        <v>6</v>
      </c>
      <c r="C761">
        <v>87</v>
      </c>
      <c r="D761">
        <v>30</v>
      </c>
      <c r="E761">
        <v>225</v>
      </c>
      <c r="F761">
        <v>33</v>
      </c>
      <c r="H761" s="16">
        <v>41358</v>
      </c>
      <c r="I761">
        <v>87</v>
      </c>
      <c r="J761">
        <v>11.4</v>
      </c>
      <c r="K761">
        <v>1</v>
      </c>
      <c r="L761">
        <f>LOOKUP(I761+H761*1000, allRounds!D$2:D$308, allRounds!A$2:A$308)</f>
        <v>33</v>
      </c>
    </row>
    <row r="762" spans="1:12" x14ac:dyDescent="0.3">
      <c r="A762">
        <v>761</v>
      </c>
      <c r="B762">
        <v>7</v>
      </c>
      <c r="C762">
        <v>92</v>
      </c>
      <c r="D762">
        <v>30</v>
      </c>
      <c r="E762">
        <v>264</v>
      </c>
      <c r="F762">
        <v>33</v>
      </c>
      <c r="H762" s="16">
        <v>41358</v>
      </c>
      <c r="I762">
        <v>87</v>
      </c>
      <c r="J762">
        <v>16.100000000000001</v>
      </c>
      <c r="K762">
        <v>1</v>
      </c>
      <c r="L762">
        <f>LOOKUP(I762+H762*1000, allRounds!D$2:D$308, allRounds!A$2:A$308)</f>
        <v>33</v>
      </c>
    </row>
    <row r="763" spans="1:12" x14ac:dyDescent="0.3">
      <c r="A763">
        <v>762</v>
      </c>
      <c r="B763">
        <v>8</v>
      </c>
      <c r="C763">
        <v>89</v>
      </c>
      <c r="D763">
        <v>29</v>
      </c>
      <c r="E763">
        <v>129</v>
      </c>
      <c r="F763">
        <v>33</v>
      </c>
      <c r="H763" s="16">
        <v>41358</v>
      </c>
      <c r="I763">
        <v>87</v>
      </c>
      <c r="J763">
        <v>12</v>
      </c>
      <c r="K763">
        <v>1</v>
      </c>
      <c r="L763">
        <f>LOOKUP(I763+H763*1000, allRounds!D$2:D$308, allRounds!A$2:A$308)</f>
        <v>33</v>
      </c>
    </row>
    <row r="764" spans="1:12" x14ac:dyDescent="0.3">
      <c r="A764">
        <v>763</v>
      </c>
      <c r="B764">
        <v>9</v>
      </c>
      <c r="C764">
        <v>93</v>
      </c>
      <c r="D764">
        <v>28</v>
      </c>
      <c r="E764">
        <v>16</v>
      </c>
      <c r="F764">
        <v>33</v>
      </c>
      <c r="H764" s="16">
        <v>41358</v>
      </c>
      <c r="I764">
        <v>87</v>
      </c>
      <c r="J764">
        <v>15.4</v>
      </c>
      <c r="K764">
        <v>1</v>
      </c>
      <c r="L764">
        <f>LOOKUP(I764+H764*1000, allRounds!D$2:D$308, allRounds!A$2:A$308)</f>
        <v>33</v>
      </c>
    </row>
    <row r="765" spans="1:12" x14ac:dyDescent="0.3">
      <c r="A765">
        <v>764</v>
      </c>
      <c r="B765">
        <v>10</v>
      </c>
      <c r="C765">
        <v>93</v>
      </c>
      <c r="D765">
        <v>28</v>
      </c>
      <c r="E765">
        <v>222</v>
      </c>
      <c r="F765">
        <v>33</v>
      </c>
      <c r="H765" s="16">
        <v>41358</v>
      </c>
      <c r="I765">
        <v>87</v>
      </c>
      <c r="J765">
        <v>14.5</v>
      </c>
      <c r="K765">
        <v>1</v>
      </c>
      <c r="L765">
        <f>LOOKUP(I765+H765*1000, allRounds!D$2:D$308, allRounds!A$2:A$308)</f>
        <v>33</v>
      </c>
    </row>
    <row r="766" spans="1:12" x14ac:dyDescent="0.3">
      <c r="A766">
        <v>765</v>
      </c>
      <c r="B766">
        <v>11</v>
      </c>
      <c r="C766">
        <v>96</v>
      </c>
      <c r="D766">
        <v>28</v>
      </c>
      <c r="E766">
        <v>323</v>
      </c>
      <c r="F766">
        <v>33</v>
      </c>
      <c r="H766" s="16">
        <v>41358</v>
      </c>
      <c r="I766">
        <v>87</v>
      </c>
      <c r="J766">
        <v>18.2</v>
      </c>
      <c r="K766">
        <v>1</v>
      </c>
      <c r="L766">
        <f>LOOKUP(I766+H766*1000, allRounds!D$2:D$308, allRounds!A$2:A$308)</f>
        <v>33</v>
      </c>
    </row>
    <row r="767" spans="1:12" x14ac:dyDescent="0.3">
      <c r="A767">
        <v>766</v>
      </c>
      <c r="B767">
        <v>12</v>
      </c>
      <c r="C767">
        <v>98</v>
      </c>
      <c r="D767">
        <v>27</v>
      </c>
      <c r="E767">
        <v>308</v>
      </c>
      <c r="F767">
        <v>33</v>
      </c>
      <c r="H767" s="16">
        <v>41358</v>
      </c>
      <c r="I767">
        <v>87</v>
      </c>
      <c r="J767">
        <v>19</v>
      </c>
      <c r="K767">
        <v>1</v>
      </c>
      <c r="L767">
        <f>LOOKUP(I767+H767*1000, allRounds!D$2:D$308, allRounds!A$2:A$308)</f>
        <v>33</v>
      </c>
    </row>
    <row r="768" spans="1:12" x14ac:dyDescent="0.3">
      <c r="A768">
        <v>767</v>
      </c>
      <c r="B768">
        <v>13</v>
      </c>
      <c r="C768">
        <v>105</v>
      </c>
      <c r="D768">
        <v>27</v>
      </c>
      <c r="E768">
        <v>63</v>
      </c>
      <c r="F768">
        <v>33</v>
      </c>
      <c r="H768" s="16">
        <v>41358</v>
      </c>
      <c r="I768">
        <v>87</v>
      </c>
      <c r="J768">
        <v>26</v>
      </c>
      <c r="K768">
        <v>1</v>
      </c>
      <c r="L768">
        <f>LOOKUP(I768+H768*1000, allRounds!D$2:D$308, allRounds!A$2:A$308)</f>
        <v>33</v>
      </c>
    </row>
    <row r="769" spans="1:12" x14ac:dyDescent="0.3">
      <c r="A769">
        <v>768</v>
      </c>
      <c r="B769">
        <v>14</v>
      </c>
      <c r="C769">
        <v>88</v>
      </c>
      <c r="D769">
        <v>27</v>
      </c>
      <c r="E769">
        <v>334</v>
      </c>
      <c r="F769">
        <v>33</v>
      </c>
      <c r="H769" s="16">
        <v>41358</v>
      </c>
      <c r="I769">
        <v>87</v>
      </c>
      <c r="J769">
        <v>9.3000000000000007</v>
      </c>
      <c r="K769">
        <v>1</v>
      </c>
      <c r="L769">
        <f>LOOKUP(I769+H769*1000, allRounds!D$2:D$308, allRounds!A$2:A$308)</f>
        <v>33</v>
      </c>
    </row>
    <row r="770" spans="1:12" x14ac:dyDescent="0.3">
      <c r="A770">
        <v>769</v>
      </c>
      <c r="B770">
        <v>15</v>
      </c>
      <c r="C770">
        <v>105</v>
      </c>
      <c r="D770">
        <v>26</v>
      </c>
      <c r="E770">
        <v>162</v>
      </c>
      <c r="F770">
        <v>33</v>
      </c>
      <c r="H770" s="16">
        <v>41358</v>
      </c>
      <c r="I770">
        <v>87</v>
      </c>
      <c r="J770">
        <v>25.4</v>
      </c>
      <c r="K770">
        <v>1</v>
      </c>
      <c r="L770">
        <f>LOOKUP(I770+H770*1000, allRounds!D$2:D$308, allRounds!A$2:A$308)</f>
        <v>33</v>
      </c>
    </row>
    <row r="771" spans="1:12" x14ac:dyDescent="0.3">
      <c r="A771">
        <v>770</v>
      </c>
      <c r="B771">
        <v>16</v>
      </c>
      <c r="C771">
        <v>96</v>
      </c>
      <c r="D771">
        <v>26</v>
      </c>
      <c r="E771">
        <v>145</v>
      </c>
      <c r="F771">
        <v>33</v>
      </c>
      <c r="H771" s="16">
        <v>41358</v>
      </c>
      <c r="I771">
        <v>87</v>
      </c>
      <c r="J771">
        <v>16.2</v>
      </c>
      <c r="K771">
        <v>1</v>
      </c>
      <c r="L771">
        <f>LOOKUP(I771+H771*1000, allRounds!D$2:D$308, allRounds!A$2:A$308)</f>
        <v>33</v>
      </c>
    </row>
    <row r="772" spans="1:12" x14ac:dyDescent="0.3">
      <c r="A772">
        <v>771</v>
      </c>
      <c r="B772">
        <v>17</v>
      </c>
      <c r="C772">
        <v>96</v>
      </c>
      <c r="D772">
        <v>26</v>
      </c>
      <c r="E772">
        <v>28</v>
      </c>
      <c r="F772">
        <v>33</v>
      </c>
      <c r="H772" s="16">
        <v>41358</v>
      </c>
      <c r="I772">
        <v>87</v>
      </c>
      <c r="J772">
        <v>15.9</v>
      </c>
      <c r="K772">
        <v>1</v>
      </c>
      <c r="L772">
        <f>LOOKUP(I772+H772*1000, allRounds!D$2:D$308, allRounds!A$2:A$308)</f>
        <v>33</v>
      </c>
    </row>
    <row r="773" spans="1:12" x14ac:dyDescent="0.3">
      <c r="A773">
        <v>772</v>
      </c>
      <c r="B773">
        <v>18</v>
      </c>
      <c r="C773">
        <v>103</v>
      </c>
      <c r="D773">
        <v>26</v>
      </c>
      <c r="E773">
        <v>2</v>
      </c>
      <c r="F773">
        <v>33</v>
      </c>
      <c r="H773" s="16">
        <v>41358</v>
      </c>
      <c r="I773">
        <v>87</v>
      </c>
      <c r="J773">
        <v>21.9</v>
      </c>
      <c r="K773">
        <v>1</v>
      </c>
      <c r="L773">
        <f>LOOKUP(I773+H773*1000, allRounds!D$2:D$308, allRounds!A$2:A$308)</f>
        <v>33</v>
      </c>
    </row>
    <row r="774" spans="1:12" x14ac:dyDescent="0.3">
      <c r="A774">
        <v>773</v>
      </c>
      <c r="B774">
        <v>19</v>
      </c>
      <c r="C774">
        <v>105</v>
      </c>
      <c r="D774">
        <v>26</v>
      </c>
      <c r="E774">
        <v>27</v>
      </c>
      <c r="F774">
        <v>33</v>
      </c>
      <c r="H774" s="16">
        <v>41358</v>
      </c>
      <c r="I774">
        <v>87</v>
      </c>
      <c r="J774">
        <v>25.2</v>
      </c>
      <c r="K774">
        <v>1</v>
      </c>
      <c r="L774">
        <f>LOOKUP(I774+H774*1000, allRounds!D$2:D$308, allRounds!A$2:A$308)</f>
        <v>33</v>
      </c>
    </row>
    <row r="775" spans="1:12" x14ac:dyDescent="0.3">
      <c r="A775">
        <v>774</v>
      </c>
      <c r="B775">
        <v>20</v>
      </c>
      <c r="C775">
        <v>90</v>
      </c>
      <c r="D775">
        <v>26</v>
      </c>
      <c r="E775">
        <v>349</v>
      </c>
      <c r="F775">
        <v>33</v>
      </c>
      <c r="H775" s="16">
        <v>41358</v>
      </c>
      <c r="I775">
        <v>87</v>
      </c>
      <c r="J775">
        <v>10</v>
      </c>
      <c r="K775">
        <v>0</v>
      </c>
      <c r="L775">
        <f>LOOKUP(I775+H775*1000, allRounds!D$2:D$308, allRounds!A$2:A$308)</f>
        <v>33</v>
      </c>
    </row>
    <row r="776" spans="1:12" x14ac:dyDescent="0.3">
      <c r="A776">
        <v>775</v>
      </c>
      <c r="B776">
        <v>21</v>
      </c>
      <c r="C776">
        <v>96</v>
      </c>
      <c r="D776">
        <v>25</v>
      </c>
      <c r="E776">
        <v>338</v>
      </c>
      <c r="F776">
        <v>33</v>
      </c>
      <c r="H776" s="16">
        <v>41358</v>
      </c>
      <c r="I776">
        <v>87</v>
      </c>
      <c r="J776">
        <v>15.2</v>
      </c>
      <c r="K776">
        <v>1</v>
      </c>
      <c r="L776">
        <f>LOOKUP(I776+H776*1000, allRounds!D$2:D$308, allRounds!A$2:A$308)</f>
        <v>33</v>
      </c>
    </row>
    <row r="777" spans="1:12" x14ac:dyDescent="0.3">
      <c r="A777">
        <v>776</v>
      </c>
      <c r="B777">
        <v>22</v>
      </c>
      <c r="C777">
        <v>109</v>
      </c>
      <c r="D777">
        <v>25</v>
      </c>
      <c r="E777">
        <v>24</v>
      </c>
      <c r="F777">
        <v>33</v>
      </c>
      <c r="H777" s="16">
        <v>41358</v>
      </c>
      <c r="I777">
        <v>87</v>
      </c>
      <c r="J777">
        <v>28</v>
      </c>
      <c r="K777">
        <v>1</v>
      </c>
      <c r="L777">
        <f>LOOKUP(I777+H777*1000, allRounds!D$2:D$308, allRounds!A$2:A$308)</f>
        <v>33</v>
      </c>
    </row>
    <row r="778" spans="1:12" x14ac:dyDescent="0.3">
      <c r="A778">
        <v>777</v>
      </c>
      <c r="B778">
        <v>23</v>
      </c>
      <c r="C778">
        <v>102</v>
      </c>
      <c r="D778">
        <v>25</v>
      </c>
      <c r="E778">
        <v>3</v>
      </c>
      <c r="F778">
        <v>33</v>
      </c>
      <c r="H778" s="16">
        <v>41358</v>
      </c>
      <c r="I778">
        <v>87</v>
      </c>
      <c r="J778">
        <v>21.2</v>
      </c>
      <c r="K778">
        <v>1</v>
      </c>
      <c r="L778">
        <f>LOOKUP(I778+H778*1000, allRounds!D$2:D$308, allRounds!A$2:A$308)</f>
        <v>33</v>
      </c>
    </row>
    <row r="779" spans="1:12" x14ac:dyDescent="0.3">
      <c r="A779">
        <v>778</v>
      </c>
      <c r="B779">
        <v>24</v>
      </c>
      <c r="C779">
        <v>94</v>
      </c>
      <c r="D779">
        <v>25</v>
      </c>
      <c r="E779">
        <v>350</v>
      </c>
      <c r="F779">
        <v>33</v>
      </c>
      <c r="H779" s="16">
        <v>41358</v>
      </c>
      <c r="I779">
        <v>87</v>
      </c>
      <c r="J779">
        <v>13</v>
      </c>
      <c r="K779">
        <v>0</v>
      </c>
      <c r="L779">
        <f>LOOKUP(I779+H779*1000, allRounds!D$2:D$308, allRounds!A$2:A$308)</f>
        <v>33</v>
      </c>
    </row>
    <row r="780" spans="1:12" x14ac:dyDescent="0.3">
      <c r="A780">
        <v>779</v>
      </c>
      <c r="B780">
        <v>25</v>
      </c>
      <c r="C780">
        <v>92</v>
      </c>
      <c r="D780">
        <v>24</v>
      </c>
      <c r="E780">
        <v>172</v>
      </c>
      <c r="F780">
        <v>33</v>
      </c>
      <c r="H780" s="16">
        <v>41358</v>
      </c>
      <c r="I780">
        <v>87</v>
      </c>
      <c r="J780">
        <v>9.5</v>
      </c>
      <c r="K780">
        <v>1</v>
      </c>
      <c r="L780">
        <f>LOOKUP(I780+H780*1000, allRounds!D$2:D$308, allRounds!A$2:A$308)</f>
        <v>33</v>
      </c>
    </row>
    <row r="781" spans="1:12" x14ac:dyDescent="0.3">
      <c r="A781">
        <v>780</v>
      </c>
      <c r="B781">
        <v>26</v>
      </c>
      <c r="C781">
        <v>100</v>
      </c>
      <c r="D781">
        <v>23</v>
      </c>
      <c r="E781">
        <v>245</v>
      </c>
      <c r="F781">
        <v>33</v>
      </c>
      <c r="H781" s="16">
        <v>41358</v>
      </c>
      <c r="I781">
        <v>87</v>
      </c>
      <c r="J781">
        <v>14.9</v>
      </c>
      <c r="K781">
        <v>1</v>
      </c>
      <c r="L781">
        <f>LOOKUP(I781+H781*1000, allRounds!D$2:D$308, allRounds!A$2:A$308)</f>
        <v>33</v>
      </c>
    </row>
    <row r="782" spans="1:12" x14ac:dyDescent="0.3">
      <c r="A782">
        <v>781</v>
      </c>
      <c r="B782">
        <v>27</v>
      </c>
      <c r="C782">
        <v>99</v>
      </c>
      <c r="D782">
        <v>23</v>
      </c>
      <c r="E782">
        <v>363</v>
      </c>
      <c r="F782">
        <v>33</v>
      </c>
      <c r="H782" s="16">
        <v>41358</v>
      </c>
      <c r="I782">
        <v>87</v>
      </c>
      <c r="J782">
        <v>16</v>
      </c>
      <c r="K782">
        <v>0</v>
      </c>
      <c r="L782">
        <f>LOOKUP(I782+H782*1000, allRounds!D$2:D$308, allRounds!A$2:A$308)</f>
        <v>33</v>
      </c>
    </row>
    <row r="783" spans="1:12" x14ac:dyDescent="0.3">
      <c r="A783">
        <v>782</v>
      </c>
      <c r="B783">
        <v>28</v>
      </c>
      <c r="C783">
        <v>111</v>
      </c>
      <c r="D783">
        <v>23</v>
      </c>
      <c r="E783">
        <v>12</v>
      </c>
      <c r="F783">
        <v>33</v>
      </c>
      <c r="H783" s="16">
        <v>41358</v>
      </c>
      <c r="I783">
        <v>87</v>
      </c>
      <c r="J783">
        <v>28</v>
      </c>
      <c r="K783">
        <v>1</v>
      </c>
      <c r="L783">
        <f>LOOKUP(I783+H783*1000, allRounds!D$2:D$308, allRounds!A$2:A$308)</f>
        <v>33</v>
      </c>
    </row>
    <row r="784" spans="1:12" x14ac:dyDescent="0.3">
      <c r="A784">
        <v>783</v>
      </c>
      <c r="B784">
        <v>29</v>
      </c>
      <c r="C784">
        <v>107</v>
      </c>
      <c r="D784">
        <v>23</v>
      </c>
      <c r="E784">
        <v>61</v>
      </c>
      <c r="F784">
        <v>33</v>
      </c>
      <c r="H784" s="16">
        <v>41358</v>
      </c>
      <c r="I784">
        <v>87</v>
      </c>
      <c r="J784">
        <v>23.8</v>
      </c>
      <c r="K784">
        <v>1</v>
      </c>
      <c r="L784">
        <f>LOOKUP(I784+H784*1000, allRounds!D$2:D$308, allRounds!A$2:A$308)</f>
        <v>33</v>
      </c>
    </row>
    <row r="785" spans="1:12" x14ac:dyDescent="0.3">
      <c r="A785">
        <v>784</v>
      </c>
      <c r="B785">
        <v>30</v>
      </c>
      <c r="C785">
        <v>106</v>
      </c>
      <c r="D785">
        <v>22</v>
      </c>
      <c r="E785">
        <v>185</v>
      </c>
      <c r="F785">
        <v>33</v>
      </c>
      <c r="H785" s="16">
        <v>41358</v>
      </c>
      <c r="I785">
        <v>87</v>
      </c>
      <c r="J785">
        <v>21.4</v>
      </c>
      <c r="K785">
        <v>1</v>
      </c>
      <c r="L785">
        <f>LOOKUP(I785+H785*1000, allRounds!D$2:D$308, allRounds!A$2:A$308)</f>
        <v>33</v>
      </c>
    </row>
    <row r="786" spans="1:12" x14ac:dyDescent="0.3">
      <c r="A786">
        <v>785</v>
      </c>
      <c r="B786">
        <v>31</v>
      </c>
      <c r="C786">
        <v>93</v>
      </c>
      <c r="D786">
        <v>22</v>
      </c>
      <c r="E786">
        <v>310</v>
      </c>
      <c r="F786">
        <v>33</v>
      </c>
      <c r="H786" s="16">
        <v>41358</v>
      </c>
      <c r="I786">
        <v>87</v>
      </c>
      <c r="J786">
        <v>8.8000000000000007</v>
      </c>
      <c r="K786">
        <v>1</v>
      </c>
      <c r="L786">
        <f>LOOKUP(I786+H786*1000, allRounds!D$2:D$308, allRounds!A$2:A$308)</f>
        <v>33</v>
      </c>
    </row>
    <row r="787" spans="1:12" x14ac:dyDescent="0.3">
      <c r="A787">
        <v>786</v>
      </c>
      <c r="B787">
        <v>32</v>
      </c>
      <c r="C787">
        <v>104</v>
      </c>
      <c r="D787">
        <v>18</v>
      </c>
      <c r="E787">
        <v>123</v>
      </c>
      <c r="F787">
        <v>33</v>
      </c>
      <c r="H787" s="16">
        <v>41358</v>
      </c>
      <c r="I787">
        <v>87</v>
      </c>
      <c r="J787">
        <v>16.2</v>
      </c>
      <c r="K787">
        <v>1</v>
      </c>
      <c r="L787">
        <f>LOOKUP(I787+H787*1000, allRounds!D$2:D$308, allRounds!A$2:A$308)</f>
        <v>33</v>
      </c>
    </row>
    <row r="788" spans="1:12" x14ac:dyDescent="0.3">
      <c r="A788">
        <v>787</v>
      </c>
      <c r="B788">
        <v>33</v>
      </c>
      <c r="C788">
        <v>132</v>
      </c>
      <c r="D788">
        <v>10</v>
      </c>
      <c r="E788">
        <v>8</v>
      </c>
      <c r="F788">
        <v>33</v>
      </c>
      <c r="H788" s="16">
        <v>41358</v>
      </c>
      <c r="I788">
        <v>87</v>
      </c>
      <c r="J788">
        <v>36</v>
      </c>
      <c r="K788">
        <v>1</v>
      </c>
      <c r="L788">
        <f>LOOKUP(I788+H788*1000, allRounds!D$2:D$308, allRounds!A$2:A$308)</f>
        <v>33</v>
      </c>
    </row>
    <row r="789" spans="1:12" x14ac:dyDescent="0.3">
      <c r="A789">
        <v>788</v>
      </c>
      <c r="B789">
        <v>1</v>
      </c>
      <c r="C789">
        <v>85</v>
      </c>
      <c r="D789">
        <v>41</v>
      </c>
      <c r="E789">
        <v>323</v>
      </c>
      <c r="F789">
        <v>34</v>
      </c>
      <c r="H789" s="16">
        <v>41223</v>
      </c>
      <c r="I789">
        <v>53</v>
      </c>
      <c r="J789">
        <v>18</v>
      </c>
      <c r="K789">
        <v>1</v>
      </c>
      <c r="L789">
        <f>LOOKUP(I789+H789*1000, allRounds!D$2:D$308, allRounds!A$2:A$308)</f>
        <v>34</v>
      </c>
    </row>
    <row r="790" spans="1:12" x14ac:dyDescent="0.3">
      <c r="A790">
        <v>789</v>
      </c>
      <c r="B790">
        <v>2</v>
      </c>
      <c r="C790">
        <v>92</v>
      </c>
      <c r="D790">
        <v>40</v>
      </c>
      <c r="E790">
        <v>260</v>
      </c>
      <c r="F790">
        <v>34</v>
      </c>
      <c r="H790" s="16">
        <v>41223</v>
      </c>
      <c r="I790">
        <v>53</v>
      </c>
      <c r="J790">
        <v>24</v>
      </c>
      <c r="K790">
        <v>1</v>
      </c>
      <c r="L790">
        <f>LOOKUP(I790+H790*1000, allRounds!D$2:D$308, allRounds!A$2:A$308)</f>
        <v>34</v>
      </c>
    </row>
    <row r="791" spans="1:12" x14ac:dyDescent="0.3">
      <c r="A791">
        <v>790</v>
      </c>
      <c r="B791">
        <v>3</v>
      </c>
      <c r="C791">
        <v>81</v>
      </c>
      <c r="D791">
        <v>39</v>
      </c>
      <c r="E791">
        <v>294</v>
      </c>
      <c r="F791">
        <v>34</v>
      </c>
      <c r="H791" s="16">
        <v>41223</v>
      </c>
      <c r="I791">
        <v>53</v>
      </c>
      <c r="J791">
        <v>12</v>
      </c>
      <c r="K791">
        <v>1</v>
      </c>
      <c r="L791">
        <f>LOOKUP(I791+H791*1000, allRounds!D$2:D$308, allRounds!A$2:A$308)</f>
        <v>34</v>
      </c>
    </row>
    <row r="792" spans="1:12" x14ac:dyDescent="0.3">
      <c r="A792">
        <v>791</v>
      </c>
      <c r="B792">
        <v>4</v>
      </c>
      <c r="C792">
        <v>81</v>
      </c>
      <c r="D792">
        <v>39</v>
      </c>
      <c r="E792">
        <v>357</v>
      </c>
      <c r="F792">
        <v>34</v>
      </c>
      <c r="H792" s="16">
        <v>41223</v>
      </c>
      <c r="I792">
        <v>53</v>
      </c>
      <c r="J792">
        <v>12</v>
      </c>
      <c r="K792">
        <v>0</v>
      </c>
      <c r="L792">
        <f>LOOKUP(I792+H792*1000, allRounds!D$2:D$308, allRounds!A$2:A$308)</f>
        <v>34</v>
      </c>
    </row>
    <row r="793" spans="1:12" x14ac:dyDescent="0.3">
      <c r="A793">
        <v>792</v>
      </c>
      <c r="B793">
        <f>5</f>
        <v>5</v>
      </c>
      <c r="C793">
        <v>92</v>
      </c>
      <c r="D793">
        <v>38</v>
      </c>
      <c r="E793">
        <v>287</v>
      </c>
      <c r="F793">
        <v>34</v>
      </c>
      <c r="H793" s="16">
        <v>41223</v>
      </c>
      <c r="I793">
        <v>53</v>
      </c>
      <c r="J793">
        <v>22</v>
      </c>
      <c r="K793">
        <v>1</v>
      </c>
      <c r="L793">
        <f>LOOKUP(I793+H793*1000, allRounds!D$2:D$308, allRounds!A$2:A$308)</f>
        <v>34</v>
      </c>
    </row>
    <row r="794" spans="1:12" x14ac:dyDescent="0.3">
      <c r="A794">
        <v>793</v>
      </c>
      <c r="B794">
        <f>5</f>
        <v>5</v>
      </c>
      <c r="C794">
        <v>81</v>
      </c>
      <c r="D794">
        <v>38</v>
      </c>
      <c r="E794">
        <v>241</v>
      </c>
      <c r="F794">
        <v>34</v>
      </c>
      <c r="H794" s="16">
        <v>41223</v>
      </c>
      <c r="I794">
        <v>53</v>
      </c>
      <c r="J794">
        <v>11</v>
      </c>
      <c r="K794">
        <v>1</v>
      </c>
      <c r="L794">
        <f>LOOKUP(I794+H794*1000, allRounds!D$2:D$308, allRounds!A$2:A$308)</f>
        <v>34</v>
      </c>
    </row>
    <row r="795" spans="1:12" x14ac:dyDescent="0.3">
      <c r="A795">
        <v>794</v>
      </c>
      <c r="B795">
        <v>7</v>
      </c>
      <c r="C795">
        <v>79</v>
      </c>
      <c r="D795">
        <v>38</v>
      </c>
      <c r="E795">
        <v>310</v>
      </c>
      <c r="F795">
        <v>34</v>
      </c>
      <c r="H795" s="16">
        <v>41223</v>
      </c>
      <c r="I795">
        <v>53</v>
      </c>
      <c r="J795">
        <v>9</v>
      </c>
      <c r="K795">
        <v>1</v>
      </c>
      <c r="L795">
        <f>LOOKUP(I795+H795*1000, allRounds!D$2:D$308, allRounds!A$2:A$308)</f>
        <v>34</v>
      </c>
    </row>
    <row r="796" spans="1:12" x14ac:dyDescent="0.3">
      <c r="A796">
        <v>795</v>
      </c>
      <c r="B796">
        <v>8</v>
      </c>
      <c r="C796">
        <v>80</v>
      </c>
      <c r="D796">
        <v>37</v>
      </c>
      <c r="E796">
        <v>362</v>
      </c>
      <c r="F796">
        <v>34</v>
      </c>
      <c r="H796" s="16">
        <v>41223</v>
      </c>
      <c r="I796">
        <v>53</v>
      </c>
      <c r="J796">
        <v>9</v>
      </c>
      <c r="K796">
        <v>0</v>
      </c>
      <c r="L796">
        <f>LOOKUP(I796+H796*1000, allRounds!D$2:D$308, allRounds!A$2:A$308)</f>
        <v>34</v>
      </c>
    </row>
    <row r="797" spans="1:12" x14ac:dyDescent="0.3">
      <c r="A797">
        <v>796</v>
      </c>
      <c r="B797">
        <v>9</v>
      </c>
      <c r="C797">
        <v>83</v>
      </c>
      <c r="D797">
        <v>37</v>
      </c>
      <c r="E797">
        <v>225</v>
      </c>
      <c r="F797">
        <v>34</v>
      </c>
      <c r="H797" s="16">
        <v>41223</v>
      </c>
      <c r="I797">
        <v>53</v>
      </c>
      <c r="J797">
        <v>12</v>
      </c>
      <c r="K797">
        <v>1</v>
      </c>
      <c r="L797">
        <f>LOOKUP(I797+H797*1000, allRounds!D$2:D$308, allRounds!A$2:A$308)</f>
        <v>34</v>
      </c>
    </row>
    <row r="798" spans="1:12" x14ac:dyDescent="0.3">
      <c r="A798">
        <v>797</v>
      </c>
      <c r="B798">
        <v>10</v>
      </c>
      <c r="C798">
        <v>87</v>
      </c>
      <c r="D798">
        <v>36</v>
      </c>
      <c r="E798">
        <v>145</v>
      </c>
      <c r="F798">
        <v>34</v>
      </c>
      <c r="H798" s="16">
        <v>41223</v>
      </c>
      <c r="I798">
        <v>53</v>
      </c>
      <c r="J798">
        <v>15</v>
      </c>
      <c r="K798">
        <v>1</v>
      </c>
      <c r="L798">
        <f>LOOKUP(I798+H798*1000, allRounds!D$2:D$308, allRounds!A$2:A$308)</f>
        <v>34</v>
      </c>
    </row>
    <row r="799" spans="1:12" x14ac:dyDescent="0.3">
      <c r="A799">
        <v>798</v>
      </c>
      <c r="B799">
        <v>11</v>
      </c>
      <c r="C799">
        <v>95</v>
      </c>
      <c r="D799">
        <v>36</v>
      </c>
      <c r="E799">
        <v>311</v>
      </c>
      <c r="F799">
        <v>34</v>
      </c>
      <c r="H799" s="16">
        <v>41223</v>
      </c>
      <c r="I799">
        <v>53</v>
      </c>
      <c r="J799">
        <v>23</v>
      </c>
      <c r="K799">
        <v>1</v>
      </c>
      <c r="L799">
        <f>LOOKUP(I799+H799*1000, allRounds!D$2:D$308, allRounds!A$2:A$308)</f>
        <v>34</v>
      </c>
    </row>
    <row r="800" spans="1:12" x14ac:dyDescent="0.3">
      <c r="A800">
        <v>799</v>
      </c>
      <c r="B800">
        <v>12</v>
      </c>
      <c r="C800">
        <v>93</v>
      </c>
      <c r="D800">
        <v>35</v>
      </c>
      <c r="E800">
        <v>278</v>
      </c>
      <c r="F800">
        <v>34</v>
      </c>
      <c r="H800" s="16">
        <v>41223</v>
      </c>
      <c r="I800">
        <v>53</v>
      </c>
      <c r="J800">
        <v>20</v>
      </c>
      <c r="K800">
        <v>1</v>
      </c>
      <c r="L800">
        <f>LOOKUP(I800+H800*1000, allRounds!D$2:D$308, allRounds!A$2:A$308)</f>
        <v>34</v>
      </c>
    </row>
    <row r="801" spans="1:12" x14ac:dyDescent="0.3">
      <c r="A801">
        <v>800</v>
      </c>
      <c r="B801">
        <v>13</v>
      </c>
      <c r="C801">
        <v>89</v>
      </c>
      <c r="D801">
        <v>35</v>
      </c>
      <c r="E801">
        <v>160</v>
      </c>
      <c r="F801">
        <v>34</v>
      </c>
      <c r="H801" s="16">
        <v>41223</v>
      </c>
      <c r="I801">
        <v>53</v>
      </c>
      <c r="J801">
        <v>16</v>
      </c>
      <c r="K801">
        <v>1</v>
      </c>
      <c r="L801">
        <f>LOOKUP(I801+H801*1000, allRounds!D$2:D$308, allRounds!A$2:A$308)</f>
        <v>34</v>
      </c>
    </row>
    <row r="802" spans="1:12" x14ac:dyDescent="0.3">
      <c r="A802">
        <v>801</v>
      </c>
      <c r="B802">
        <v>14</v>
      </c>
      <c r="C802">
        <v>89</v>
      </c>
      <c r="D802">
        <v>34</v>
      </c>
      <c r="E802">
        <v>338</v>
      </c>
      <c r="F802">
        <v>34</v>
      </c>
      <c r="H802" s="16">
        <v>41223</v>
      </c>
      <c r="I802">
        <v>53</v>
      </c>
      <c r="J802">
        <v>15</v>
      </c>
      <c r="K802">
        <v>1</v>
      </c>
      <c r="L802">
        <f>LOOKUP(I802+H802*1000, allRounds!D$2:D$308, allRounds!A$2:A$308)</f>
        <v>34</v>
      </c>
    </row>
    <row r="803" spans="1:12" x14ac:dyDescent="0.3">
      <c r="A803">
        <v>802</v>
      </c>
      <c r="B803">
        <v>15</v>
      </c>
      <c r="C803">
        <v>86</v>
      </c>
      <c r="D803">
        <v>34</v>
      </c>
      <c r="E803">
        <v>129</v>
      </c>
      <c r="F803">
        <v>34</v>
      </c>
      <c r="H803" s="16">
        <v>41223</v>
      </c>
      <c r="I803">
        <v>53</v>
      </c>
      <c r="J803">
        <v>12</v>
      </c>
      <c r="K803">
        <v>1</v>
      </c>
      <c r="L803">
        <f>LOOKUP(I803+H803*1000, allRounds!D$2:D$308, allRounds!A$2:A$308)</f>
        <v>34</v>
      </c>
    </row>
    <row r="804" spans="1:12" x14ac:dyDescent="0.3">
      <c r="A804">
        <v>803</v>
      </c>
      <c r="B804">
        <v>16</v>
      </c>
      <c r="C804">
        <v>99</v>
      </c>
      <c r="D804">
        <v>34</v>
      </c>
      <c r="E804">
        <v>63</v>
      </c>
      <c r="F804">
        <v>34</v>
      </c>
      <c r="H804" s="16">
        <v>41223</v>
      </c>
      <c r="I804">
        <v>53</v>
      </c>
      <c r="J804">
        <v>25</v>
      </c>
      <c r="K804">
        <v>1</v>
      </c>
      <c r="L804">
        <f>LOOKUP(I804+H804*1000, allRounds!D$2:D$308, allRounds!A$2:A$308)</f>
        <v>34</v>
      </c>
    </row>
    <row r="805" spans="1:12" x14ac:dyDescent="0.3">
      <c r="A805">
        <v>804</v>
      </c>
      <c r="B805">
        <v>17</v>
      </c>
      <c r="C805">
        <v>88</v>
      </c>
      <c r="D805">
        <v>34</v>
      </c>
      <c r="E805">
        <v>16</v>
      </c>
      <c r="F805">
        <v>34</v>
      </c>
      <c r="H805" s="16">
        <v>41223</v>
      </c>
      <c r="I805">
        <v>53</v>
      </c>
      <c r="J805">
        <v>14</v>
      </c>
      <c r="K805">
        <v>1</v>
      </c>
      <c r="L805">
        <f>LOOKUP(I805+H805*1000, allRounds!D$2:D$308, allRounds!A$2:A$308)</f>
        <v>34</v>
      </c>
    </row>
    <row r="806" spans="1:12" x14ac:dyDescent="0.3">
      <c r="A806">
        <v>805</v>
      </c>
      <c r="B806">
        <v>18</v>
      </c>
      <c r="C806">
        <v>97</v>
      </c>
      <c r="D806">
        <v>33</v>
      </c>
      <c r="E806">
        <v>228</v>
      </c>
      <c r="F806">
        <v>34</v>
      </c>
      <c r="H806" s="16">
        <v>41223</v>
      </c>
      <c r="I806">
        <v>53</v>
      </c>
      <c r="J806">
        <v>22</v>
      </c>
      <c r="K806">
        <v>1</v>
      </c>
      <c r="L806">
        <f>LOOKUP(I806+H806*1000, allRounds!D$2:D$308, allRounds!A$2:A$308)</f>
        <v>34</v>
      </c>
    </row>
    <row r="807" spans="1:12" x14ac:dyDescent="0.3">
      <c r="A807">
        <v>806</v>
      </c>
      <c r="B807">
        <v>19</v>
      </c>
      <c r="C807">
        <v>105</v>
      </c>
      <c r="D807">
        <v>32</v>
      </c>
      <c r="E807">
        <v>296</v>
      </c>
      <c r="F807">
        <v>34</v>
      </c>
      <c r="H807" s="16">
        <v>41223</v>
      </c>
      <c r="I807">
        <v>53</v>
      </c>
      <c r="J807">
        <v>28</v>
      </c>
      <c r="K807">
        <v>1</v>
      </c>
      <c r="L807">
        <f>LOOKUP(I807+H807*1000, allRounds!D$2:D$308, allRounds!A$2:A$308)</f>
        <v>34</v>
      </c>
    </row>
    <row r="808" spans="1:12" x14ac:dyDescent="0.3">
      <c r="A808">
        <v>807</v>
      </c>
      <c r="B808">
        <v>20</v>
      </c>
      <c r="C808">
        <v>96</v>
      </c>
      <c r="D808">
        <v>32</v>
      </c>
      <c r="E808">
        <v>2</v>
      </c>
      <c r="F808">
        <v>34</v>
      </c>
      <c r="H808" s="16">
        <v>41223</v>
      </c>
      <c r="I808">
        <v>53</v>
      </c>
      <c r="J808">
        <v>20</v>
      </c>
      <c r="K808">
        <v>1</v>
      </c>
      <c r="L808">
        <f>LOOKUP(I808+H808*1000, allRounds!D$2:D$308, allRounds!A$2:A$308)</f>
        <v>34</v>
      </c>
    </row>
    <row r="809" spans="1:12" x14ac:dyDescent="0.3">
      <c r="A809">
        <v>808</v>
      </c>
      <c r="B809">
        <v>21</v>
      </c>
      <c r="C809">
        <v>101</v>
      </c>
      <c r="D809">
        <v>31</v>
      </c>
      <c r="E809">
        <v>162</v>
      </c>
      <c r="F809">
        <v>34</v>
      </c>
      <c r="H809" s="16">
        <v>41223</v>
      </c>
      <c r="I809">
        <v>53</v>
      </c>
      <c r="J809">
        <v>24</v>
      </c>
      <c r="K809">
        <v>1</v>
      </c>
      <c r="L809">
        <f>LOOKUP(I809+H809*1000, allRounds!D$2:D$308, allRounds!A$2:A$308)</f>
        <v>34</v>
      </c>
    </row>
    <row r="810" spans="1:12" x14ac:dyDescent="0.3">
      <c r="A810">
        <v>809</v>
      </c>
      <c r="B810">
        <v>22</v>
      </c>
      <c r="C810">
        <v>100</v>
      </c>
      <c r="D810">
        <v>31</v>
      </c>
      <c r="E810">
        <v>191</v>
      </c>
      <c r="F810">
        <v>34</v>
      </c>
      <c r="H810" s="16">
        <v>41223</v>
      </c>
      <c r="I810">
        <v>53</v>
      </c>
      <c r="J810">
        <v>23</v>
      </c>
      <c r="K810">
        <v>1</v>
      </c>
      <c r="L810">
        <f>LOOKUP(I810+H810*1000, allRounds!D$2:D$308, allRounds!A$2:A$308)</f>
        <v>34</v>
      </c>
    </row>
    <row r="811" spans="1:12" x14ac:dyDescent="0.3">
      <c r="A811">
        <v>810</v>
      </c>
      <c r="B811">
        <v>23</v>
      </c>
      <c r="C811">
        <v>93</v>
      </c>
      <c r="D811">
        <v>31</v>
      </c>
      <c r="E811">
        <v>123</v>
      </c>
      <c r="F811">
        <v>34</v>
      </c>
      <c r="H811" s="16">
        <v>41223</v>
      </c>
      <c r="I811">
        <v>53</v>
      </c>
      <c r="J811">
        <v>16</v>
      </c>
      <c r="K811">
        <v>1</v>
      </c>
      <c r="L811">
        <f>LOOKUP(I811+H811*1000, allRounds!D$2:D$308, allRounds!A$2:A$308)</f>
        <v>34</v>
      </c>
    </row>
    <row r="812" spans="1:12" x14ac:dyDescent="0.3">
      <c r="A812">
        <v>811</v>
      </c>
      <c r="B812">
        <v>24</v>
      </c>
      <c r="C812">
        <v>89</v>
      </c>
      <c r="D812">
        <v>31</v>
      </c>
      <c r="E812">
        <v>222</v>
      </c>
      <c r="F812">
        <v>34</v>
      </c>
      <c r="H812" s="16">
        <v>41223</v>
      </c>
      <c r="I812">
        <v>53</v>
      </c>
      <c r="J812">
        <v>12</v>
      </c>
      <c r="K812">
        <v>1</v>
      </c>
      <c r="L812">
        <f>LOOKUP(I812+H812*1000, allRounds!D$2:D$308, allRounds!A$2:A$308)</f>
        <v>34</v>
      </c>
    </row>
    <row r="813" spans="1:12" x14ac:dyDescent="0.3">
      <c r="A813">
        <v>812</v>
      </c>
      <c r="B813">
        <v>25</v>
      </c>
      <c r="C813">
        <v>84</v>
      </c>
      <c r="D813">
        <v>31</v>
      </c>
      <c r="E813">
        <v>103</v>
      </c>
      <c r="F813">
        <v>34</v>
      </c>
      <c r="H813" s="16">
        <v>41223</v>
      </c>
      <c r="I813">
        <v>53</v>
      </c>
      <c r="J813">
        <v>7</v>
      </c>
      <c r="K813">
        <v>1</v>
      </c>
      <c r="L813">
        <f>LOOKUP(I813+H813*1000, allRounds!D$2:D$308, allRounds!A$2:A$308)</f>
        <v>34</v>
      </c>
    </row>
    <row r="814" spans="1:12" x14ac:dyDescent="0.3">
      <c r="A814">
        <v>813</v>
      </c>
      <c r="B814">
        <f>26</f>
        <v>26</v>
      </c>
      <c r="C814">
        <v>91</v>
      </c>
      <c r="D814">
        <v>31</v>
      </c>
      <c r="E814">
        <v>47</v>
      </c>
      <c r="F814">
        <v>34</v>
      </c>
      <c r="H814" s="16">
        <v>41223</v>
      </c>
      <c r="I814">
        <v>53</v>
      </c>
      <c r="J814">
        <v>14</v>
      </c>
      <c r="K814">
        <v>1</v>
      </c>
      <c r="L814">
        <f>LOOKUP(I814+H814*1000, allRounds!D$2:D$308, allRounds!A$2:A$308)</f>
        <v>34</v>
      </c>
    </row>
    <row r="815" spans="1:12" x14ac:dyDescent="0.3">
      <c r="A815">
        <v>814</v>
      </c>
      <c r="B815">
        <f>26</f>
        <v>26</v>
      </c>
      <c r="C815">
        <v>97</v>
      </c>
      <c r="D815">
        <v>31</v>
      </c>
      <c r="E815">
        <v>178</v>
      </c>
      <c r="F815">
        <v>34</v>
      </c>
      <c r="H815" s="16">
        <v>41223</v>
      </c>
      <c r="I815">
        <v>53</v>
      </c>
      <c r="J815">
        <v>20</v>
      </c>
      <c r="K815">
        <v>1</v>
      </c>
      <c r="L815">
        <f>LOOKUP(I815+H815*1000, allRounds!D$2:D$308, allRounds!A$2:A$308)</f>
        <v>34</v>
      </c>
    </row>
    <row r="816" spans="1:12" x14ac:dyDescent="0.3">
      <c r="A816">
        <v>815</v>
      </c>
      <c r="B816">
        <v>28</v>
      </c>
      <c r="C816">
        <v>93</v>
      </c>
      <c r="D816">
        <v>30</v>
      </c>
      <c r="E816">
        <v>93</v>
      </c>
      <c r="F816">
        <v>34</v>
      </c>
      <c r="H816" s="16">
        <v>41223</v>
      </c>
      <c r="I816">
        <v>53</v>
      </c>
      <c r="J816">
        <v>15</v>
      </c>
      <c r="K816">
        <v>1</v>
      </c>
      <c r="L816">
        <f>LOOKUP(I816+H816*1000, allRounds!D$2:D$308, allRounds!A$2:A$308)</f>
        <v>34</v>
      </c>
    </row>
    <row r="817" spans="1:12" x14ac:dyDescent="0.3">
      <c r="A817">
        <v>816</v>
      </c>
      <c r="B817">
        <v>29</v>
      </c>
      <c r="C817">
        <v>93</v>
      </c>
      <c r="D817">
        <v>30</v>
      </c>
      <c r="E817">
        <v>264</v>
      </c>
      <c r="F817">
        <v>34</v>
      </c>
      <c r="H817" s="16">
        <v>41223</v>
      </c>
      <c r="I817">
        <v>53</v>
      </c>
      <c r="J817">
        <v>15</v>
      </c>
      <c r="K817">
        <v>1</v>
      </c>
      <c r="L817">
        <f>LOOKUP(I817+H817*1000, allRounds!D$2:D$308, allRounds!A$2:A$308)</f>
        <v>34</v>
      </c>
    </row>
    <row r="818" spans="1:12" x14ac:dyDescent="0.3">
      <c r="A818">
        <v>817</v>
      </c>
      <c r="B818">
        <v>30</v>
      </c>
      <c r="C818">
        <v>98</v>
      </c>
      <c r="D818">
        <v>30</v>
      </c>
      <c r="E818">
        <v>3</v>
      </c>
      <c r="F818">
        <v>34</v>
      </c>
      <c r="H818" s="16">
        <v>41223</v>
      </c>
      <c r="I818">
        <v>53</v>
      </c>
      <c r="J818">
        <v>20</v>
      </c>
      <c r="K818">
        <v>1</v>
      </c>
      <c r="L818">
        <f>LOOKUP(I818+H818*1000, allRounds!D$2:D$308, allRounds!A$2:A$308)</f>
        <v>34</v>
      </c>
    </row>
    <row r="819" spans="1:12" x14ac:dyDescent="0.3">
      <c r="A819">
        <v>818</v>
      </c>
      <c r="B819">
        <v>31</v>
      </c>
      <c r="C819">
        <v>98</v>
      </c>
      <c r="D819">
        <v>30</v>
      </c>
      <c r="E819">
        <v>185</v>
      </c>
      <c r="F819">
        <v>34</v>
      </c>
      <c r="H819" s="16">
        <v>41223</v>
      </c>
      <c r="I819">
        <v>53</v>
      </c>
      <c r="J819">
        <v>20</v>
      </c>
      <c r="K819">
        <v>1</v>
      </c>
      <c r="L819">
        <f>LOOKUP(I819+H819*1000, allRounds!D$2:D$308, allRounds!A$2:A$308)</f>
        <v>34</v>
      </c>
    </row>
    <row r="820" spans="1:12" x14ac:dyDescent="0.3">
      <c r="A820">
        <v>819</v>
      </c>
      <c r="B820">
        <v>32</v>
      </c>
      <c r="C820">
        <v>98</v>
      </c>
      <c r="D820">
        <v>29</v>
      </c>
      <c r="E820">
        <v>275</v>
      </c>
      <c r="F820">
        <v>34</v>
      </c>
      <c r="H820" s="16">
        <v>41223</v>
      </c>
      <c r="I820">
        <v>53</v>
      </c>
      <c r="J820">
        <v>19</v>
      </c>
      <c r="K820">
        <v>1</v>
      </c>
      <c r="L820">
        <f>LOOKUP(I820+H820*1000, allRounds!D$2:D$308, allRounds!A$2:A$308)</f>
        <v>34</v>
      </c>
    </row>
    <row r="821" spans="1:12" x14ac:dyDescent="0.3">
      <c r="A821">
        <v>820</v>
      </c>
      <c r="B821">
        <v>33</v>
      </c>
      <c r="C821">
        <v>100</v>
      </c>
      <c r="D821">
        <v>29</v>
      </c>
      <c r="E821">
        <v>61</v>
      </c>
      <c r="F821">
        <v>34</v>
      </c>
      <c r="H821" s="16">
        <v>41223</v>
      </c>
      <c r="I821">
        <v>53</v>
      </c>
      <c r="J821">
        <v>21</v>
      </c>
      <c r="K821">
        <v>1</v>
      </c>
      <c r="L821">
        <f>LOOKUP(I821+H821*1000, allRounds!D$2:D$308, allRounds!A$2:A$308)</f>
        <v>34</v>
      </c>
    </row>
    <row r="822" spans="1:12" x14ac:dyDescent="0.3">
      <c r="A822">
        <v>821</v>
      </c>
      <c r="B822">
        <v>34</v>
      </c>
      <c r="C822">
        <v>90</v>
      </c>
      <c r="D822">
        <v>28</v>
      </c>
      <c r="E822">
        <v>1</v>
      </c>
      <c r="F822">
        <v>34</v>
      </c>
      <c r="H822" s="16">
        <v>41223</v>
      </c>
      <c r="I822">
        <v>53</v>
      </c>
      <c r="J822">
        <v>10</v>
      </c>
      <c r="K822">
        <v>1</v>
      </c>
      <c r="L822">
        <f>LOOKUP(I822+H822*1000, allRounds!D$2:D$308, allRounds!A$2:A$308)</f>
        <v>34</v>
      </c>
    </row>
    <row r="823" spans="1:12" x14ac:dyDescent="0.3">
      <c r="A823">
        <v>822</v>
      </c>
      <c r="B823">
        <v>35</v>
      </c>
      <c r="C823">
        <v>110</v>
      </c>
      <c r="D823">
        <v>26</v>
      </c>
      <c r="E823">
        <v>24</v>
      </c>
      <c r="F823">
        <v>34</v>
      </c>
      <c r="H823" s="16">
        <v>41223</v>
      </c>
      <c r="I823">
        <v>53</v>
      </c>
      <c r="J823">
        <v>28</v>
      </c>
      <c r="K823">
        <v>1</v>
      </c>
      <c r="L823">
        <f>LOOKUP(I823+H823*1000, allRounds!D$2:D$308, allRounds!A$2:A$308)</f>
        <v>34</v>
      </c>
    </row>
    <row r="824" spans="1:12" x14ac:dyDescent="0.3">
      <c r="A824">
        <v>823</v>
      </c>
      <c r="B824">
        <v>36</v>
      </c>
      <c r="C824">
        <v>110</v>
      </c>
      <c r="D824">
        <v>26</v>
      </c>
      <c r="E824">
        <v>272</v>
      </c>
      <c r="F824">
        <v>34</v>
      </c>
      <c r="H824" s="16">
        <v>41223</v>
      </c>
      <c r="I824">
        <v>53</v>
      </c>
      <c r="J824">
        <v>28</v>
      </c>
      <c r="K824">
        <v>1</v>
      </c>
      <c r="L824">
        <f>LOOKUP(I824+H824*1000, allRounds!D$2:D$308, allRounds!A$2:A$308)</f>
        <v>34</v>
      </c>
    </row>
    <row r="825" spans="1:12" x14ac:dyDescent="0.3">
      <c r="A825">
        <v>824</v>
      </c>
      <c r="B825">
        <v>37</v>
      </c>
      <c r="C825">
        <v>133</v>
      </c>
      <c r="D825">
        <v>11</v>
      </c>
      <c r="E825">
        <v>8</v>
      </c>
      <c r="F825">
        <v>34</v>
      </c>
      <c r="H825" s="16">
        <v>41223</v>
      </c>
      <c r="I825">
        <v>53</v>
      </c>
      <c r="J825">
        <v>36</v>
      </c>
      <c r="K825">
        <v>1</v>
      </c>
      <c r="L825">
        <f>LOOKUP(I825+H825*1000, allRounds!D$2:D$308, allRounds!A$2:A$308)</f>
        <v>34</v>
      </c>
    </row>
    <row r="826" spans="1:12" x14ac:dyDescent="0.3">
      <c r="A826">
        <v>825</v>
      </c>
      <c r="B826">
        <v>1</v>
      </c>
      <c r="C826">
        <v>82</v>
      </c>
      <c r="D826">
        <v>43</v>
      </c>
      <c r="E826">
        <v>338</v>
      </c>
      <c r="F826">
        <v>35</v>
      </c>
      <c r="H826" s="16">
        <v>41192</v>
      </c>
      <c r="I826">
        <v>93</v>
      </c>
      <c r="J826">
        <v>18</v>
      </c>
      <c r="K826">
        <v>1</v>
      </c>
      <c r="L826">
        <f>LOOKUP(I826+H826*1000, allRounds!D$2:D$308, allRounds!A$2:A$308)</f>
        <v>35</v>
      </c>
    </row>
    <row r="827" spans="1:12" x14ac:dyDescent="0.3">
      <c r="A827">
        <v>826</v>
      </c>
      <c r="B827">
        <v>2</v>
      </c>
      <c r="C827">
        <v>79</v>
      </c>
      <c r="D827">
        <v>35</v>
      </c>
      <c r="E827">
        <v>103</v>
      </c>
      <c r="F827">
        <v>35</v>
      </c>
      <c r="H827" s="16">
        <v>41192</v>
      </c>
      <c r="I827">
        <v>93</v>
      </c>
      <c r="J827">
        <v>7</v>
      </c>
      <c r="K827">
        <v>1</v>
      </c>
      <c r="L827">
        <f>LOOKUP(I827+H827*1000, allRounds!D$2:D$308, allRounds!A$2:A$308)</f>
        <v>35</v>
      </c>
    </row>
    <row r="828" spans="1:12" x14ac:dyDescent="0.3">
      <c r="A828">
        <v>827</v>
      </c>
      <c r="B828">
        <v>3</v>
      </c>
      <c r="C828">
        <v>85</v>
      </c>
      <c r="D828">
        <v>33</v>
      </c>
      <c r="E828">
        <v>241</v>
      </c>
      <c r="F828">
        <v>35</v>
      </c>
      <c r="H828" s="16">
        <v>41192</v>
      </c>
      <c r="I828">
        <v>93</v>
      </c>
      <c r="J828">
        <v>11</v>
      </c>
      <c r="K828">
        <v>1</v>
      </c>
      <c r="L828">
        <f>LOOKUP(I828+H828*1000, allRounds!D$2:D$308, allRounds!A$2:A$308)</f>
        <v>35</v>
      </c>
    </row>
    <row r="829" spans="1:12" x14ac:dyDescent="0.3">
      <c r="A829">
        <v>828</v>
      </c>
      <c r="B829">
        <v>4</v>
      </c>
      <c r="C829">
        <v>98</v>
      </c>
      <c r="D829">
        <v>33</v>
      </c>
      <c r="E829">
        <v>260</v>
      </c>
      <c r="F829">
        <v>35</v>
      </c>
      <c r="H829" s="16">
        <v>41192</v>
      </c>
      <c r="I829">
        <v>93</v>
      </c>
      <c r="J829">
        <v>24</v>
      </c>
      <c r="K829">
        <v>1</v>
      </c>
      <c r="L829">
        <f>LOOKUP(I829+H829*1000, allRounds!D$2:D$308, allRounds!A$2:A$308)</f>
        <v>35</v>
      </c>
    </row>
    <row r="830" spans="1:12" x14ac:dyDescent="0.3">
      <c r="A830">
        <v>829</v>
      </c>
      <c r="B830">
        <v>5</v>
      </c>
      <c r="C830">
        <v>93</v>
      </c>
      <c r="D830">
        <v>32</v>
      </c>
      <c r="E830">
        <v>323</v>
      </c>
      <c r="F830">
        <v>35</v>
      </c>
      <c r="H830" s="16">
        <v>41192</v>
      </c>
      <c r="I830">
        <v>93</v>
      </c>
      <c r="J830">
        <v>18</v>
      </c>
      <c r="K830">
        <v>1</v>
      </c>
      <c r="L830">
        <f>LOOKUP(I830+H830*1000, allRounds!D$2:D$308, allRounds!A$2:A$308)</f>
        <v>35</v>
      </c>
    </row>
    <row r="831" spans="1:12" x14ac:dyDescent="0.3">
      <c r="A831">
        <v>830</v>
      </c>
      <c r="B831">
        <v>6</v>
      </c>
      <c r="C831">
        <v>88</v>
      </c>
      <c r="D831">
        <v>31</v>
      </c>
      <c r="E831">
        <v>129</v>
      </c>
      <c r="F831">
        <v>35</v>
      </c>
      <c r="H831" s="16">
        <v>41192</v>
      </c>
      <c r="I831">
        <v>93</v>
      </c>
      <c r="J831">
        <v>12</v>
      </c>
      <c r="K831">
        <v>1</v>
      </c>
      <c r="L831">
        <f>LOOKUP(I831+H831*1000, allRounds!D$2:D$308, allRounds!A$2:A$308)</f>
        <v>35</v>
      </c>
    </row>
    <row r="832" spans="1:12" x14ac:dyDescent="0.3">
      <c r="A832">
        <v>831</v>
      </c>
      <c r="B832">
        <v>7</v>
      </c>
      <c r="C832">
        <v>96</v>
      </c>
      <c r="D832">
        <v>30</v>
      </c>
      <c r="E832">
        <v>280</v>
      </c>
      <c r="F832">
        <v>35</v>
      </c>
      <c r="H832" s="16">
        <v>41192</v>
      </c>
      <c r="I832">
        <v>93</v>
      </c>
      <c r="J832">
        <v>19</v>
      </c>
      <c r="K832">
        <v>1</v>
      </c>
      <c r="L832">
        <f>LOOKUP(I832+H832*1000, allRounds!D$2:D$308, allRounds!A$2:A$308)</f>
        <v>35</v>
      </c>
    </row>
    <row r="833" spans="1:12" x14ac:dyDescent="0.3">
      <c r="A833">
        <v>832</v>
      </c>
      <c r="B833">
        <v>8</v>
      </c>
      <c r="C833">
        <v>92</v>
      </c>
      <c r="D833">
        <v>30</v>
      </c>
      <c r="E833">
        <v>264</v>
      </c>
      <c r="F833">
        <v>35</v>
      </c>
      <c r="H833" s="16">
        <v>41192</v>
      </c>
      <c r="I833">
        <v>93</v>
      </c>
      <c r="J833">
        <v>15</v>
      </c>
      <c r="K833">
        <v>1</v>
      </c>
      <c r="L833">
        <f>LOOKUP(I833+H833*1000, allRounds!D$2:D$308, allRounds!A$2:A$308)</f>
        <v>35</v>
      </c>
    </row>
    <row r="834" spans="1:12" x14ac:dyDescent="0.3">
      <c r="A834">
        <v>833</v>
      </c>
      <c r="B834">
        <v>9</v>
      </c>
      <c r="C834">
        <v>101</v>
      </c>
      <c r="D834">
        <v>28</v>
      </c>
      <c r="E834">
        <v>287</v>
      </c>
      <c r="F834">
        <v>35</v>
      </c>
      <c r="H834" s="16">
        <v>41192</v>
      </c>
      <c r="I834">
        <v>93</v>
      </c>
      <c r="J834">
        <v>22</v>
      </c>
      <c r="K834">
        <v>1</v>
      </c>
      <c r="L834">
        <f>LOOKUP(I834+H834*1000, allRounds!D$2:D$308, allRounds!A$2:A$308)</f>
        <v>35</v>
      </c>
    </row>
    <row r="835" spans="1:12" x14ac:dyDescent="0.3">
      <c r="A835">
        <v>834</v>
      </c>
      <c r="B835">
        <v>10</v>
      </c>
      <c r="C835">
        <v>93</v>
      </c>
      <c r="D835">
        <v>28</v>
      </c>
      <c r="E835">
        <v>47</v>
      </c>
      <c r="F835">
        <v>35</v>
      </c>
      <c r="H835" s="16">
        <v>41192</v>
      </c>
      <c r="I835">
        <v>93</v>
      </c>
      <c r="J835">
        <v>14</v>
      </c>
      <c r="K835">
        <v>1</v>
      </c>
      <c r="L835">
        <f>LOOKUP(I835+H835*1000, allRounds!D$2:D$308, allRounds!A$2:A$308)</f>
        <v>35</v>
      </c>
    </row>
    <row r="836" spans="1:12" x14ac:dyDescent="0.3">
      <c r="A836">
        <v>835</v>
      </c>
      <c r="B836">
        <v>11</v>
      </c>
      <c r="C836">
        <v>91</v>
      </c>
      <c r="D836">
        <v>28</v>
      </c>
      <c r="E836">
        <v>225</v>
      </c>
      <c r="F836">
        <v>35</v>
      </c>
      <c r="H836" s="16">
        <v>41192</v>
      </c>
      <c r="I836">
        <v>93</v>
      </c>
      <c r="J836">
        <v>12</v>
      </c>
      <c r="K836">
        <v>1</v>
      </c>
      <c r="L836">
        <f>LOOKUP(I836+H836*1000, allRounds!D$2:D$308, allRounds!A$2:A$308)</f>
        <v>35</v>
      </c>
    </row>
    <row r="837" spans="1:12" x14ac:dyDescent="0.3">
      <c r="A837">
        <v>836</v>
      </c>
      <c r="B837">
        <v>12</v>
      </c>
      <c r="C837">
        <v>102</v>
      </c>
      <c r="D837">
        <v>28</v>
      </c>
      <c r="E837">
        <v>311</v>
      </c>
      <c r="F837">
        <v>35</v>
      </c>
      <c r="H837" s="16">
        <v>41192</v>
      </c>
      <c r="I837">
        <v>93</v>
      </c>
      <c r="J837">
        <v>23</v>
      </c>
      <c r="K837">
        <v>1</v>
      </c>
      <c r="L837">
        <f>LOOKUP(I837+H837*1000, allRounds!D$2:D$308, allRounds!A$2:A$308)</f>
        <v>35</v>
      </c>
    </row>
    <row r="838" spans="1:12" x14ac:dyDescent="0.3">
      <c r="A838">
        <v>837</v>
      </c>
      <c r="B838">
        <v>13</v>
      </c>
      <c r="C838">
        <v>89</v>
      </c>
      <c r="D838">
        <v>27</v>
      </c>
      <c r="E838">
        <v>310</v>
      </c>
      <c r="F838">
        <v>35</v>
      </c>
      <c r="H838" s="16">
        <v>41192</v>
      </c>
      <c r="I838">
        <v>93</v>
      </c>
      <c r="J838">
        <v>9</v>
      </c>
      <c r="K838">
        <v>1</v>
      </c>
      <c r="L838">
        <f>LOOKUP(I838+H838*1000, allRounds!D$2:D$308, allRounds!A$2:A$308)</f>
        <v>35</v>
      </c>
    </row>
    <row r="839" spans="1:12" x14ac:dyDescent="0.3">
      <c r="A839">
        <v>838</v>
      </c>
      <c r="B839">
        <v>14</v>
      </c>
      <c r="C839">
        <v>90</v>
      </c>
      <c r="D839">
        <v>26</v>
      </c>
      <c r="E839">
        <v>362</v>
      </c>
      <c r="F839">
        <v>35</v>
      </c>
      <c r="H839" s="16">
        <v>41192</v>
      </c>
      <c r="I839">
        <v>93</v>
      </c>
      <c r="J839">
        <v>9</v>
      </c>
      <c r="K839">
        <v>0</v>
      </c>
      <c r="L839">
        <f>LOOKUP(I839+H839*1000, allRounds!D$2:D$308, allRounds!A$2:A$308)</f>
        <v>35</v>
      </c>
    </row>
    <row r="840" spans="1:12" x14ac:dyDescent="0.3">
      <c r="A840">
        <v>839</v>
      </c>
      <c r="B840">
        <v>15</v>
      </c>
      <c r="C840">
        <v>97</v>
      </c>
      <c r="D840">
        <v>26</v>
      </c>
      <c r="E840">
        <v>160</v>
      </c>
      <c r="F840">
        <v>35</v>
      </c>
      <c r="H840" s="16">
        <v>41192</v>
      </c>
      <c r="I840">
        <v>93</v>
      </c>
      <c r="J840">
        <v>16</v>
      </c>
      <c r="K840">
        <v>1</v>
      </c>
      <c r="L840">
        <f>LOOKUP(I840+H840*1000, allRounds!D$2:D$308, allRounds!A$2:A$308)</f>
        <v>35</v>
      </c>
    </row>
    <row r="841" spans="1:12" x14ac:dyDescent="0.3">
      <c r="A841">
        <v>840</v>
      </c>
      <c r="B841">
        <v>16</v>
      </c>
      <c r="C841">
        <v>103</v>
      </c>
      <c r="D841">
        <v>24</v>
      </c>
      <c r="E841">
        <v>278</v>
      </c>
      <c r="F841">
        <v>35</v>
      </c>
      <c r="H841" s="16">
        <v>41192</v>
      </c>
      <c r="I841">
        <v>93</v>
      </c>
      <c r="J841">
        <v>20</v>
      </c>
      <c r="K841">
        <v>1</v>
      </c>
      <c r="L841">
        <f>LOOKUP(I841+H841*1000, allRounds!D$2:D$308, allRounds!A$2:A$308)</f>
        <v>35</v>
      </c>
    </row>
    <row r="842" spans="1:12" x14ac:dyDescent="0.3">
      <c r="A842">
        <v>841</v>
      </c>
      <c r="B842">
        <v>17</v>
      </c>
      <c r="C842">
        <v>102</v>
      </c>
      <c r="D842">
        <v>24</v>
      </c>
      <c r="E842">
        <v>308</v>
      </c>
      <c r="F842">
        <v>35</v>
      </c>
      <c r="H842" s="16">
        <v>41192</v>
      </c>
      <c r="I842">
        <v>93</v>
      </c>
      <c r="J842">
        <v>18</v>
      </c>
      <c r="K842">
        <v>1</v>
      </c>
      <c r="L842">
        <f>LOOKUP(I842+H842*1000, allRounds!D$2:D$308, allRounds!A$2:A$308)</f>
        <v>35</v>
      </c>
    </row>
    <row r="843" spans="1:12" x14ac:dyDescent="0.3">
      <c r="A843">
        <v>842</v>
      </c>
      <c r="B843">
        <v>18</v>
      </c>
      <c r="C843">
        <v>105</v>
      </c>
      <c r="D843">
        <v>22</v>
      </c>
      <c r="E843">
        <v>2</v>
      </c>
      <c r="F843">
        <v>35</v>
      </c>
      <c r="H843" s="16">
        <v>41192</v>
      </c>
      <c r="I843">
        <v>93</v>
      </c>
      <c r="J843">
        <v>20</v>
      </c>
      <c r="K843">
        <v>1</v>
      </c>
      <c r="L843">
        <f>LOOKUP(I843+H843*1000, allRounds!D$2:D$308, allRounds!A$2:A$308)</f>
        <v>35</v>
      </c>
    </row>
    <row r="844" spans="1:12" x14ac:dyDescent="0.3">
      <c r="A844">
        <v>843</v>
      </c>
      <c r="B844">
        <v>19</v>
      </c>
      <c r="C844">
        <v>103</v>
      </c>
      <c r="D844">
        <v>16</v>
      </c>
      <c r="E844">
        <v>222</v>
      </c>
      <c r="F844">
        <v>35</v>
      </c>
      <c r="H844" s="16">
        <v>41192</v>
      </c>
      <c r="I844">
        <v>93</v>
      </c>
      <c r="J844">
        <v>12</v>
      </c>
      <c r="K844">
        <v>1</v>
      </c>
      <c r="L844">
        <f>LOOKUP(I844+H844*1000, allRounds!D$2:D$308, allRounds!A$2:A$308)</f>
        <v>35</v>
      </c>
    </row>
    <row r="845" spans="1:12" x14ac:dyDescent="0.3">
      <c r="A845">
        <v>844</v>
      </c>
      <c r="B845">
        <v>20</v>
      </c>
      <c r="C845">
        <v>104</v>
      </c>
      <c r="D845">
        <v>13</v>
      </c>
      <c r="E845">
        <v>361</v>
      </c>
      <c r="F845">
        <v>35</v>
      </c>
      <c r="H845" s="16">
        <v>41192</v>
      </c>
      <c r="I845">
        <v>93</v>
      </c>
      <c r="J845">
        <v>10</v>
      </c>
      <c r="K845">
        <v>0</v>
      </c>
      <c r="L845">
        <f>LOOKUP(I845+H845*1000, allRounds!D$2:D$308, allRounds!A$2:A$308)</f>
        <v>35</v>
      </c>
    </row>
    <row r="846" spans="1:12" x14ac:dyDescent="0.3">
      <c r="A846">
        <v>845</v>
      </c>
      <c r="B846">
        <v>1</v>
      </c>
      <c r="C846">
        <v>82</v>
      </c>
      <c r="D846">
        <v>38</v>
      </c>
      <c r="E846">
        <v>264</v>
      </c>
      <c r="F846">
        <v>36</v>
      </c>
      <c r="H846" s="16">
        <v>41177</v>
      </c>
      <c r="I846">
        <v>90</v>
      </c>
      <c r="J846">
        <v>16</v>
      </c>
      <c r="K846">
        <v>1</v>
      </c>
      <c r="L846">
        <f>LOOKUP(I846+H846*1000, allRounds!D$2:D$308, allRounds!A$2:A$308)</f>
        <v>36</v>
      </c>
    </row>
    <row r="847" spans="1:12" x14ac:dyDescent="0.3">
      <c r="A847">
        <v>846</v>
      </c>
      <c r="B847">
        <v>2</v>
      </c>
      <c r="C847">
        <v>84</v>
      </c>
      <c r="D847">
        <v>38</v>
      </c>
      <c r="E847">
        <v>323</v>
      </c>
      <c r="F847">
        <v>36</v>
      </c>
      <c r="H847" s="16">
        <v>41177</v>
      </c>
      <c r="I847">
        <v>90</v>
      </c>
      <c r="J847">
        <v>18</v>
      </c>
      <c r="K847">
        <v>1</v>
      </c>
      <c r="L847">
        <f>LOOKUP(I847+H847*1000, allRounds!D$2:D$308, allRounds!A$2:A$308)</f>
        <v>36</v>
      </c>
    </row>
    <row r="848" spans="1:12" x14ac:dyDescent="0.3">
      <c r="A848">
        <v>847</v>
      </c>
      <c r="B848">
        <v>3</v>
      </c>
      <c r="C848">
        <v>91</v>
      </c>
      <c r="D848">
        <v>37</v>
      </c>
      <c r="E848">
        <v>193</v>
      </c>
      <c r="F848">
        <v>36</v>
      </c>
      <c r="H848" s="16">
        <v>41177</v>
      </c>
      <c r="I848">
        <v>90</v>
      </c>
      <c r="J848">
        <v>24</v>
      </c>
      <c r="K848">
        <v>1</v>
      </c>
      <c r="L848">
        <f>LOOKUP(I848+H848*1000, allRounds!D$2:D$308, allRounds!A$2:A$308)</f>
        <v>36</v>
      </c>
    </row>
    <row r="849" spans="1:12" x14ac:dyDescent="0.3">
      <c r="A849">
        <v>848</v>
      </c>
      <c r="B849">
        <v>4</v>
      </c>
      <c r="C849">
        <v>89</v>
      </c>
      <c r="D849">
        <v>35</v>
      </c>
      <c r="E849">
        <v>2</v>
      </c>
      <c r="F849">
        <v>36</v>
      </c>
      <c r="H849" s="16">
        <v>41177</v>
      </c>
      <c r="I849">
        <v>90</v>
      </c>
      <c r="J849">
        <v>20</v>
      </c>
      <c r="K849">
        <v>1</v>
      </c>
      <c r="L849">
        <f>LOOKUP(I849+H849*1000, allRounds!D$2:D$308, allRounds!A$2:A$308)</f>
        <v>36</v>
      </c>
    </row>
    <row r="850" spans="1:12" x14ac:dyDescent="0.3">
      <c r="A850">
        <v>849</v>
      </c>
      <c r="B850">
        <v>5</v>
      </c>
      <c r="C850">
        <v>92</v>
      </c>
      <c r="D850">
        <v>35</v>
      </c>
      <c r="E850">
        <v>311</v>
      </c>
      <c r="F850">
        <v>36</v>
      </c>
      <c r="H850" s="16">
        <v>41177</v>
      </c>
      <c r="I850">
        <v>90</v>
      </c>
      <c r="J850">
        <v>23</v>
      </c>
      <c r="K850">
        <v>1</v>
      </c>
      <c r="L850">
        <f>LOOKUP(I850+H850*1000, allRounds!D$2:D$308, allRounds!A$2:A$308)</f>
        <v>36</v>
      </c>
    </row>
    <row r="851" spans="1:12" x14ac:dyDescent="0.3">
      <c r="A851">
        <v>850</v>
      </c>
      <c r="B851">
        <v>6</v>
      </c>
      <c r="C851">
        <v>89</v>
      </c>
      <c r="D851">
        <v>35</v>
      </c>
      <c r="E851">
        <v>178</v>
      </c>
      <c r="F851">
        <v>36</v>
      </c>
      <c r="H851" s="16">
        <v>41177</v>
      </c>
      <c r="I851">
        <v>90</v>
      </c>
      <c r="J851">
        <v>20</v>
      </c>
      <c r="K851">
        <v>1</v>
      </c>
      <c r="L851">
        <f>LOOKUP(I851+H851*1000, allRounds!D$2:D$308, allRounds!A$2:A$308)</f>
        <v>36</v>
      </c>
    </row>
    <row r="852" spans="1:12" x14ac:dyDescent="0.3">
      <c r="A852">
        <v>851</v>
      </c>
      <c r="B852">
        <v>7</v>
      </c>
      <c r="C852">
        <v>94</v>
      </c>
      <c r="D852">
        <v>34</v>
      </c>
      <c r="E852">
        <v>269</v>
      </c>
      <c r="F852">
        <v>36</v>
      </c>
      <c r="H852" s="16">
        <v>41177</v>
      </c>
      <c r="I852">
        <v>90</v>
      </c>
      <c r="J852">
        <v>24</v>
      </c>
      <c r="K852">
        <v>1</v>
      </c>
      <c r="L852">
        <f>LOOKUP(I852+H852*1000, allRounds!D$2:D$308, allRounds!A$2:A$308)</f>
        <v>36</v>
      </c>
    </row>
    <row r="853" spans="1:12" x14ac:dyDescent="0.3">
      <c r="A853">
        <v>852</v>
      </c>
      <c r="B853">
        <v>8</v>
      </c>
      <c r="C853">
        <v>97</v>
      </c>
      <c r="D853">
        <v>34</v>
      </c>
      <c r="E853">
        <v>12</v>
      </c>
      <c r="F853">
        <v>36</v>
      </c>
      <c r="H853" s="16">
        <v>41177</v>
      </c>
      <c r="I853">
        <v>90</v>
      </c>
      <c r="J853">
        <v>27</v>
      </c>
      <c r="K853">
        <v>1</v>
      </c>
      <c r="L853">
        <f>LOOKUP(I853+H853*1000, allRounds!D$2:D$308, allRounds!A$2:A$308)</f>
        <v>36</v>
      </c>
    </row>
    <row r="854" spans="1:12" x14ac:dyDescent="0.3">
      <c r="A854">
        <v>853</v>
      </c>
      <c r="B854">
        <v>9</v>
      </c>
      <c r="C854">
        <v>87</v>
      </c>
      <c r="D854">
        <v>33</v>
      </c>
      <c r="E854">
        <v>160</v>
      </c>
      <c r="F854">
        <v>36</v>
      </c>
      <c r="H854" s="16">
        <v>41177</v>
      </c>
      <c r="I854">
        <v>90</v>
      </c>
      <c r="J854">
        <v>16</v>
      </c>
      <c r="K854">
        <v>1</v>
      </c>
      <c r="L854">
        <f>LOOKUP(I854+H854*1000, allRounds!D$2:D$308, allRounds!A$2:A$308)</f>
        <v>36</v>
      </c>
    </row>
    <row r="855" spans="1:12" x14ac:dyDescent="0.3">
      <c r="A855">
        <v>854</v>
      </c>
      <c r="B855">
        <v>10</v>
      </c>
      <c r="C855">
        <v>85</v>
      </c>
      <c r="D855">
        <v>33</v>
      </c>
      <c r="E855">
        <v>47</v>
      </c>
      <c r="F855">
        <v>36</v>
      </c>
      <c r="H855" s="16">
        <v>41177</v>
      </c>
      <c r="I855">
        <v>90</v>
      </c>
      <c r="J855">
        <v>14</v>
      </c>
      <c r="K855">
        <v>1</v>
      </c>
      <c r="L855">
        <f>LOOKUP(I855+H855*1000, allRounds!D$2:D$308, allRounds!A$2:A$308)</f>
        <v>36</v>
      </c>
    </row>
    <row r="856" spans="1:12" x14ac:dyDescent="0.3">
      <c r="A856">
        <v>855</v>
      </c>
      <c r="B856">
        <v>11</v>
      </c>
      <c r="C856">
        <v>96</v>
      </c>
      <c r="D856">
        <v>33</v>
      </c>
      <c r="E856">
        <v>63</v>
      </c>
      <c r="F856">
        <v>36</v>
      </c>
      <c r="H856" s="16">
        <v>41177</v>
      </c>
      <c r="I856">
        <v>90</v>
      </c>
      <c r="J856">
        <v>25</v>
      </c>
      <c r="K856">
        <v>1</v>
      </c>
      <c r="L856">
        <f>LOOKUP(I856+H856*1000, allRounds!D$2:D$308, allRounds!A$2:A$308)</f>
        <v>36</v>
      </c>
    </row>
    <row r="857" spans="1:12" x14ac:dyDescent="0.3">
      <c r="A857">
        <v>856</v>
      </c>
      <c r="B857">
        <v>12</v>
      </c>
      <c r="C857">
        <v>82</v>
      </c>
      <c r="D857">
        <v>33</v>
      </c>
      <c r="E857">
        <v>334</v>
      </c>
      <c r="F857">
        <v>36</v>
      </c>
      <c r="H857" s="16">
        <v>41177</v>
      </c>
      <c r="I857">
        <v>90</v>
      </c>
      <c r="J857">
        <v>10.5</v>
      </c>
      <c r="K857">
        <v>1</v>
      </c>
      <c r="L857">
        <f>LOOKUP(I857+H857*1000, allRounds!D$2:D$308, allRounds!A$2:A$308)</f>
        <v>36</v>
      </c>
    </row>
    <row r="858" spans="1:12" x14ac:dyDescent="0.3">
      <c r="A858">
        <v>857</v>
      </c>
      <c r="B858">
        <v>13</v>
      </c>
      <c r="C858">
        <v>92</v>
      </c>
      <c r="D858">
        <v>32</v>
      </c>
      <c r="E858">
        <v>3</v>
      </c>
      <c r="F858">
        <v>36</v>
      </c>
      <c r="H858" s="16">
        <v>41177</v>
      </c>
      <c r="I858">
        <v>90</v>
      </c>
      <c r="J858">
        <v>20</v>
      </c>
      <c r="K858">
        <v>1</v>
      </c>
      <c r="L858">
        <f>LOOKUP(I858+H858*1000, allRounds!D$2:D$308, allRounds!A$2:A$308)</f>
        <v>36</v>
      </c>
    </row>
    <row r="859" spans="1:12" x14ac:dyDescent="0.3">
      <c r="A859">
        <v>858</v>
      </c>
      <c r="B859">
        <v>14</v>
      </c>
      <c r="C859">
        <v>87</v>
      </c>
      <c r="D859">
        <v>32</v>
      </c>
      <c r="E859">
        <v>145</v>
      </c>
      <c r="F859">
        <v>36</v>
      </c>
      <c r="H859" s="16">
        <v>41177</v>
      </c>
      <c r="I859">
        <v>90</v>
      </c>
      <c r="J859">
        <v>15</v>
      </c>
      <c r="K859">
        <v>1</v>
      </c>
      <c r="L859">
        <f>LOOKUP(I859+H859*1000, allRounds!D$2:D$308, allRounds!A$2:A$308)</f>
        <v>36</v>
      </c>
    </row>
    <row r="860" spans="1:12" x14ac:dyDescent="0.3">
      <c r="A860">
        <v>859</v>
      </c>
      <c r="B860">
        <v>15</v>
      </c>
      <c r="C860">
        <v>84</v>
      </c>
      <c r="D860">
        <v>32</v>
      </c>
      <c r="E860">
        <v>294</v>
      </c>
      <c r="F860">
        <v>36</v>
      </c>
      <c r="H860" s="16">
        <v>41177</v>
      </c>
      <c r="I860">
        <v>90</v>
      </c>
      <c r="J860">
        <v>12</v>
      </c>
      <c r="K860">
        <v>1</v>
      </c>
      <c r="L860">
        <f>LOOKUP(I860+H860*1000, allRounds!D$2:D$308, allRounds!A$2:A$308)</f>
        <v>36</v>
      </c>
    </row>
    <row r="861" spans="1:12" x14ac:dyDescent="0.3">
      <c r="A861">
        <v>860</v>
      </c>
      <c r="B861">
        <v>16</v>
      </c>
      <c r="C861">
        <v>82</v>
      </c>
      <c r="D861">
        <v>32</v>
      </c>
      <c r="E861">
        <v>1</v>
      </c>
      <c r="F861">
        <v>36</v>
      </c>
      <c r="H861" s="16">
        <v>41177</v>
      </c>
      <c r="I861">
        <v>90</v>
      </c>
      <c r="J861">
        <v>10</v>
      </c>
      <c r="K861">
        <v>1</v>
      </c>
      <c r="L861">
        <f>LOOKUP(I861+H861*1000, allRounds!D$2:D$308, allRounds!A$2:A$308)</f>
        <v>36</v>
      </c>
    </row>
    <row r="862" spans="1:12" x14ac:dyDescent="0.3">
      <c r="A862">
        <v>861</v>
      </c>
      <c r="B862">
        <v>17</v>
      </c>
      <c r="C862">
        <v>93</v>
      </c>
      <c r="D862">
        <v>32</v>
      </c>
      <c r="E862">
        <v>61</v>
      </c>
      <c r="F862">
        <v>36</v>
      </c>
      <c r="H862" s="16">
        <v>41177</v>
      </c>
      <c r="I862">
        <v>90</v>
      </c>
      <c r="J862">
        <v>21</v>
      </c>
      <c r="K862">
        <v>1</v>
      </c>
      <c r="L862">
        <f>LOOKUP(I862+H862*1000, allRounds!D$2:D$308, allRounds!A$2:A$308)</f>
        <v>36</v>
      </c>
    </row>
    <row r="863" spans="1:12" x14ac:dyDescent="0.3">
      <c r="A863">
        <v>862</v>
      </c>
      <c r="B863">
        <v>18</v>
      </c>
      <c r="C863">
        <v>97</v>
      </c>
      <c r="D863">
        <v>30</v>
      </c>
      <c r="E863">
        <v>191</v>
      </c>
      <c r="F863">
        <v>36</v>
      </c>
      <c r="H863" s="16">
        <v>41177</v>
      </c>
      <c r="I863">
        <v>90</v>
      </c>
      <c r="J863">
        <v>23</v>
      </c>
      <c r="K863">
        <v>1</v>
      </c>
      <c r="L863">
        <f>LOOKUP(I863+H863*1000, allRounds!D$2:D$308, allRounds!A$2:A$308)</f>
        <v>36</v>
      </c>
    </row>
    <row r="864" spans="1:12" x14ac:dyDescent="0.3">
      <c r="A864">
        <v>863</v>
      </c>
      <c r="B864">
        <v>19</v>
      </c>
      <c r="C864">
        <v>98</v>
      </c>
      <c r="D864">
        <v>30</v>
      </c>
      <c r="E864">
        <v>260</v>
      </c>
      <c r="F864">
        <v>36</v>
      </c>
      <c r="H864" s="16">
        <v>41177</v>
      </c>
      <c r="I864">
        <v>90</v>
      </c>
      <c r="J864">
        <v>24</v>
      </c>
      <c r="K864">
        <v>1</v>
      </c>
      <c r="L864">
        <f>LOOKUP(I864+H864*1000, allRounds!D$2:D$308, allRounds!A$2:A$308)</f>
        <v>36</v>
      </c>
    </row>
    <row r="865" spans="1:12" x14ac:dyDescent="0.3">
      <c r="A865">
        <v>864</v>
      </c>
      <c r="B865">
        <v>20</v>
      </c>
      <c r="C865">
        <v>91</v>
      </c>
      <c r="D865">
        <v>29</v>
      </c>
      <c r="E865">
        <v>293</v>
      </c>
      <c r="F865">
        <v>36</v>
      </c>
      <c r="H865" s="16">
        <v>41177</v>
      </c>
      <c r="I865">
        <v>90</v>
      </c>
      <c r="J865">
        <v>16</v>
      </c>
      <c r="K865">
        <v>1</v>
      </c>
      <c r="L865">
        <f>LOOKUP(I865+H865*1000, allRounds!D$2:D$308, allRounds!A$2:A$308)</f>
        <v>36</v>
      </c>
    </row>
    <row r="866" spans="1:12" x14ac:dyDescent="0.3">
      <c r="A866">
        <v>865</v>
      </c>
      <c r="B866">
        <v>21</v>
      </c>
      <c r="C866">
        <v>87</v>
      </c>
      <c r="D866">
        <v>29</v>
      </c>
      <c r="E866">
        <v>129</v>
      </c>
      <c r="F866">
        <v>36</v>
      </c>
      <c r="H866" s="16">
        <v>41177</v>
      </c>
      <c r="I866">
        <v>90</v>
      </c>
      <c r="J866">
        <v>12</v>
      </c>
      <c r="K866">
        <v>1</v>
      </c>
      <c r="L866">
        <f>LOOKUP(I866+H866*1000, allRounds!D$2:D$308, allRounds!A$2:A$308)</f>
        <v>36</v>
      </c>
    </row>
    <row r="867" spans="1:12" x14ac:dyDescent="0.3">
      <c r="A867">
        <v>866</v>
      </c>
      <c r="B867">
        <v>22</v>
      </c>
      <c r="C867">
        <v>88</v>
      </c>
      <c r="D867">
        <v>28</v>
      </c>
      <c r="E867">
        <v>225</v>
      </c>
      <c r="F867">
        <v>36</v>
      </c>
      <c r="H867" s="16">
        <v>41177</v>
      </c>
      <c r="I867">
        <v>90</v>
      </c>
      <c r="J867">
        <v>12</v>
      </c>
      <c r="K867">
        <v>1</v>
      </c>
      <c r="L867">
        <f>LOOKUP(I867+H867*1000, allRounds!D$2:D$308, allRounds!A$2:A$308)</f>
        <v>36</v>
      </c>
    </row>
    <row r="868" spans="1:12" x14ac:dyDescent="0.3">
      <c r="A868">
        <v>867</v>
      </c>
      <c r="B868">
        <v>23</v>
      </c>
      <c r="C868">
        <v>100</v>
      </c>
      <c r="D868">
        <v>28</v>
      </c>
      <c r="E868">
        <v>162</v>
      </c>
      <c r="F868">
        <v>36</v>
      </c>
      <c r="H868" s="16">
        <v>41177</v>
      </c>
      <c r="I868">
        <v>90</v>
      </c>
      <c r="J868">
        <v>24</v>
      </c>
      <c r="K868">
        <v>1</v>
      </c>
      <c r="L868">
        <f>LOOKUP(I868+H868*1000, allRounds!D$2:D$308, allRounds!A$2:A$308)</f>
        <v>36</v>
      </c>
    </row>
    <row r="869" spans="1:12" x14ac:dyDescent="0.3">
      <c r="A869">
        <v>868</v>
      </c>
      <c r="B869">
        <v>24</v>
      </c>
      <c r="C869">
        <v>97</v>
      </c>
      <c r="D869">
        <v>27</v>
      </c>
      <c r="E869">
        <v>278</v>
      </c>
      <c r="F869">
        <v>36</v>
      </c>
      <c r="H869" s="16">
        <v>41177</v>
      </c>
      <c r="I869">
        <v>90</v>
      </c>
      <c r="J869">
        <v>20</v>
      </c>
      <c r="K869">
        <v>1</v>
      </c>
      <c r="L869">
        <f>LOOKUP(I869+H869*1000, allRounds!D$2:D$308, allRounds!A$2:A$308)</f>
        <v>36</v>
      </c>
    </row>
    <row r="870" spans="1:12" x14ac:dyDescent="0.3">
      <c r="A870">
        <v>869</v>
      </c>
      <c r="B870">
        <v>25</v>
      </c>
      <c r="C870">
        <v>105</v>
      </c>
      <c r="D870">
        <v>27</v>
      </c>
      <c r="E870">
        <v>24</v>
      </c>
      <c r="F870">
        <v>36</v>
      </c>
      <c r="H870" s="16">
        <v>41177</v>
      </c>
      <c r="I870">
        <v>90</v>
      </c>
      <c r="J870">
        <v>28</v>
      </c>
      <c r="K870">
        <v>1</v>
      </c>
      <c r="L870">
        <f>LOOKUP(I870+H870*1000, allRounds!D$2:D$308, allRounds!A$2:A$308)</f>
        <v>36</v>
      </c>
    </row>
    <row r="871" spans="1:12" x14ac:dyDescent="0.3">
      <c r="A871">
        <v>870</v>
      </c>
      <c r="B871">
        <v>26</v>
      </c>
      <c r="C871">
        <v>94</v>
      </c>
      <c r="D871">
        <v>26</v>
      </c>
      <c r="E871">
        <v>28</v>
      </c>
      <c r="F871">
        <v>36</v>
      </c>
      <c r="H871" s="16">
        <v>41177</v>
      </c>
      <c r="I871">
        <v>90</v>
      </c>
      <c r="J871">
        <v>16</v>
      </c>
      <c r="K871">
        <v>1</v>
      </c>
      <c r="L871">
        <f>LOOKUP(I871+H871*1000, allRounds!D$2:D$308, allRounds!A$2:A$308)</f>
        <v>36</v>
      </c>
    </row>
    <row r="872" spans="1:12" x14ac:dyDescent="0.3">
      <c r="A872">
        <v>871</v>
      </c>
      <c r="B872">
        <v>27</v>
      </c>
      <c r="C872">
        <v>96</v>
      </c>
      <c r="D872">
        <v>26</v>
      </c>
      <c r="E872">
        <v>257</v>
      </c>
      <c r="F872">
        <v>36</v>
      </c>
      <c r="H872" s="16">
        <v>41177</v>
      </c>
      <c r="I872">
        <v>90</v>
      </c>
      <c r="J872">
        <v>18</v>
      </c>
      <c r="K872">
        <v>1</v>
      </c>
      <c r="L872">
        <f>LOOKUP(I872+H872*1000, allRounds!D$2:D$308, allRounds!A$2:A$308)</f>
        <v>36</v>
      </c>
    </row>
    <row r="873" spans="1:12" x14ac:dyDescent="0.3">
      <c r="A873">
        <v>872</v>
      </c>
      <c r="B873">
        <v>28</v>
      </c>
      <c r="C873">
        <v>107</v>
      </c>
      <c r="D873">
        <v>25</v>
      </c>
      <c r="E873">
        <v>319</v>
      </c>
      <c r="F873">
        <v>36</v>
      </c>
      <c r="H873" s="16">
        <v>41177</v>
      </c>
      <c r="I873">
        <v>90</v>
      </c>
      <c r="J873">
        <v>28</v>
      </c>
      <c r="K873">
        <v>0</v>
      </c>
      <c r="L873">
        <f>LOOKUP(I873+H873*1000, allRounds!D$2:D$308, allRounds!A$2:A$308)</f>
        <v>36</v>
      </c>
    </row>
    <row r="874" spans="1:12" x14ac:dyDescent="0.3">
      <c r="A874">
        <v>873</v>
      </c>
      <c r="B874">
        <v>29</v>
      </c>
      <c r="C874">
        <v>90</v>
      </c>
      <c r="D874">
        <v>25</v>
      </c>
      <c r="E874">
        <v>316</v>
      </c>
      <c r="F874">
        <v>36</v>
      </c>
      <c r="H874" s="16">
        <v>41177</v>
      </c>
      <c r="I874">
        <v>90</v>
      </c>
      <c r="J874">
        <v>10</v>
      </c>
      <c r="K874">
        <v>0</v>
      </c>
      <c r="L874">
        <f>LOOKUP(I874+H874*1000, allRounds!D$2:D$308, allRounds!A$2:A$308)</f>
        <v>36</v>
      </c>
    </row>
    <row r="875" spans="1:12" x14ac:dyDescent="0.3">
      <c r="A875">
        <v>874</v>
      </c>
      <c r="B875">
        <f>30</f>
        <v>30</v>
      </c>
      <c r="C875">
        <v>91</v>
      </c>
      <c r="D875">
        <v>22</v>
      </c>
      <c r="E875">
        <v>310</v>
      </c>
      <c r="F875">
        <v>36</v>
      </c>
      <c r="H875" s="16">
        <v>41177</v>
      </c>
      <c r="I875">
        <v>90</v>
      </c>
      <c r="J875">
        <v>9</v>
      </c>
      <c r="K875">
        <v>1</v>
      </c>
      <c r="L875">
        <f>LOOKUP(I875+H875*1000, allRounds!D$2:D$308, allRounds!A$2:A$308)</f>
        <v>36</v>
      </c>
    </row>
    <row r="876" spans="1:12" x14ac:dyDescent="0.3">
      <c r="A876">
        <v>875</v>
      </c>
      <c r="B876">
        <f>30</f>
        <v>30</v>
      </c>
      <c r="C876">
        <v>94</v>
      </c>
      <c r="D876">
        <v>22</v>
      </c>
      <c r="E876">
        <v>222</v>
      </c>
      <c r="F876">
        <v>36</v>
      </c>
      <c r="H876" s="16">
        <v>41177</v>
      </c>
      <c r="I876">
        <v>90</v>
      </c>
      <c r="J876">
        <v>12</v>
      </c>
      <c r="K876">
        <v>1</v>
      </c>
      <c r="L876">
        <f>LOOKUP(I876+H876*1000, allRounds!D$2:D$308, allRounds!A$2:A$308)</f>
        <v>36</v>
      </c>
    </row>
    <row r="877" spans="1:12" x14ac:dyDescent="0.3">
      <c r="A877">
        <v>876</v>
      </c>
      <c r="B877">
        <v>32</v>
      </c>
      <c r="C877">
        <v>91</v>
      </c>
      <c r="D877">
        <v>20</v>
      </c>
      <c r="E877">
        <v>103</v>
      </c>
      <c r="F877">
        <v>36</v>
      </c>
      <c r="H877" s="16">
        <v>41177</v>
      </c>
      <c r="I877">
        <v>90</v>
      </c>
      <c r="J877">
        <v>7</v>
      </c>
      <c r="K877">
        <v>1</v>
      </c>
      <c r="L877">
        <f>LOOKUP(I877+H877*1000, allRounds!D$2:D$308, allRounds!A$2:A$308)</f>
        <v>36</v>
      </c>
    </row>
    <row r="878" spans="1:12" x14ac:dyDescent="0.3">
      <c r="A878">
        <v>877</v>
      </c>
      <c r="B878">
        <v>33</v>
      </c>
      <c r="C878">
        <v>133</v>
      </c>
      <c r="D878">
        <v>7</v>
      </c>
      <c r="E878">
        <v>8</v>
      </c>
      <c r="F878">
        <v>36</v>
      </c>
      <c r="H878" s="16">
        <v>41177</v>
      </c>
      <c r="I878">
        <v>90</v>
      </c>
      <c r="J878">
        <v>36</v>
      </c>
      <c r="K878">
        <v>1</v>
      </c>
      <c r="L878">
        <f>LOOKUP(I878+H878*1000, allRounds!D$2:D$308, allRounds!A$2:A$308)</f>
        <v>36</v>
      </c>
    </row>
    <row r="879" spans="1:12" x14ac:dyDescent="0.3">
      <c r="A879">
        <v>878</v>
      </c>
      <c r="B879">
        <v>1</v>
      </c>
      <c r="C879">
        <v>92</v>
      </c>
      <c r="D879">
        <v>34</v>
      </c>
      <c r="E879">
        <v>338</v>
      </c>
      <c r="F879">
        <v>37</v>
      </c>
      <c r="H879" s="16">
        <v>41161</v>
      </c>
      <c r="I879">
        <v>72</v>
      </c>
      <c r="J879">
        <v>18</v>
      </c>
      <c r="K879">
        <v>0</v>
      </c>
      <c r="L879">
        <f>LOOKUP(I879+H879*1000, allRounds!D$2:D$308, allRounds!A$2:A$308)</f>
        <v>37</v>
      </c>
    </row>
    <row r="880" spans="1:12" x14ac:dyDescent="0.3">
      <c r="A880">
        <v>879</v>
      </c>
      <c r="B880">
        <v>2</v>
      </c>
      <c r="C880">
        <v>84</v>
      </c>
      <c r="D880">
        <v>33</v>
      </c>
      <c r="E880">
        <v>234</v>
      </c>
      <c r="F880">
        <v>37</v>
      </c>
      <c r="H880" s="16">
        <v>41161</v>
      </c>
      <c r="I880">
        <v>72</v>
      </c>
      <c r="J880">
        <v>9</v>
      </c>
      <c r="K880">
        <v>1</v>
      </c>
      <c r="L880">
        <f>LOOKUP(I880+H880*1000, allRounds!D$2:D$308, allRounds!A$2:A$308)</f>
        <v>37</v>
      </c>
    </row>
    <row r="881" spans="1:12" x14ac:dyDescent="0.3">
      <c r="A881">
        <v>880</v>
      </c>
      <c r="B881">
        <v>3</v>
      </c>
      <c r="C881">
        <v>99</v>
      </c>
      <c r="D881">
        <v>29</v>
      </c>
      <c r="E881">
        <v>178</v>
      </c>
      <c r="F881">
        <v>37</v>
      </c>
      <c r="H881" s="16">
        <v>41161</v>
      </c>
      <c r="I881">
        <v>72</v>
      </c>
      <c r="J881">
        <v>20</v>
      </c>
      <c r="K881">
        <v>1</v>
      </c>
      <c r="L881">
        <f>LOOKUP(I881+H881*1000, allRounds!D$2:D$308, allRounds!A$2:A$308)</f>
        <v>37</v>
      </c>
    </row>
    <row r="882" spans="1:12" x14ac:dyDescent="0.3">
      <c r="A882">
        <v>881</v>
      </c>
      <c r="B882">
        <v>4</v>
      </c>
      <c r="C882">
        <v>104</v>
      </c>
      <c r="D882">
        <v>28</v>
      </c>
      <c r="E882">
        <v>359</v>
      </c>
      <c r="F882">
        <v>37</v>
      </c>
      <c r="H882" s="16">
        <v>41161</v>
      </c>
      <c r="I882">
        <v>72</v>
      </c>
      <c r="J882">
        <v>24</v>
      </c>
      <c r="K882">
        <v>0</v>
      </c>
      <c r="L882">
        <f>LOOKUP(I882+H882*1000, allRounds!D$2:D$308, allRounds!A$2:A$308)</f>
        <v>37</v>
      </c>
    </row>
    <row r="883" spans="1:12" x14ac:dyDescent="0.3">
      <c r="A883">
        <v>882</v>
      </c>
      <c r="B883">
        <v>5</v>
      </c>
      <c r="C883">
        <v>100</v>
      </c>
      <c r="D883">
        <v>26</v>
      </c>
      <c r="E883">
        <v>360</v>
      </c>
      <c r="F883">
        <v>37</v>
      </c>
      <c r="H883" s="16">
        <v>41161</v>
      </c>
      <c r="I883">
        <v>72</v>
      </c>
      <c r="J883">
        <v>18</v>
      </c>
      <c r="K883">
        <v>0</v>
      </c>
      <c r="L883">
        <f>LOOKUP(I883+H883*1000, allRounds!D$2:D$308, allRounds!A$2:A$308)</f>
        <v>37</v>
      </c>
    </row>
    <row r="884" spans="1:12" x14ac:dyDescent="0.3">
      <c r="A884">
        <v>883</v>
      </c>
      <c r="B884">
        <v>6</v>
      </c>
      <c r="C884">
        <v>104</v>
      </c>
      <c r="D884">
        <v>26</v>
      </c>
      <c r="E884">
        <v>287</v>
      </c>
      <c r="F884">
        <v>37</v>
      </c>
      <c r="H884" s="16">
        <v>41161</v>
      </c>
      <c r="I884">
        <v>72</v>
      </c>
      <c r="J884">
        <v>22</v>
      </c>
      <c r="K884">
        <v>1</v>
      </c>
      <c r="L884">
        <f>LOOKUP(I884+H884*1000, allRounds!D$2:D$308, allRounds!A$2:A$308)</f>
        <v>37</v>
      </c>
    </row>
    <row r="885" spans="1:12" x14ac:dyDescent="0.3">
      <c r="A885">
        <v>884</v>
      </c>
      <c r="B885">
        <v>7</v>
      </c>
      <c r="C885">
        <v>99</v>
      </c>
      <c r="D885">
        <v>24</v>
      </c>
      <c r="E885">
        <v>93</v>
      </c>
      <c r="F885">
        <v>37</v>
      </c>
      <c r="H885" s="16">
        <v>41161</v>
      </c>
      <c r="I885">
        <v>72</v>
      </c>
      <c r="J885">
        <v>15</v>
      </c>
      <c r="K885">
        <v>1</v>
      </c>
      <c r="L885">
        <f>LOOKUP(I885+H885*1000, allRounds!D$2:D$308, allRounds!A$2:A$308)</f>
        <v>37</v>
      </c>
    </row>
    <row r="886" spans="1:12" x14ac:dyDescent="0.3">
      <c r="A886">
        <v>885</v>
      </c>
      <c r="B886">
        <v>8</v>
      </c>
      <c r="C886">
        <v>101</v>
      </c>
      <c r="D886">
        <v>22</v>
      </c>
      <c r="E886">
        <v>344</v>
      </c>
      <c r="F886">
        <v>37</v>
      </c>
      <c r="H886" s="16">
        <v>41161</v>
      </c>
      <c r="I886">
        <v>72</v>
      </c>
      <c r="J886">
        <v>15</v>
      </c>
      <c r="K886">
        <v>1</v>
      </c>
      <c r="L886">
        <f>LOOKUP(I886+H886*1000, allRounds!D$2:D$308, allRounds!A$2:A$308)</f>
        <v>37</v>
      </c>
    </row>
    <row r="887" spans="1:12" x14ac:dyDescent="0.3">
      <c r="A887">
        <v>886</v>
      </c>
      <c r="B887">
        <v>9</v>
      </c>
      <c r="C887">
        <v>110</v>
      </c>
      <c r="D887">
        <v>22</v>
      </c>
      <c r="E887">
        <v>41</v>
      </c>
      <c r="F887">
        <v>37</v>
      </c>
      <c r="H887" s="16">
        <v>41161</v>
      </c>
      <c r="I887">
        <v>72</v>
      </c>
      <c r="J887">
        <v>24</v>
      </c>
      <c r="K887">
        <v>0</v>
      </c>
      <c r="L887">
        <f>LOOKUP(I887+H887*1000, allRounds!D$2:D$308, allRounds!A$2:A$308)</f>
        <v>37</v>
      </c>
    </row>
    <row r="888" spans="1:12" x14ac:dyDescent="0.3">
      <c r="A888">
        <v>887</v>
      </c>
      <c r="B888">
        <v>10</v>
      </c>
      <c r="C888">
        <v>106</v>
      </c>
      <c r="D888">
        <v>22</v>
      </c>
      <c r="E888">
        <v>185</v>
      </c>
      <c r="F888">
        <v>37</v>
      </c>
      <c r="H888" s="16">
        <v>41161</v>
      </c>
      <c r="I888">
        <v>72</v>
      </c>
      <c r="J888">
        <v>20</v>
      </c>
      <c r="K888">
        <v>1</v>
      </c>
      <c r="L888">
        <f>LOOKUP(I888+H888*1000, allRounds!D$2:D$308, allRounds!A$2:A$308)</f>
        <v>37</v>
      </c>
    </row>
    <row r="889" spans="1:12" x14ac:dyDescent="0.3">
      <c r="A889">
        <v>888</v>
      </c>
      <c r="B889">
        <v>11</v>
      </c>
      <c r="C889">
        <v>110</v>
      </c>
      <c r="D889">
        <v>22</v>
      </c>
      <c r="E889">
        <v>260</v>
      </c>
      <c r="F889">
        <v>37</v>
      </c>
      <c r="H889" s="16">
        <v>41161</v>
      </c>
      <c r="I889">
        <v>72</v>
      </c>
      <c r="J889">
        <v>24</v>
      </c>
      <c r="K889">
        <v>1</v>
      </c>
      <c r="L889">
        <f>LOOKUP(I889+H889*1000, allRounds!D$2:D$308, allRounds!A$2:A$308)</f>
        <v>37</v>
      </c>
    </row>
    <row r="890" spans="1:12" x14ac:dyDescent="0.3">
      <c r="A890">
        <v>889</v>
      </c>
      <c r="B890">
        <v>12</v>
      </c>
      <c r="C890">
        <v>108</v>
      </c>
      <c r="D890">
        <v>20</v>
      </c>
      <c r="E890">
        <v>2</v>
      </c>
      <c r="F890">
        <v>37</v>
      </c>
      <c r="H890" s="16">
        <v>41161</v>
      </c>
      <c r="I890">
        <v>72</v>
      </c>
      <c r="J890">
        <v>20</v>
      </c>
      <c r="K890">
        <v>1</v>
      </c>
      <c r="L890">
        <f>LOOKUP(I890+H890*1000, allRounds!D$2:D$308, allRounds!A$2:A$308)</f>
        <v>37</v>
      </c>
    </row>
    <row r="891" spans="1:12" x14ac:dyDescent="0.3">
      <c r="A891">
        <v>890</v>
      </c>
      <c r="B891">
        <v>13</v>
      </c>
      <c r="C891">
        <v>103</v>
      </c>
      <c r="D891">
        <v>19</v>
      </c>
      <c r="E891">
        <v>47</v>
      </c>
      <c r="F891">
        <v>37</v>
      </c>
      <c r="H891" s="16">
        <v>41161</v>
      </c>
      <c r="I891">
        <v>72</v>
      </c>
      <c r="J891">
        <v>14</v>
      </c>
      <c r="K891">
        <v>1</v>
      </c>
      <c r="L891">
        <f>LOOKUP(I891+H891*1000, allRounds!D$2:D$308, allRounds!A$2:A$308)</f>
        <v>37</v>
      </c>
    </row>
    <row r="892" spans="1:12" x14ac:dyDescent="0.3">
      <c r="A892">
        <v>891</v>
      </c>
      <c r="B892">
        <v>14</v>
      </c>
      <c r="C892">
        <v>112</v>
      </c>
      <c r="D892">
        <v>19</v>
      </c>
      <c r="E892">
        <v>311</v>
      </c>
      <c r="F892">
        <v>37</v>
      </c>
      <c r="H892" s="16">
        <v>41161</v>
      </c>
      <c r="I892">
        <v>72</v>
      </c>
      <c r="J892">
        <v>23</v>
      </c>
      <c r="K892">
        <v>1</v>
      </c>
      <c r="L892">
        <f>LOOKUP(I892+H892*1000, allRounds!D$2:D$308, allRounds!A$2:A$308)</f>
        <v>37</v>
      </c>
    </row>
    <row r="893" spans="1:12" x14ac:dyDescent="0.3">
      <c r="A893">
        <v>892</v>
      </c>
      <c r="B893">
        <v>15</v>
      </c>
      <c r="C893">
        <v>100</v>
      </c>
      <c r="D893">
        <v>18</v>
      </c>
      <c r="E893">
        <v>1</v>
      </c>
      <c r="F893">
        <v>37</v>
      </c>
      <c r="H893" s="16">
        <v>41161</v>
      </c>
      <c r="I893">
        <v>72</v>
      </c>
      <c r="J893">
        <v>10</v>
      </c>
      <c r="K893">
        <v>1</v>
      </c>
      <c r="L893">
        <f>LOOKUP(I893+H893*1000, allRounds!D$2:D$308, allRounds!A$2:A$308)</f>
        <v>37</v>
      </c>
    </row>
    <row r="894" spans="1:12" x14ac:dyDescent="0.3">
      <c r="A894">
        <v>893</v>
      </c>
      <c r="B894">
        <v>16</v>
      </c>
      <c r="C894">
        <v>104</v>
      </c>
      <c r="D894">
        <v>18</v>
      </c>
      <c r="E894">
        <v>16</v>
      </c>
      <c r="F894">
        <v>37</v>
      </c>
      <c r="H894" s="16">
        <v>41161</v>
      </c>
      <c r="I894">
        <v>72</v>
      </c>
      <c r="J894">
        <v>14</v>
      </c>
      <c r="K894">
        <v>1</v>
      </c>
      <c r="L894">
        <f>LOOKUP(I894+H894*1000, allRounds!D$2:D$308, allRounds!A$2:A$308)</f>
        <v>37</v>
      </c>
    </row>
    <row r="895" spans="1:12" x14ac:dyDescent="0.3">
      <c r="A895">
        <v>894</v>
      </c>
      <c r="B895">
        <v>17</v>
      </c>
      <c r="C895">
        <v>108</v>
      </c>
      <c r="D895">
        <v>18</v>
      </c>
      <c r="E895">
        <v>116</v>
      </c>
      <c r="F895">
        <v>37</v>
      </c>
      <c r="H895" s="16">
        <v>41161</v>
      </c>
      <c r="I895">
        <v>72</v>
      </c>
      <c r="J895">
        <v>18</v>
      </c>
      <c r="K895">
        <v>1</v>
      </c>
      <c r="L895">
        <f>LOOKUP(I895+H895*1000, allRounds!D$2:D$308, allRounds!A$2:A$308)</f>
        <v>37</v>
      </c>
    </row>
    <row r="896" spans="1:12" x14ac:dyDescent="0.3">
      <c r="A896">
        <v>895</v>
      </c>
      <c r="B896">
        <v>18</v>
      </c>
      <c r="C896">
        <v>109</v>
      </c>
      <c r="D896">
        <v>17</v>
      </c>
      <c r="E896">
        <v>323</v>
      </c>
      <c r="F896">
        <v>37</v>
      </c>
      <c r="H896" s="16">
        <v>41161</v>
      </c>
      <c r="I896">
        <v>72</v>
      </c>
      <c r="J896">
        <v>18</v>
      </c>
      <c r="K896">
        <v>1</v>
      </c>
      <c r="L896">
        <f>LOOKUP(I896+H896*1000, allRounds!D$2:D$308, allRounds!A$2:A$308)</f>
        <v>37</v>
      </c>
    </row>
    <row r="897" spans="1:12" x14ac:dyDescent="0.3">
      <c r="A897">
        <v>896</v>
      </c>
      <c r="B897">
        <v>19</v>
      </c>
      <c r="C897">
        <v>107</v>
      </c>
      <c r="D897">
        <v>17</v>
      </c>
      <c r="E897">
        <v>160</v>
      </c>
      <c r="F897">
        <v>37</v>
      </c>
      <c r="H897" s="16">
        <v>41161</v>
      </c>
      <c r="I897">
        <v>72</v>
      </c>
      <c r="J897">
        <v>16</v>
      </c>
      <c r="K897">
        <v>1</v>
      </c>
      <c r="L897">
        <f>LOOKUP(I897+H897*1000, allRounds!D$2:D$308, allRounds!A$2:A$308)</f>
        <v>37</v>
      </c>
    </row>
    <row r="898" spans="1:12" x14ac:dyDescent="0.3">
      <c r="A898">
        <v>897</v>
      </c>
      <c r="B898">
        <v>20</v>
      </c>
      <c r="C898">
        <v>99</v>
      </c>
      <c r="D898">
        <v>17</v>
      </c>
      <c r="E898">
        <v>103</v>
      </c>
      <c r="F898">
        <v>37</v>
      </c>
      <c r="H898" s="16">
        <v>41161</v>
      </c>
      <c r="I898">
        <v>72</v>
      </c>
      <c r="J898">
        <v>7</v>
      </c>
      <c r="K898">
        <v>1</v>
      </c>
      <c r="L898">
        <f>LOOKUP(I898+H898*1000, allRounds!D$2:D$308, allRounds!A$2:A$308)</f>
        <v>37</v>
      </c>
    </row>
    <row r="899" spans="1:12" x14ac:dyDescent="0.3">
      <c r="A899">
        <v>898</v>
      </c>
      <c r="B899">
        <v>21</v>
      </c>
      <c r="C899">
        <v>108</v>
      </c>
      <c r="D899">
        <v>16</v>
      </c>
      <c r="E899">
        <v>28</v>
      </c>
      <c r="F899">
        <v>37</v>
      </c>
      <c r="H899" s="16">
        <v>41161</v>
      </c>
      <c r="I899">
        <v>72</v>
      </c>
      <c r="J899">
        <v>16</v>
      </c>
      <c r="K899">
        <v>1</v>
      </c>
      <c r="L899">
        <f>LOOKUP(I899+H899*1000, allRounds!D$2:D$308, allRounds!A$2:A$308)</f>
        <v>37</v>
      </c>
    </row>
    <row r="900" spans="1:12" x14ac:dyDescent="0.3">
      <c r="A900">
        <v>899</v>
      </c>
      <c r="B900">
        <v>22</v>
      </c>
      <c r="C900">
        <v>114</v>
      </c>
      <c r="D900">
        <v>16</v>
      </c>
      <c r="E900">
        <v>278</v>
      </c>
      <c r="F900">
        <v>37</v>
      </c>
      <c r="H900" s="16">
        <v>41161</v>
      </c>
      <c r="I900">
        <v>72</v>
      </c>
      <c r="J900">
        <v>22</v>
      </c>
      <c r="K900">
        <v>1</v>
      </c>
      <c r="L900">
        <f>LOOKUP(I900+H900*1000, allRounds!D$2:D$308, allRounds!A$2:A$308)</f>
        <v>37</v>
      </c>
    </row>
    <row r="901" spans="1:12" x14ac:dyDescent="0.3">
      <c r="A901">
        <v>900</v>
      </c>
      <c r="B901">
        <v>23</v>
      </c>
      <c r="C901">
        <v>108</v>
      </c>
      <c r="D901">
        <v>15</v>
      </c>
      <c r="E901">
        <v>145</v>
      </c>
      <c r="F901">
        <v>37</v>
      </c>
      <c r="H901" s="16">
        <v>41161</v>
      </c>
      <c r="I901">
        <v>72</v>
      </c>
      <c r="J901">
        <v>15</v>
      </c>
      <c r="K901">
        <v>1</v>
      </c>
      <c r="L901">
        <f>LOOKUP(I901+H901*1000, allRounds!D$2:D$308, allRounds!A$2:A$308)</f>
        <v>37</v>
      </c>
    </row>
    <row r="902" spans="1:12" x14ac:dyDescent="0.3">
      <c r="A902">
        <v>901</v>
      </c>
      <c r="B902">
        <v>24</v>
      </c>
      <c r="C902">
        <v>107</v>
      </c>
      <c r="D902">
        <v>13</v>
      </c>
      <c r="E902">
        <v>222</v>
      </c>
      <c r="F902">
        <v>37</v>
      </c>
      <c r="H902" s="16">
        <v>41161</v>
      </c>
      <c r="I902">
        <v>72</v>
      </c>
      <c r="J902">
        <v>12</v>
      </c>
      <c r="K902">
        <v>1</v>
      </c>
      <c r="L902">
        <f>LOOKUP(I902+H902*1000, allRounds!D$2:D$308, allRounds!A$2:A$308)</f>
        <v>37</v>
      </c>
    </row>
    <row r="903" spans="1:12" x14ac:dyDescent="0.3">
      <c r="A903">
        <v>902</v>
      </c>
      <c r="B903">
        <v>25</v>
      </c>
      <c r="C903">
        <v>104</v>
      </c>
      <c r="D903">
        <v>13</v>
      </c>
      <c r="E903">
        <v>310</v>
      </c>
      <c r="F903">
        <v>37</v>
      </c>
      <c r="H903" s="16">
        <v>41161</v>
      </c>
      <c r="I903">
        <v>72</v>
      </c>
      <c r="J903">
        <v>9</v>
      </c>
      <c r="K903">
        <v>1</v>
      </c>
      <c r="L903">
        <f>LOOKUP(I903+H903*1000, allRounds!D$2:D$308, allRounds!A$2:A$308)</f>
        <v>37</v>
      </c>
    </row>
    <row r="904" spans="1:12" x14ac:dyDescent="0.3">
      <c r="A904">
        <v>903</v>
      </c>
      <c r="B904">
        <v>26</v>
      </c>
      <c r="C904">
        <v>116</v>
      </c>
      <c r="D904">
        <v>13</v>
      </c>
      <c r="E904">
        <v>61</v>
      </c>
      <c r="F904">
        <v>37</v>
      </c>
      <c r="H904" s="16">
        <v>41161</v>
      </c>
      <c r="I904">
        <v>72</v>
      </c>
      <c r="J904">
        <v>21</v>
      </c>
      <c r="K904">
        <v>1</v>
      </c>
      <c r="L904">
        <f>LOOKUP(I904+H904*1000, allRounds!D$2:D$308, allRounds!A$2:A$308)</f>
        <v>37</v>
      </c>
    </row>
    <row r="905" spans="1:12" x14ac:dyDescent="0.3">
      <c r="A905">
        <v>904</v>
      </c>
      <c r="B905">
        <v>27</v>
      </c>
      <c r="C905">
        <v>120</v>
      </c>
      <c r="D905">
        <v>11</v>
      </c>
      <c r="E905">
        <v>191</v>
      </c>
      <c r="F905">
        <v>37</v>
      </c>
      <c r="H905" s="16">
        <v>41161</v>
      </c>
      <c r="I905">
        <v>72</v>
      </c>
      <c r="J905">
        <v>23</v>
      </c>
      <c r="K905">
        <v>1</v>
      </c>
      <c r="L905">
        <f>LOOKUP(I905+H905*1000, allRounds!D$2:D$308, allRounds!A$2:A$308)</f>
        <v>37</v>
      </c>
    </row>
    <row r="906" spans="1:12" x14ac:dyDescent="0.3">
      <c r="A906">
        <v>905</v>
      </c>
      <c r="B906">
        <v>28</v>
      </c>
      <c r="C906">
        <v>130</v>
      </c>
      <c r="D906">
        <v>5</v>
      </c>
      <c r="E906">
        <v>12</v>
      </c>
      <c r="F906">
        <v>37</v>
      </c>
      <c r="H906" s="16">
        <v>41161</v>
      </c>
      <c r="I906">
        <v>72</v>
      </c>
      <c r="J906">
        <v>27</v>
      </c>
      <c r="K906">
        <v>1</v>
      </c>
      <c r="L906">
        <f>LOOKUP(I906+H906*1000, allRounds!D$2:D$308, allRounds!A$2:A$308)</f>
        <v>37</v>
      </c>
    </row>
    <row r="907" spans="1:12" x14ac:dyDescent="0.3">
      <c r="A907">
        <v>906</v>
      </c>
      <c r="B907">
        <v>29</v>
      </c>
      <c r="C907">
        <v>143</v>
      </c>
      <c r="D907">
        <v>1</v>
      </c>
      <c r="E907">
        <v>8</v>
      </c>
      <c r="F907">
        <v>37</v>
      </c>
      <c r="H907" s="16">
        <v>41161</v>
      </c>
      <c r="I907">
        <v>72</v>
      </c>
      <c r="J907">
        <v>36</v>
      </c>
      <c r="K907">
        <v>1</v>
      </c>
      <c r="L907">
        <f>LOOKUP(I907+H907*1000, allRounds!D$2:D$308, allRounds!A$2:A$308)</f>
        <v>37</v>
      </c>
    </row>
    <row r="908" spans="1:12" x14ac:dyDescent="0.3">
      <c r="A908">
        <v>907</v>
      </c>
      <c r="B908">
        <v>1</v>
      </c>
      <c r="C908">
        <v>93</v>
      </c>
      <c r="D908">
        <v>35</v>
      </c>
      <c r="E908">
        <v>278</v>
      </c>
      <c r="F908">
        <v>38</v>
      </c>
      <c r="H908" s="16">
        <v>41160</v>
      </c>
      <c r="I908">
        <v>71</v>
      </c>
      <c r="J908">
        <v>22</v>
      </c>
      <c r="K908">
        <v>1</v>
      </c>
      <c r="L908">
        <f>LOOKUP(I908+H908*1000, allRounds!D$2:D$308, allRounds!A$2:A$308)</f>
        <v>38</v>
      </c>
    </row>
    <row r="909" spans="1:12" x14ac:dyDescent="0.3">
      <c r="A909">
        <v>908</v>
      </c>
      <c r="B909">
        <v>2</v>
      </c>
      <c r="C909">
        <v>91</v>
      </c>
      <c r="D909">
        <v>33</v>
      </c>
      <c r="E909">
        <v>338</v>
      </c>
      <c r="F909">
        <v>38</v>
      </c>
      <c r="H909" s="16">
        <v>41160</v>
      </c>
      <c r="I909">
        <v>71</v>
      </c>
      <c r="J909">
        <v>18</v>
      </c>
      <c r="K909">
        <v>0</v>
      </c>
      <c r="L909">
        <f>LOOKUP(I909+H909*1000, allRounds!D$2:D$308, allRounds!A$2:A$308)</f>
        <v>38</v>
      </c>
    </row>
    <row r="910" spans="1:12" x14ac:dyDescent="0.3">
      <c r="A910">
        <v>909</v>
      </c>
      <c r="B910">
        <v>3</v>
      </c>
      <c r="C910">
        <v>90</v>
      </c>
      <c r="D910">
        <v>31</v>
      </c>
      <c r="E910">
        <v>344</v>
      </c>
      <c r="F910">
        <v>38</v>
      </c>
      <c r="H910" s="16">
        <v>41160</v>
      </c>
      <c r="I910">
        <v>71</v>
      </c>
      <c r="J910">
        <v>15</v>
      </c>
      <c r="K910">
        <v>1</v>
      </c>
      <c r="L910">
        <f>LOOKUP(I910+H910*1000, allRounds!D$2:D$308, allRounds!A$2:A$308)</f>
        <v>38</v>
      </c>
    </row>
    <row r="911" spans="1:12" x14ac:dyDescent="0.3">
      <c r="A911">
        <v>910</v>
      </c>
      <c r="B911">
        <v>4</v>
      </c>
      <c r="C911">
        <v>98</v>
      </c>
      <c r="D911">
        <v>30</v>
      </c>
      <c r="E911">
        <v>287</v>
      </c>
      <c r="F911">
        <v>38</v>
      </c>
      <c r="H911" s="16">
        <v>41160</v>
      </c>
      <c r="I911">
        <v>71</v>
      </c>
      <c r="J911">
        <v>22</v>
      </c>
      <c r="K911">
        <v>1</v>
      </c>
      <c r="L911">
        <f>LOOKUP(I911+H911*1000, allRounds!D$2:D$308, allRounds!A$2:A$308)</f>
        <v>38</v>
      </c>
    </row>
    <row r="912" spans="1:12" x14ac:dyDescent="0.3">
      <c r="A912">
        <v>911</v>
      </c>
      <c r="B912">
        <v>5</v>
      </c>
      <c r="C912">
        <v>87</v>
      </c>
      <c r="D912">
        <v>29</v>
      </c>
      <c r="E912">
        <v>1</v>
      </c>
      <c r="F912">
        <v>38</v>
      </c>
      <c r="H912" s="16">
        <v>41160</v>
      </c>
      <c r="I912">
        <v>71</v>
      </c>
      <c r="J912">
        <v>10</v>
      </c>
      <c r="K912">
        <v>1</v>
      </c>
      <c r="L912">
        <f>LOOKUP(I912+H912*1000, allRounds!D$2:D$308, allRounds!A$2:A$308)</f>
        <v>38</v>
      </c>
    </row>
    <row r="913" spans="1:12" x14ac:dyDescent="0.3">
      <c r="A913">
        <v>912</v>
      </c>
      <c r="B913">
        <v>6</v>
      </c>
      <c r="C913">
        <v>101</v>
      </c>
      <c r="D913">
        <v>29</v>
      </c>
      <c r="E913">
        <v>41</v>
      </c>
      <c r="F913">
        <v>38</v>
      </c>
      <c r="H913" s="16">
        <v>41160</v>
      </c>
      <c r="I913">
        <v>71</v>
      </c>
      <c r="J913">
        <v>24</v>
      </c>
      <c r="K913">
        <v>0</v>
      </c>
      <c r="L913">
        <f>LOOKUP(I913+H913*1000, allRounds!D$2:D$308, allRounds!A$2:A$308)</f>
        <v>38</v>
      </c>
    </row>
    <row r="914" spans="1:12" x14ac:dyDescent="0.3">
      <c r="A914">
        <v>913</v>
      </c>
      <c r="B914">
        <v>7</v>
      </c>
      <c r="C914">
        <v>86</v>
      </c>
      <c r="D914">
        <v>29</v>
      </c>
      <c r="E914">
        <v>234</v>
      </c>
      <c r="F914">
        <v>38</v>
      </c>
      <c r="H914" s="16">
        <v>41160</v>
      </c>
      <c r="I914">
        <v>71</v>
      </c>
      <c r="J914">
        <v>9</v>
      </c>
      <c r="K914">
        <v>1</v>
      </c>
      <c r="L914">
        <f>LOOKUP(I914+H914*1000, allRounds!D$2:D$308, allRounds!A$2:A$308)</f>
        <v>38</v>
      </c>
    </row>
    <row r="915" spans="1:12" x14ac:dyDescent="0.3">
      <c r="A915">
        <v>914</v>
      </c>
      <c r="B915">
        <v>8</v>
      </c>
      <c r="C915">
        <v>95</v>
      </c>
      <c r="D915">
        <v>29</v>
      </c>
      <c r="E915">
        <v>323</v>
      </c>
      <c r="F915">
        <v>38</v>
      </c>
      <c r="H915" s="16">
        <v>41160</v>
      </c>
      <c r="I915">
        <v>71</v>
      </c>
      <c r="J915">
        <v>18</v>
      </c>
      <c r="K915">
        <v>1</v>
      </c>
      <c r="L915">
        <f>LOOKUP(I915+H915*1000, allRounds!D$2:D$308, allRounds!A$2:A$308)</f>
        <v>38</v>
      </c>
    </row>
    <row r="916" spans="1:12" x14ac:dyDescent="0.3">
      <c r="A916">
        <v>915</v>
      </c>
      <c r="B916">
        <v>9</v>
      </c>
      <c r="C916">
        <v>100</v>
      </c>
      <c r="D916">
        <v>29</v>
      </c>
      <c r="E916">
        <v>311</v>
      </c>
      <c r="F916">
        <v>38</v>
      </c>
      <c r="H916" s="16">
        <v>41160</v>
      </c>
      <c r="I916">
        <v>71</v>
      </c>
      <c r="J916">
        <v>23</v>
      </c>
      <c r="K916">
        <v>1</v>
      </c>
      <c r="L916">
        <f>LOOKUP(I916+H916*1000, allRounds!D$2:D$308, allRounds!A$2:A$308)</f>
        <v>38</v>
      </c>
    </row>
    <row r="917" spans="1:12" x14ac:dyDescent="0.3">
      <c r="A917">
        <v>916</v>
      </c>
      <c r="B917">
        <v>10</v>
      </c>
      <c r="C917">
        <v>87</v>
      </c>
      <c r="D917">
        <v>28</v>
      </c>
      <c r="E917">
        <v>310</v>
      </c>
      <c r="F917">
        <v>38</v>
      </c>
      <c r="H917" s="16">
        <v>41160</v>
      </c>
      <c r="I917">
        <v>71</v>
      </c>
      <c r="J917">
        <v>9</v>
      </c>
      <c r="K917">
        <v>1</v>
      </c>
      <c r="L917">
        <f>LOOKUP(I917+H917*1000, allRounds!D$2:D$308, allRounds!A$2:A$308)</f>
        <v>38</v>
      </c>
    </row>
    <row r="918" spans="1:12" x14ac:dyDescent="0.3">
      <c r="A918">
        <v>917</v>
      </c>
      <c r="B918">
        <v>11</v>
      </c>
      <c r="C918">
        <v>85</v>
      </c>
      <c r="D918">
        <v>28</v>
      </c>
      <c r="E918">
        <v>103</v>
      </c>
      <c r="F918">
        <v>38</v>
      </c>
      <c r="H918" s="16">
        <v>41160</v>
      </c>
      <c r="I918">
        <v>71</v>
      </c>
      <c r="J918">
        <v>7</v>
      </c>
      <c r="K918">
        <v>1</v>
      </c>
      <c r="L918">
        <f>LOOKUP(I918+H918*1000, allRounds!D$2:D$308, allRounds!A$2:A$308)</f>
        <v>38</v>
      </c>
    </row>
    <row r="919" spans="1:12" x14ac:dyDescent="0.3">
      <c r="A919">
        <v>918</v>
      </c>
      <c r="B919">
        <v>12</v>
      </c>
      <c r="C919">
        <v>92</v>
      </c>
      <c r="D919">
        <v>28</v>
      </c>
      <c r="E919">
        <v>16</v>
      </c>
      <c r="F919">
        <v>38</v>
      </c>
      <c r="H919" s="16">
        <v>41160</v>
      </c>
      <c r="I919">
        <v>71</v>
      </c>
      <c r="J919">
        <v>14</v>
      </c>
      <c r="K919">
        <v>1</v>
      </c>
      <c r="L919">
        <f>LOOKUP(I919+H919*1000, allRounds!D$2:D$308, allRounds!A$2:A$308)</f>
        <v>38</v>
      </c>
    </row>
    <row r="920" spans="1:12" x14ac:dyDescent="0.3">
      <c r="A920">
        <v>919</v>
      </c>
      <c r="B920">
        <v>13</v>
      </c>
      <c r="C920">
        <v>95</v>
      </c>
      <c r="D920">
        <v>27</v>
      </c>
      <c r="E920">
        <v>28</v>
      </c>
      <c r="F920">
        <v>38</v>
      </c>
      <c r="H920" s="16">
        <v>41160</v>
      </c>
      <c r="I920">
        <v>71</v>
      </c>
      <c r="J920">
        <v>16</v>
      </c>
      <c r="K920">
        <v>1</v>
      </c>
      <c r="L920">
        <f>LOOKUP(I920+H920*1000, allRounds!D$2:D$308, allRounds!A$2:A$308)</f>
        <v>38</v>
      </c>
    </row>
    <row r="921" spans="1:12" x14ac:dyDescent="0.3">
      <c r="A921">
        <v>920</v>
      </c>
      <c r="B921">
        <v>14</v>
      </c>
      <c r="C921">
        <v>94</v>
      </c>
      <c r="D921">
        <v>27</v>
      </c>
      <c r="E921">
        <v>93</v>
      </c>
      <c r="F921">
        <v>38</v>
      </c>
      <c r="H921" s="16">
        <v>41160</v>
      </c>
      <c r="I921">
        <v>71</v>
      </c>
      <c r="J921">
        <v>15</v>
      </c>
      <c r="K921">
        <v>1</v>
      </c>
      <c r="L921">
        <f>LOOKUP(I921+H921*1000, allRounds!D$2:D$308, allRounds!A$2:A$308)</f>
        <v>38</v>
      </c>
    </row>
    <row r="922" spans="1:12" x14ac:dyDescent="0.3">
      <c r="A922">
        <v>921</v>
      </c>
      <c r="B922">
        <v>15</v>
      </c>
      <c r="C922">
        <v>99</v>
      </c>
      <c r="D922">
        <v>27</v>
      </c>
      <c r="E922">
        <v>178</v>
      </c>
      <c r="F922">
        <v>38</v>
      </c>
      <c r="H922" s="16">
        <v>41160</v>
      </c>
      <c r="I922">
        <v>71</v>
      </c>
      <c r="J922">
        <v>20</v>
      </c>
      <c r="K922">
        <v>1</v>
      </c>
      <c r="L922">
        <f>LOOKUP(I922+H922*1000, allRounds!D$2:D$308, allRounds!A$2:A$308)</f>
        <v>38</v>
      </c>
    </row>
    <row r="923" spans="1:12" x14ac:dyDescent="0.3">
      <c r="A923">
        <v>922</v>
      </c>
      <c r="B923">
        <v>16</v>
      </c>
      <c r="C923">
        <v>103</v>
      </c>
      <c r="D923">
        <v>26</v>
      </c>
      <c r="E923">
        <v>191</v>
      </c>
      <c r="F923">
        <v>38</v>
      </c>
      <c r="H923" s="16">
        <v>41160</v>
      </c>
      <c r="I923">
        <v>71</v>
      </c>
      <c r="J923">
        <v>23</v>
      </c>
      <c r="K923">
        <v>1</v>
      </c>
      <c r="L923">
        <f>LOOKUP(I923+H923*1000, allRounds!D$2:D$308, allRounds!A$2:A$308)</f>
        <v>38</v>
      </c>
    </row>
    <row r="924" spans="1:12" x14ac:dyDescent="0.3">
      <c r="A924">
        <v>923</v>
      </c>
      <c r="B924">
        <v>17</v>
      </c>
      <c r="C924">
        <v>104</v>
      </c>
      <c r="D924">
        <v>26</v>
      </c>
      <c r="E924">
        <v>260</v>
      </c>
      <c r="F924">
        <v>38</v>
      </c>
      <c r="H924" s="16">
        <v>41160</v>
      </c>
      <c r="I924">
        <v>71</v>
      </c>
      <c r="J924">
        <v>24</v>
      </c>
      <c r="K924">
        <v>1</v>
      </c>
      <c r="L924">
        <f>LOOKUP(I924+H924*1000, allRounds!D$2:D$308, allRounds!A$2:A$308)</f>
        <v>38</v>
      </c>
    </row>
    <row r="925" spans="1:12" x14ac:dyDescent="0.3">
      <c r="A925">
        <v>924</v>
      </c>
      <c r="B925">
        <v>18</v>
      </c>
      <c r="C925">
        <v>96</v>
      </c>
      <c r="D925">
        <v>26</v>
      </c>
      <c r="E925">
        <v>160</v>
      </c>
      <c r="F925">
        <v>38</v>
      </c>
      <c r="H925" s="16">
        <v>41160</v>
      </c>
      <c r="I925">
        <v>71</v>
      </c>
      <c r="J925">
        <v>16</v>
      </c>
      <c r="K925">
        <v>1</v>
      </c>
      <c r="L925">
        <f>LOOKUP(I925+H925*1000, allRounds!D$2:D$308, allRounds!A$2:A$308)</f>
        <v>38</v>
      </c>
    </row>
    <row r="926" spans="1:12" x14ac:dyDescent="0.3">
      <c r="A926">
        <v>925</v>
      </c>
      <c r="B926">
        <v>19</v>
      </c>
      <c r="C926">
        <v>102</v>
      </c>
      <c r="D926">
        <v>25</v>
      </c>
      <c r="E926">
        <v>185</v>
      </c>
      <c r="F926">
        <v>38</v>
      </c>
      <c r="H926" s="16">
        <v>41160</v>
      </c>
      <c r="I926">
        <v>71</v>
      </c>
      <c r="J926">
        <v>20</v>
      </c>
      <c r="K926">
        <v>1</v>
      </c>
      <c r="L926">
        <f>LOOKUP(I926+H926*1000, allRounds!D$2:D$308, allRounds!A$2:A$308)</f>
        <v>38</v>
      </c>
    </row>
    <row r="927" spans="1:12" x14ac:dyDescent="0.3">
      <c r="A927">
        <v>926</v>
      </c>
      <c r="B927">
        <v>20</v>
      </c>
      <c r="C927">
        <v>96</v>
      </c>
      <c r="D927">
        <v>25</v>
      </c>
      <c r="E927">
        <v>145</v>
      </c>
      <c r="F927">
        <v>38</v>
      </c>
      <c r="H927" s="16">
        <v>41160</v>
      </c>
      <c r="I927">
        <v>71</v>
      </c>
      <c r="J927">
        <v>15</v>
      </c>
      <c r="K927">
        <v>1</v>
      </c>
      <c r="L927">
        <f>LOOKUP(I927+H927*1000, allRounds!D$2:D$308, allRounds!A$2:A$308)</f>
        <v>38</v>
      </c>
    </row>
    <row r="928" spans="1:12" x14ac:dyDescent="0.3">
      <c r="A928">
        <v>927</v>
      </c>
      <c r="B928">
        <v>21</v>
      </c>
      <c r="C928">
        <v>105</v>
      </c>
      <c r="D928">
        <v>22</v>
      </c>
      <c r="E928">
        <v>61</v>
      </c>
      <c r="F928">
        <v>38</v>
      </c>
      <c r="H928" s="16">
        <v>41160</v>
      </c>
      <c r="I928">
        <v>71</v>
      </c>
      <c r="J928">
        <v>21</v>
      </c>
      <c r="K928">
        <v>1</v>
      </c>
      <c r="L928">
        <f>LOOKUP(I928+H928*1000, allRounds!D$2:D$308, allRounds!A$2:A$308)</f>
        <v>38</v>
      </c>
    </row>
    <row r="929" spans="1:12" x14ac:dyDescent="0.3">
      <c r="A929">
        <v>928</v>
      </c>
      <c r="B929">
        <v>22</v>
      </c>
      <c r="C929">
        <v>97</v>
      </c>
      <c r="D929">
        <v>21</v>
      </c>
      <c r="E929">
        <v>222</v>
      </c>
      <c r="F929">
        <v>38</v>
      </c>
      <c r="H929" s="16">
        <v>41160</v>
      </c>
      <c r="I929">
        <v>71</v>
      </c>
      <c r="J929">
        <v>12</v>
      </c>
      <c r="K929">
        <v>1</v>
      </c>
      <c r="L929">
        <f>LOOKUP(I929+H929*1000, allRounds!D$2:D$308, allRounds!A$2:A$308)</f>
        <v>38</v>
      </c>
    </row>
    <row r="930" spans="1:12" x14ac:dyDescent="0.3">
      <c r="A930">
        <v>929</v>
      </c>
      <c r="B930">
        <v>23</v>
      </c>
      <c r="C930">
        <v>99</v>
      </c>
      <c r="D930">
        <v>21</v>
      </c>
      <c r="E930">
        <v>47</v>
      </c>
      <c r="F930">
        <v>38</v>
      </c>
      <c r="H930" s="16">
        <v>41160</v>
      </c>
      <c r="I930">
        <v>71</v>
      </c>
      <c r="J930">
        <v>14</v>
      </c>
      <c r="K930">
        <v>1</v>
      </c>
      <c r="L930">
        <f>LOOKUP(I930+H930*1000, allRounds!D$2:D$308, allRounds!A$2:A$308)</f>
        <v>38</v>
      </c>
    </row>
    <row r="931" spans="1:12" x14ac:dyDescent="0.3">
      <c r="A931">
        <v>930</v>
      </c>
      <c r="B931">
        <v>24</v>
      </c>
      <c r="C931">
        <v>106</v>
      </c>
      <c r="D931">
        <v>20</v>
      </c>
      <c r="E931">
        <v>2</v>
      </c>
      <c r="F931">
        <v>38</v>
      </c>
      <c r="H931" s="16">
        <v>41160</v>
      </c>
      <c r="I931">
        <v>71</v>
      </c>
      <c r="J931">
        <v>20</v>
      </c>
      <c r="K931">
        <v>1</v>
      </c>
      <c r="L931">
        <f>LOOKUP(I931+H931*1000, allRounds!D$2:D$308, allRounds!A$2:A$308)</f>
        <v>38</v>
      </c>
    </row>
    <row r="932" spans="1:12" x14ac:dyDescent="0.3">
      <c r="A932">
        <v>931</v>
      </c>
      <c r="B932">
        <v>25</v>
      </c>
      <c r="C932">
        <v>105</v>
      </c>
      <c r="D932">
        <v>19</v>
      </c>
      <c r="E932">
        <v>116</v>
      </c>
      <c r="F932">
        <v>38</v>
      </c>
      <c r="H932" s="16">
        <v>41160</v>
      </c>
      <c r="I932">
        <v>71</v>
      </c>
      <c r="J932">
        <v>18</v>
      </c>
      <c r="K932">
        <v>1</v>
      </c>
      <c r="L932">
        <f>LOOKUP(I932+H932*1000, allRounds!D$2:D$308, allRounds!A$2:A$308)</f>
        <v>38</v>
      </c>
    </row>
    <row r="933" spans="1:12" x14ac:dyDescent="0.3">
      <c r="A933">
        <v>932</v>
      </c>
      <c r="B933">
        <v>26</v>
      </c>
      <c r="C933">
        <v>111</v>
      </c>
      <c r="D933">
        <v>19</v>
      </c>
      <c r="E933">
        <v>359</v>
      </c>
      <c r="F933">
        <v>38</v>
      </c>
      <c r="H933" s="16">
        <v>41160</v>
      </c>
      <c r="I933">
        <v>71</v>
      </c>
      <c r="J933">
        <v>24</v>
      </c>
      <c r="K933">
        <v>0</v>
      </c>
      <c r="L933">
        <f>LOOKUP(I933+H933*1000, allRounds!D$2:D$308, allRounds!A$2:A$308)</f>
        <v>38</v>
      </c>
    </row>
    <row r="934" spans="1:12" x14ac:dyDescent="0.3">
      <c r="A934">
        <v>933</v>
      </c>
      <c r="B934">
        <v>27</v>
      </c>
      <c r="C934">
        <v>115</v>
      </c>
      <c r="D934">
        <v>18</v>
      </c>
      <c r="E934">
        <v>12</v>
      </c>
      <c r="F934">
        <v>38</v>
      </c>
      <c r="H934" s="16">
        <v>41160</v>
      </c>
      <c r="I934">
        <v>71</v>
      </c>
      <c r="J934">
        <v>27</v>
      </c>
      <c r="K934">
        <v>1</v>
      </c>
      <c r="L934">
        <f>LOOKUP(I934+H934*1000, allRounds!D$2:D$308, allRounds!A$2:A$308)</f>
        <v>38</v>
      </c>
    </row>
    <row r="935" spans="1:12" x14ac:dyDescent="0.3">
      <c r="A935">
        <v>934</v>
      </c>
      <c r="B935">
        <v>28</v>
      </c>
      <c r="C935">
        <v>129</v>
      </c>
      <c r="D935">
        <v>13</v>
      </c>
      <c r="E935">
        <v>8</v>
      </c>
      <c r="F935">
        <v>38</v>
      </c>
      <c r="H935" s="16">
        <v>41160</v>
      </c>
      <c r="I935">
        <v>71</v>
      </c>
      <c r="J935">
        <v>36</v>
      </c>
      <c r="K935">
        <v>1</v>
      </c>
      <c r="L935">
        <f>LOOKUP(I935+H935*1000, allRounds!D$2:D$308, allRounds!A$2:A$308)</f>
        <v>38</v>
      </c>
    </row>
    <row r="936" spans="1:12" x14ac:dyDescent="0.3">
      <c r="A936">
        <v>935</v>
      </c>
      <c r="B936">
        <v>1</v>
      </c>
      <c r="C936">
        <v>87</v>
      </c>
      <c r="D936">
        <v>34</v>
      </c>
      <c r="E936">
        <v>47</v>
      </c>
      <c r="F936">
        <v>39</v>
      </c>
      <c r="H936" s="16">
        <v>41159</v>
      </c>
      <c r="I936">
        <v>39</v>
      </c>
      <c r="J936">
        <v>15</v>
      </c>
      <c r="K936">
        <v>1</v>
      </c>
      <c r="L936">
        <f>LOOKUP(I936+H936*1000, allRounds!D$2:D$308, allRounds!A$2:A$308)</f>
        <v>39</v>
      </c>
    </row>
    <row r="937" spans="1:12" x14ac:dyDescent="0.3">
      <c r="A937">
        <v>936</v>
      </c>
      <c r="B937">
        <v>2</v>
      </c>
      <c r="C937">
        <v>88</v>
      </c>
      <c r="D937">
        <v>34</v>
      </c>
      <c r="E937">
        <v>28</v>
      </c>
      <c r="F937">
        <v>39</v>
      </c>
      <c r="H937" s="16">
        <v>41159</v>
      </c>
      <c r="I937">
        <v>39</v>
      </c>
      <c r="J937">
        <v>16</v>
      </c>
      <c r="K937">
        <v>1</v>
      </c>
      <c r="L937">
        <f>LOOKUP(I937+H937*1000, allRounds!D$2:D$308, allRounds!A$2:A$308)</f>
        <v>39</v>
      </c>
    </row>
    <row r="938" spans="1:12" x14ac:dyDescent="0.3">
      <c r="A938">
        <v>937</v>
      </c>
      <c r="B938">
        <v>3</v>
      </c>
      <c r="C938">
        <v>86</v>
      </c>
      <c r="D938">
        <v>34</v>
      </c>
      <c r="E938">
        <v>16</v>
      </c>
      <c r="F938">
        <v>39</v>
      </c>
      <c r="H938" s="16">
        <v>41159</v>
      </c>
      <c r="I938">
        <v>39</v>
      </c>
      <c r="J938">
        <v>14</v>
      </c>
      <c r="K938">
        <v>1</v>
      </c>
      <c r="L938">
        <f>LOOKUP(I938+H938*1000, allRounds!D$2:D$308, allRounds!A$2:A$308)</f>
        <v>39</v>
      </c>
    </row>
    <row r="939" spans="1:12" x14ac:dyDescent="0.3">
      <c r="A939">
        <v>938</v>
      </c>
      <c r="B939">
        <v>4</v>
      </c>
      <c r="C939">
        <v>95</v>
      </c>
      <c r="D939">
        <v>32</v>
      </c>
      <c r="E939">
        <v>178</v>
      </c>
      <c r="F939">
        <v>39</v>
      </c>
      <c r="H939" s="16">
        <v>41159</v>
      </c>
      <c r="I939">
        <v>39</v>
      </c>
      <c r="J939">
        <v>20</v>
      </c>
      <c r="K939">
        <v>1</v>
      </c>
      <c r="L939">
        <f>LOOKUP(I939+H939*1000, allRounds!D$2:D$308, allRounds!A$2:A$308)</f>
        <v>39</v>
      </c>
    </row>
    <row r="940" spans="1:12" x14ac:dyDescent="0.3">
      <c r="A940">
        <v>939</v>
      </c>
      <c r="B940">
        <v>5</v>
      </c>
      <c r="C940">
        <v>98</v>
      </c>
      <c r="D940">
        <v>32</v>
      </c>
      <c r="E940">
        <v>260</v>
      </c>
      <c r="F940">
        <v>39</v>
      </c>
      <c r="H940" s="16">
        <v>41159</v>
      </c>
      <c r="I940">
        <v>39</v>
      </c>
      <c r="J940">
        <v>24</v>
      </c>
      <c r="K940">
        <v>1</v>
      </c>
      <c r="L940">
        <f>LOOKUP(I940+H940*1000, allRounds!D$2:D$308, allRounds!A$2:A$308)</f>
        <v>39</v>
      </c>
    </row>
    <row r="941" spans="1:12" x14ac:dyDescent="0.3">
      <c r="A941">
        <v>940</v>
      </c>
      <c r="B941">
        <v>6</v>
      </c>
      <c r="C941">
        <v>87</v>
      </c>
      <c r="D941">
        <v>31</v>
      </c>
      <c r="E941">
        <v>222</v>
      </c>
      <c r="F941">
        <v>39</v>
      </c>
      <c r="H941" s="16">
        <v>41159</v>
      </c>
      <c r="I941">
        <v>39</v>
      </c>
      <c r="J941">
        <v>12</v>
      </c>
      <c r="K941">
        <v>1</v>
      </c>
      <c r="L941">
        <f>LOOKUP(I941+H941*1000, allRounds!D$2:D$308, allRounds!A$2:A$308)</f>
        <v>39</v>
      </c>
    </row>
    <row r="942" spans="1:12" x14ac:dyDescent="0.3">
      <c r="A942">
        <v>941</v>
      </c>
      <c r="B942">
        <v>7</v>
      </c>
      <c r="C942">
        <v>99</v>
      </c>
      <c r="D942">
        <v>30</v>
      </c>
      <c r="E942">
        <v>311</v>
      </c>
      <c r="F942">
        <v>39</v>
      </c>
      <c r="H942" s="16">
        <v>41159</v>
      </c>
      <c r="I942">
        <v>39</v>
      </c>
      <c r="J942">
        <v>23</v>
      </c>
      <c r="K942">
        <v>1</v>
      </c>
      <c r="L942">
        <f>LOOKUP(I942+H942*1000, allRounds!D$2:D$308, allRounds!A$2:A$308)</f>
        <v>39</v>
      </c>
    </row>
    <row r="943" spans="1:12" x14ac:dyDescent="0.3">
      <c r="A943">
        <v>942</v>
      </c>
      <c r="B943">
        <v>8</v>
      </c>
      <c r="C943">
        <v>85</v>
      </c>
      <c r="D943">
        <v>30</v>
      </c>
      <c r="E943">
        <v>234</v>
      </c>
      <c r="F943">
        <v>39</v>
      </c>
      <c r="H943" s="16">
        <v>41159</v>
      </c>
      <c r="I943">
        <v>39</v>
      </c>
      <c r="J943">
        <v>9</v>
      </c>
      <c r="K943">
        <v>1</v>
      </c>
      <c r="L943">
        <f>LOOKUP(I943+H943*1000, allRounds!D$2:D$308, allRounds!A$2:A$308)</f>
        <v>39</v>
      </c>
    </row>
    <row r="944" spans="1:12" x14ac:dyDescent="0.3">
      <c r="A944">
        <v>943</v>
      </c>
      <c r="B944">
        <v>9</v>
      </c>
      <c r="C944">
        <v>83</v>
      </c>
      <c r="D944">
        <v>30</v>
      </c>
      <c r="E944">
        <v>103</v>
      </c>
      <c r="F944">
        <v>39</v>
      </c>
      <c r="H944" s="16">
        <v>41159</v>
      </c>
      <c r="I944">
        <v>39</v>
      </c>
      <c r="J944">
        <v>7</v>
      </c>
      <c r="K944">
        <v>1</v>
      </c>
      <c r="L944">
        <f>LOOKUP(I944+H944*1000, allRounds!D$2:D$308, allRounds!A$2:A$308)</f>
        <v>39</v>
      </c>
    </row>
    <row r="945" spans="1:12" x14ac:dyDescent="0.3">
      <c r="A945">
        <v>944</v>
      </c>
      <c r="B945">
        <v>10</v>
      </c>
      <c r="C945">
        <v>100</v>
      </c>
      <c r="D945">
        <v>29</v>
      </c>
      <c r="E945">
        <v>287</v>
      </c>
      <c r="F945">
        <v>39</v>
      </c>
      <c r="H945" s="16">
        <v>41159</v>
      </c>
      <c r="I945">
        <v>39</v>
      </c>
      <c r="J945">
        <v>22</v>
      </c>
      <c r="K945">
        <v>1</v>
      </c>
      <c r="L945">
        <f>LOOKUP(I945+H945*1000, allRounds!D$2:D$308, allRounds!A$2:A$308)</f>
        <v>39</v>
      </c>
    </row>
    <row r="946" spans="1:12" x14ac:dyDescent="0.3">
      <c r="A946">
        <v>945</v>
      </c>
      <c r="B946">
        <v>11</v>
      </c>
      <c r="C946">
        <v>86</v>
      </c>
      <c r="D946">
        <v>29</v>
      </c>
      <c r="E946">
        <v>310</v>
      </c>
      <c r="F946">
        <v>39</v>
      </c>
      <c r="H946" s="16">
        <v>41159</v>
      </c>
      <c r="I946">
        <v>39</v>
      </c>
      <c r="J946">
        <v>9</v>
      </c>
      <c r="K946">
        <v>1</v>
      </c>
      <c r="L946">
        <f>LOOKUP(I946+H946*1000, allRounds!D$2:D$308, allRounds!A$2:A$308)</f>
        <v>39</v>
      </c>
    </row>
    <row r="947" spans="1:12" x14ac:dyDescent="0.3">
      <c r="A947">
        <v>946</v>
      </c>
      <c r="B947">
        <v>12</v>
      </c>
      <c r="C947">
        <v>102</v>
      </c>
      <c r="D947">
        <v>28</v>
      </c>
      <c r="E947">
        <v>359</v>
      </c>
      <c r="F947">
        <v>39</v>
      </c>
      <c r="H947" s="16">
        <v>41159</v>
      </c>
      <c r="I947">
        <v>39</v>
      </c>
      <c r="J947">
        <v>24</v>
      </c>
      <c r="K947">
        <v>0</v>
      </c>
      <c r="L947">
        <f>LOOKUP(I947+H947*1000, allRounds!D$2:D$308, allRounds!A$2:A$308)</f>
        <v>39</v>
      </c>
    </row>
    <row r="948" spans="1:12" x14ac:dyDescent="0.3">
      <c r="A948">
        <v>947</v>
      </c>
      <c r="B948">
        <v>13</v>
      </c>
      <c r="C948">
        <v>94</v>
      </c>
      <c r="D948">
        <v>27</v>
      </c>
      <c r="E948">
        <v>344</v>
      </c>
      <c r="F948">
        <v>39</v>
      </c>
      <c r="H948" s="16">
        <v>41159</v>
      </c>
      <c r="I948">
        <v>39</v>
      </c>
      <c r="J948">
        <v>15</v>
      </c>
      <c r="K948">
        <v>1</v>
      </c>
      <c r="L948">
        <f>LOOKUP(I948+H948*1000, allRounds!D$2:D$308, allRounds!A$2:A$308)</f>
        <v>39</v>
      </c>
    </row>
    <row r="949" spans="1:12" x14ac:dyDescent="0.3">
      <c r="A949">
        <v>948</v>
      </c>
      <c r="B949">
        <v>14</v>
      </c>
      <c r="C949">
        <v>95</v>
      </c>
      <c r="D949">
        <v>27</v>
      </c>
      <c r="E949">
        <v>160</v>
      </c>
      <c r="F949">
        <v>39</v>
      </c>
      <c r="H949" s="16">
        <v>41159</v>
      </c>
      <c r="I949">
        <v>39</v>
      </c>
      <c r="J949">
        <v>16</v>
      </c>
      <c r="K949">
        <v>1</v>
      </c>
      <c r="L949">
        <f>LOOKUP(I949+H949*1000, allRounds!D$2:D$308, allRounds!A$2:A$308)</f>
        <v>39</v>
      </c>
    </row>
    <row r="950" spans="1:12" x14ac:dyDescent="0.3">
      <c r="A950">
        <v>949</v>
      </c>
      <c r="B950">
        <v>15</v>
      </c>
      <c r="C950">
        <v>97</v>
      </c>
      <c r="D950">
        <v>27</v>
      </c>
      <c r="E950">
        <v>116</v>
      </c>
      <c r="F950">
        <v>39</v>
      </c>
      <c r="H950" s="16">
        <v>41159</v>
      </c>
      <c r="I950">
        <v>39</v>
      </c>
      <c r="J950">
        <v>18</v>
      </c>
      <c r="K950">
        <v>1</v>
      </c>
      <c r="L950">
        <f>LOOKUP(I950+H950*1000, allRounds!D$2:D$308, allRounds!A$2:A$308)</f>
        <v>39</v>
      </c>
    </row>
    <row r="951" spans="1:12" x14ac:dyDescent="0.3">
      <c r="A951">
        <v>950</v>
      </c>
      <c r="B951">
        <v>16</v>
      </c>
      <c r="C951">
        <v>90</v>
      </c>
      <c r="D951">
        <v>26</v>
      </c>
      <c r="E951">
        <v>1</v>
      </c>
      <c r="F951">
        <v>39</v>
      </c>
      <c r="H951" s="16">
        <v>41159</v>
      </c>
      <c r="I951">
        <v>39</v>
      </c>
      <c r="J951">
        <v>10</v>
      </c>
      <c r="K951">
        <v>1</v>
      </c>
      <c r="L951">
        <f>LOOKUP(I951+H951*1000, allRounds!D$2:D$308, allRounds!A$2:A$308)</f>
        <v>39</v>
      </c>
    </row>
    <row r="952" spans="1:12" x14ac:dyDescent="0.3">
      <c r="A952">
        <v>951</v>
      </c>
      <c r="B952">
        <v>17</v>
      </c>
      <c r="C952">
        <v>100</v>
      </c>
      <c r="D952">
        <v>26</v>
      </c>
      <c r="E952">
        <v>185</v>
      </c>
      <c r="F952">
        <v>39</v>
      </c>
      <c r="H952" s="16">
        <v>41159</v>
      </c>
      <c r="I952">
        <v>39</v>
      </c>
      <c r="J952">
        <v>20</v>
      </c>
      <c r="K952">
        <v>1</v>
      </c>
      <c r="L952">
        <f>LOOKUP(I952+H952*1000, allRounds!D$2:D$308, allRounds!A$2:A$308)</f>
        <v>39</v>
      </c>
    </row>
    <row r="953" spans="1:12" x14ac:dyDescent="0.3">
      <c r="A953">
        <v>952</v>
      </c>
      <c r="B953">
        <v>18</v>
      </c>
      <c r="C953">
        <v>95</v>
      </c>
      <c r="D953">
        <v>26</v>
      </c>
      <c r="E953">
        <v>93</v>
      </c>
      <c r="F953">
        <v>39</v>
      </c>
      <c r="H953" s="16">
        <v>41159</v>
      </c>
      <c r="I953">
        <v>39</v>
      </c>
      <c r="J953">
        <v>15</v>
      </c>
      <c r="K953">
        <v>1</v>
      </c>
      <c r="L953">
        <f>LOOKUP(I953+H953*1000, allRounds!D$2:D$308, allRounds!A$2:A$308)</f>
        <v>39</v>
      </c>
    </row>
    <row r="954" spans="1:12" x14ac:dyDescent="0.3">
      <c r="A954">
        <v>953</v>
      </c>
      <c r="B954">
        <v>19</v>
      </c>
      <c r="C954">
        <v>96</v>
      </c>
      <c r="D954">
        <v>25</v>
      </c>
      <c r="E954">
        <v>145</v>
      </c>
      <c r="F954">
        <v>39</v>
      </c>
      <c r="H954" s="16">
        <v>41159</v>
      </c>
      <c r="I954">
        <v>39</v>
      </c>
      <c r="J954">
        <v>15</v>
      </c>
      <c r="K954">
        <v>1</v>
      </c>
      <c r="L954">
        <f>LOOKUP(I954+H954*1000, allRounds!D$2:D$308, allRounds!A$2:A$308)</f>
        <v>39</v>
      </c>
    </row>
    <row r="955" spans="1:12" x14ac:dyDescent="0.3">
      <c r="A955">
        <v>954</v>
      </c>
      <c r="B955">
        <v>20</v>
      </c>
      <c r="C955">
        <v>101</v>
      </c>
      <c r="D955">
        <v>25</v>
      </c>
      <c r="E955">
        <v>2</v>
      </c>
      <c r="F955">
        <v>39</v>
      </c>
      <c r="H955" s="16">
        <v>41159</v>
      </c>
      <c r="I955">
        <v>39</v>
      </c>
      <c r="J955">
        <v>20</v>
      </c>
      <c r="K955">
        <v>1</v>
      </c>
      <c r="L955">
        <f>LOOKUP(I955+H955*1000, allRounds!D$2:D$308, allRounds!A$2:A$308)</f>
        <v>39</v>
      </c>
    </row>
    <row r="956" spans="1:12" x14ac:dyDescent="0.3">
      <c r="A956">
        <v>955</v>
      </c>
      <c r="B956">
        <v>21</v>
      </c>
      <c r="C956">
        <v>99</v>
      </c>
      <c r="D956">
        <v>25</v>
      </c>
      <c r="E956">
        <v>323</v>
      </c>
      <c r="F956">
        <v>39</v>
      </c>
      <c r="H956" s="16">
        <v>41159</v>
      </c>
      <c r="I956">
        <v>39</v>
      </c>
      <c r="J956">
        <v>18</v>
      </c>
      <c r="K956">
        <v>1</v>
      </c>
      <c r="L956">
        <f>LOOKUP(I956+H956*1000, allRounds!D$2:D$308, allRounds!A$2:A$308)</f>
        <v>39</v>
      </c>
    </row>
    <row r="957" spans="1:12" x14ac:dyDescent="0.3">
      <c r="A957">
        <v>956</v>
      </c>
      <c r="B957">
        <v>22</v>
      </c>
      <c r="C957">
        <v>104</v>
      </c>
      <c r="D957">
        <v>24</v>
      </c>
      <c r="E957">
        <v>278</v>
      </c>
      <c r="F957">
        <v>39</v>
      </c>
      <c r="H957" s="16">
        <v>41159</v>
      </c>
      <c r="I957">
        <v>39</v>
      </c>
      <c r="J957">
        <v>22</v>
      </c>
      <c r="K957">
        <v>1</v>
      </c>
      <c r="L957">
        <f>LOOKUP(I957+H957*1000, allRounds!D$2:D$308, allRounds!A$2:A$308)</f>
        <v>39</v>
      </c>
    </row>
    <row r="958" spans="1:12" x14ac:dyDescent="0.3">
      <c r="A958">
        <v>957</v>
      </c>
      <c r="B958">
        <v>23</v>
      </c>
      <c r="C958">
        <v>101</v>
      </c>
      <c r="D958">
        <v>23</v>
      </c>
      <c r="E958">
        <v>338</v>
      </c>
      <c r="F958">
        <v>39</v>
      </c>
      <c r="H958" s="16">
        <v>41159</v>
      </c>
      <c r="I958">
        <v>39</v>
      </c>
      <c r="J958">
        <v>18</v>
      </c>
      <c r="K958">
        <v>0</v>
      </c>
      <c r="L958">
        <f>LOOKUP(I958+H958*1000, allRounds!D$2:D$308, allRounds!A$2:A$308)</f>
        <v>39</v>
      </c>
    </row>
    <row r="959" spans="1:12" x14ac:dyDescent="0.3">
      <c r="A959">
        <v>958</v>
      </c>
      <c r="B959">
        <v>24</v>
      </c>
      <c r="C959">
        <v>104</v>
      </c>
      <c r="D959">
        <v>23</v>
      </c>
      <c r="E959">
        <v>61</v>
      </c>
      <c r="F959">
        <v>39</v>
      </c>
      <c r="H959" s="16">
        <v>41159</v>
      </c>
      <c r="I959">
        <v>39</v>
      </c>
      <c r="J959">
        <v>21</v>
      </c>
      <c r="K959">
        <v>1</v>
      </c>
      <c r="L959">
        <f>LOOKUP(I959+H959*1000, allRounds!D$2:D$308, allRounds!A$2:A$308)</f>
        <v>39</v>
      </c>
    </row>
    <row r="960" spans="1:12" x14ac:dyDescent="0.3">
      <c r="A960">
        <v>959</v>
      </c>
      <c r="B960">
        <v>25</v>
      </c>
      <c r="C960">
        <v>107</v>
      </c>
      <c r="D960">
        <v>22</v>
      </c>
      <c r="E960">
        <v>191</v>
      </c>
      <c r="F960">
        <v>39</v>
      </c>
      <c r="H960" s="16">
        <v>41159</v>
      </c>
      <c r="I960">
        <v>39</v>
      </c>
      <c r="J960">
        <v>23</v>
      </c>
      <c r="K960">
        <v>1</v>
      </c>
      <c r="L960">
        <f>LOOKUP(I960+H960*1000, allRounds!D$2:D$308, allRounds!A$2:A$308)</f>
        <v>39</v>
      </c>
    </row>
    <row r="961" spans="1:12" x14ac:dyDescent="0.3">
      <c r="A961">
        <v>960</v>
      </c>
      <c r="B961">
        <v>26</v>
      </c>
      <c r="C961">
        <v>108</v>
      </c>
      <c r="D961">
        <v>22</v>
      </c>
      <c r="E961">
        <v>41</v>
      </c>
      <c r="F961">
        <v>39</v>
      </c>
      <c r="H961" s="16">
        <v>41159</v>
      </c>
      <c r="I961">
        <v>39</v>
      </c>
      <c r="J961">
        <v>24</v>
      </c>
      <c r="K961">
        <v>0</v>
      </c>
      <c r="L961">
        <f>LOOKUP(I961+H961*1000, allRounds!D$2:D$308, allRounds!A$2:A$308)</f>
        <v>39</v>
      </c>
    </row>
    <row r="962" spans="1:12" x14ac:dyDescent="0.3">
      <c r="A962">
        <v>961</v>
      </c>
      <c r="B962">
        <v>27</v>
      </c>
      <c r="C962">
        <v>103</v>
      </c>
      <c r="D962">
        <v>21</v>
      </c>
      <c r="E962">
        <v>360</v>
      </c>
      <c r="F962">
        <v>39</v>
      </c>
      <c r="H962" s="16">
        <v>41159</v>
      </c>
      <c r="I962">
        <v>39</v>
      </c>
      <c r="J962">
        <v>18</v>
      </c>
      <c r="K962">
        <v>0</v>
      </c>
      <c r="L962">
        <f>LOOKUP(I962+H962*1000, allRounds!D$2:D$308, allRounds!A$2:A$308)</f>
        <v>39</v>
      </c>
    </row>
    <row r="963" spans="1:12" x14ac:dyDescent="0.3">
      <c r="A963">
        <v>962</v>
      </c>
      <c r="B963">
        <v>28</v>
      </c>
      <c r="C963">
        <v>113</v>
      </c>
      <c r="D963">
        <v>20</v>
      </c>
      <c r="E963">
        <v>12</v>
      </c>
      <c r="F963">
        <v>39</v>
      </c>
      <c r="H963" s="16">
        <v>41159</v>
      </c>
      <c r="I963">
        <v>39</v>
      </c>
      <c r="J963">
        <v>27</v>
      </c>
      <c r="K963">
        <v>1</v>
      </c>
      <c r="L963">
        <f>LOOKUP(I963+H963*1000, allRounds!D$2:D$308, allRounds!A$2:A$308)</f>
        <v>39</v>
      </c>
    </row>
    <row r="964" spans="1:12" x14ac:dyDescent="0.3">
      <c r="A964">
        <v>963</v>
      </c>
      <c r="B964">
        <v>29</v>
      </c>
      <c r="C964">
        <v>101</v>
      </c>
      <c r="D964">
        <v>20</v>
      </c>
      <c r="E964">
        <v>245</v>
      </c>
      <c r="F964">
        <v>39</v>
      </c>
      <c r="H964" s="16">
        <v>41159</v>
      </c>
      <c r="I964">
        <v>39</v>
      </c>
      <c r="J964">
        <v>15</v>
      </c>
      <c r="K964">
        <v>1</v>
      </c>
      <c r="L964">
        <f>LOOKUP(I964+H964*1000, allRounds!D$2:D$308, allRounds!A$2:A$308)</f>
        <v>39</v>
      </c>
    </row>
    <row r="965" spans="1:12" x14ac:dyDescent="0.3">
      <c r="A965">
        <v>964</v>
      </c>
      <c r="B965">
        <v>30</v>
      </c>
      <c r="C965">
        <v>141</v>
      </c>
      <c r="D965">
        <v>1</v>
      </c>
      <c r="E965">
        <v>8</v>
      </c>
      <c r="F965">
        <v>39</v>
      </c>
      <c r="H965" s="16">
        <v>41159</v>
      </c>
      <c r="I965">
        <v>39</v>
      </c>
      <c r="J965">
        <v>36</v>
      </c>
      <c r="K965">
        <v>1</v>
      </c>
      <c r="L965">
        <f>LOOKUP(I965+H965*1000, allRounds!D$2:D$308, allRounds!A$2:A$308)</f>
        <v>39</v>
      </c>
    </row>
    <row r="966" spans="1:12" x14ac:dyDescent="0.3">
      <c r="A966">
        <v>965</v>
      </c>
      <c r="B966">
        <v>1</v>
      </c>
      <c r="C966">
        <v>77</v>
      </c>
      <c r="D966">
        <v>40</v>
      </c>
      <c r="E966">
        <v>334</v>
      </c>
      <c r="F966">
        <v>40</v>
      </c>
      <c r="H966" s="16">
        <v>41138</v>
      </c>
      <c r="I966">
        <v>76</v>
      </c>
      <c r="J966">
        <v>11</v>
      </c>
      <c r="K966">
        <v>1</v>
      </c>
      <c r="L966">
        <f>LOOKUP(I966+H966*1000, allRounds!D$2:D$308, allRounds!A$2:A$308)</f>
        <v>40</v>
      </c>
    </row>
    <row r="967" spans="1:12" x14ac:dyDescent="0.3">
      <c r="A967">
        <v>966</v>
      </c>
      <c r="B967">
        <v>2</v>
      </c>
      <c r="C967">
        <v>80</v>
      </c>
      <c r="D967">
        <v>35</v>
      </c>
      <c r="E967">
        <v>310</v>
      </c>
      <c r="F967">
        <v>40</v>
      </c>
      <c r="H967" s="16">
        <v>41138</v>
      </c>
      <c r="I967">
        <v>76</v>
      </c>
      <c r="J967">
        <v>9</v>
      </c>
      <c r="K967">
        <v>1</v>
      </c>
      <c r="L967">
        <f>LOOKUP(I967+H967*1000, allRounds!D$2:D$308, allRounds!A$2:A$308)</f>
        <v>40</v>
      </c>
    </row>
    <row r="968" spans="1:12" x14ac:dyDescent="0.3">
      <c r="A968">
        <v>967</v>
      </c>
      <c r="B968">
        <v>3</v>
      </c>
      <c r="C968">
        <v>83</v>
      </c>
      <c r="D968">
        <v>35</v>
      </c>
      <c r="E968">
        <v>225</v>
      </c>
      <c r="F968">
        <v>40</v>
      </c>
      <c r="H968" s="16">
        <v>41138</v>
      </c>
      <c r="I968">
        <v>76</v>
      </c>
      <c r="J968">
        <v>12</v>
      </c>
      <c r="K968">
        <v>1</v>
      </c>
      <c r="L968">
        <f>LOOKUP(I968+H968*1000, allRounds!D$2:D$308, allRounds!A$2:A$308)</f>
        <v>40</v>
      </c>
    </row>
    <row r="969" spans="1:12" x14ac:dyDescent="0.3">
      <c r="A969">
        <v>968</v>
      </c>
      <c r="B969">
        <v>4</v>
      </c>
      <c r="C969">
        <v>86</v>
      </c>
      <c r="D969">
        <v>34</v>
      </c>
      <c r="E969">
        <v>358</v>
      </c>
      <c r="F969">
        <v>40</v>
      </c>
      <c r="H969" s="16">
        <v>41138</v>
      </c>
      <c r="I969">
        <v>76</v>
      </c>
      <c r="J969">
        <v>14</v>
      </c>
      <c r="K969">
        <v>0</v>
      </c>
      <c r="L969">
        <f>LOOKUP(I969+H969*1000, allRounds!D$2:D$308, allRounds!A$2:A$308)</f>
        <v>40</v>
      </c>
    </row>
    <row r="970" spans="1:12" x14ac:dyDescent="0.3">
      <c r="A970">
        <v>969</v>
      </c>
      <c r="B970">
        <v>5</v>
      </c>
      <c r="C970">
        <v>80</v>
      </c>
      <c r="D970">
        <v>33</v>
      </c>
      <c r="E970">
        <v>103</v>
      </c>
      <c r="F970">
        <v>40</v>
      </c>
      <c r="H970" s="16">
        <v>41138</v>
      </c>
      <c r="I970">
        <v>76</v>
      </c>
      <c r="J970">
        <v>7</v>
      </c>
      <c r="K970">
        <v>1</v>
      </c>
      <c r="L970">
        <f>LOOKUP(I970+H970*1000, allRounds!D$2:D$308, allRounds!A$2:A$308)</f>
        <v>40</v>
      </c>
    </row>
    <row r="971" spans="1:12" x14ac:dyDescent="0.3">
      <c r="A971">
        <v>970</v>
      </c>
      <c r="B971">
        <v>6</v>
      </c>
      <c r="C971">
        <v>89</v>
      </c>
      <c r="D971">
        <v>32</v>
      </c>
      <c r="E971">
        <v>93</v>
      </c>
      <c r="F971">
        <v>40</v>
      </c>
      <c r="H971" s="16">
        <v>41138</v>
      </c>
      <c r="I971">
        <v>76</v>
      </c>
      <c r="J971">
        <v>15</v>
      </c>
      <c r="K971">
        <v>1</v>
      </c>
      <c r="L971">
        <f>LOOKUP(I971+H971*1000, allRounds!D$2:D$308, allRounds!A$2:A$308)</f>
        <v>40</v>
      </c>
    </row>
    <row r="972" spans="1:12" x14ac:dyDescent="0.3">
      <c r="A972">
        <v>971</v>
      </c>
      <c r="B972">
        <v>7</v>
      </c>
      <c r="C972">
        <v>96</v>
      </c>
      <c r="D972">
        <v>32</v>
      </c>
      <c r="E972">
        <v>287</v>
      </c>
      <c r="F972">
        <v>40</v>
      </c>
      <c r="H972" s="16">
        <v>41138</v>
      </c>
      <c r="I972">
        <v>76</v>
      </c>
      <c r="J972">
        <v>22</v>
      </c>
      <c r="K972">
        <v>1</v>
      </c>
      <c r="L972">
        <f>LOOKUP(I972+H972*1000, allRounds!D$2:D$308, allRounds!A$2:A$308)</f>
        <v>40</v>
      </c>
    </row>
    <row r="973" spans="1:12" x14ac:dyDescent="0.3">
      <c r="A973">
        <v>972</v>
      </c>
      <c r="B973">
        <v>8</v>
      </c>
      <c r="C973">
        <v>105</v>
      </c>
      <c r="D973">
        <v>29</v>
      </c>
      <c r="E973">
        <v>321</v>
      </c>
      <c r="F973">
        <v>40</v>
      </c>
      <c r="H973" s="16">
        <v>41138</v>
      </c>
      <c r="I973">
        <v>76</v>
      </c>
      <c r="J973">
        <v>28</v>
      </c>
      <c r="K973">
        <v>0</v>
      </c>
      <c r="L973">
        <f>LOOKUP(I973+H973*1000, allRounds!D$2:D$308, allRounds!A$2:A$308)</f>
        <v>40</v>
      </c>
    </row>
    <row r="974" spans="1:12" x14ac:dyDescent="0.3">
      <c r="A974">
        <v>973</v>
      </c>
      <c r="B974">
        <v>9</v>
      </c>
      <c r="C974">
        <v>94</v>
      </c>
      <c r="D974">
        <v>28</v>
      </c>
      <c r="E974">
        <v>160</v>
      </c>
      <c r="F974">
        <v>40</v>
      </c>
      <c r="H974" s="16">
        <v>41138</v>
      </c>
      <c r="I974">
        <v>76</v>
      </c>
      <c r="J974">
        <v>16</v>
      </c>
      <c r="K974">
        <v>1</v>
      </c>
      <c r="L974">
        <f>LOOKUP(I974+H974*1000, allRounds!D$2:D$308, allRounds!A$2:A$308)</f>
        <v>40</v>
      </c>
    </row>
    <row r="975" spans="1:12" x14ac:dyDescent="0.3">
      <c r="A975">
        <v>974</v>
      </c>
      <c r="B975">
        <v>10</v>
      </c>
      <c r="C975">
        <v>91</v>
      </c>
      <c r="D975">
        <v>26</v>
      </c>
      <c r="E975">
        <v>241</v>
      </c>
      <c r="F975">
        <v>40</v>
      </c>
      <c r="H975" s="16">
        <v>41138</v>
      </c>
      <c r="I975">
        <v>76</v>
      </c>
      <c r="J975">
        <v>11</v>
      </c>
      <c r="K975">
        <v>1</v>
      </c>
      <c r="L975">
        <f>LOOKUP(I975+H975*1000, allRounds!D$2:D$308, allRounds!A$2:A$308)</f>
        <v>40</v>
      </c>
    </row>
    <row r="976" spans="1:12" x14ac:dyDescent="0.3">
      <c r="A976">
        <v>975</v>
      </c>
      <c r="B976">
        <v>11</v>
      </c>
      <c r="C976">
        <v>101</v>
      </c>
      <c r="D976">
        <v>25</v>
      </c>
      <c r="E976">
        <v>257</v>
      </c>
      <c r="F976">
        <v>40</v>
      </c>
      <c r="H976" s="16">
        <v>41138</v>
      </c>
      <c r="I976">
        <v>76</v>
      </c>
      <c r="J976">
        <v>18</v>
      </c>
      <c r="K976">
        <v>1</v>
      </c>
      <c r="L976">
        <f>LOOKUP(I976+H976*1000, allRounds!D$2:D$308, allRounds!A$2:A$308)</f>
        <v>40</v>
      </c>
    </row>
    <row r="977" spans="1:12" x14ac:dyDescent="0.3">
      <c r="A977">
        <v>976</v>
      </c>
      <c r="B977">
        <v>12</v>
      </c>
      <c r="C977">
        <v>102</v>
      </c>
      <c r="D977">
        <v>25</v>
      </c>
      <c r="E977">
        <v>61</v>
      </c>
      <c r="F977">
        <v>40</v>
      </c>
      <c r="H977" s="16">
        <v>41138</v>
      </c>
      <c r="I977">
        <v>76</v>
      </c>
      <c r="J977">
        <v>21</v>
      </c>
      <c r="K977">
        <v>1</v>
      </c>
      <c r="L977">
        <f>LOOKUP(I977+H977*1000, allRounds!D$2:D$308, allRounds!A$2:A$308)</f>
        <v>40</v>
      </c>
    </row>
    <row r="978" spans="1:12" x14ac:dyDescent="0.3">
      <c r="A978">
        <v>977</v>
      </c>
      <c r="B978">
        <v>13</v>
      </c>
      <c r="C978">
        <v>106</v>
      </c>
      <c r="D978">
        <v>24</v>
      </c>
      <c r="E978">
        <v>27</v>
      </c>
      <c r="F978">
        <v>40</v>
      </c>
      <c r="H978" s="16">
        <v>41138</v>
      </c>
      <c r="I978">
        <v>76</v>
      </c>
      <c r="J978">
        <v>24</v>
      </c>
      <c r="K978">
        <v>1</v>
      </c>
      <c r="L978">
        <f>LOOKUP(I978+H978*1000, allRounds!D$2:D$308, allRounds!A$2:A$308)</f>
        <v>40</v>
      </c>
    </row>
    <row r="979" spans="1:12" x14ac:dyDescent="0.3">
      <c r="A979">
        <v>978</v>
      </c>
      <c r="B979">
        <v>14</v>
      </c>
      <c r="C979">
        <v>96</v>
      </c>
      <c r="D979">
        <v>24</v>
      </c>
      <c r="E979">
        <v>16</v>
      </c>
      <c r="F979">
        <v>40</v>
      </c>
      <c r="H979" s="16">
        <v>41138</v>
      </c>
      <c r="I979">
        <v>76</v>
      </c>
      <c r="J979">
        <v>14</v>
      </c>
      <c r="K979">
        <v>1</v>
      </c>
      <c r="L979">
        <f>LOOKUP(I979+H979*1000, allRounds!D$2:D$308, allRounds!A$2:A$308)</f>
        <v>40</v>
      </c>
    </row>
    <row r="980" spans="1:12" x14ac:dyDescent="0.3">
      <c r="A980">
        <v>979</v>
      </c>
      <c r="B980">
        <v>15</v>
      </c>
      <c r="C980">
        <v>104</v>
      </c>
      <c r="D980">
        <v>24</v>
      </c>
      <c r="E980">
        <v>278</v>
      </c>
      <c r="F980">
        <v>40</v>
      </c>
      <c r="H980" s="16">
        <v>41138</v>
      </c>
      <c r="I980">
        <v>76</v>
      </c>
      <c r="J980">
        <v>22</v>
      </c>
      <c r="K980">
        <v>1</v>
      </c>
      <c r="L980">
        <f>LOOKUP(I980+H980*1000, allRounds!D$2:D$308, allRounds!A$2:A$308)</f>
        <v>40</v>
      </c>
    </row>
    <row r="981" spans="1:12" x14ac:dyDescent="0.3">
      <c r="A981">
        <v>980</v>
      </c>
      <c r="B981">
        <v>16</v>
      </c>
      <c r="C981">
        <v>102</v>
      </c>
      <c r="D981">
        <v>24</v>
      </c>
      <c r="E981">
        <v>3</v>
      </c>
      <c r="F981">
        <v>40</v>
      </c>
      <c r="H981" s="16">
        <v>41138</v>
      </c>
      <c r="I981">
        <v>76</v>
      </c>
      <c r="J981">
        <v>20</v>
      </c>
      <c r="K981">
        <v>1</v>
      </c>
      <c r="L981">
        <f>LOOKUP(I981+H981*1000, allRounds!D$2:D$308, allRounds!A$2:A$308)</f>
        <v>40</v>
      </c>
    </row>
    <row r="982" spans="1:12" x14ac:dyDescent="0.3">
      <c r="A982">
        <v>981</v>
      </c>
      <c r="B982">
        <v>17</v>
      </c>
      <c r="C982">
        <v>93</v>
      </c>
      <c r="D982">
        <v>23</v>
      </c>
      <c r="E982">
        <v>1</v>
      </c>
      <c r="F982">
        <v>40</v>
      </c>
      <c r="H982" s="16">
        <v>41138</v>
      </c>
      <c r="I982">
        <v>76</v>
      </c>
      <c r="J982">
        <v>10</v>
      </c>
      <c r="K982">
        <v>1</v>
      </c>
      <c r="L982">
        <f>LOOKUP(I982+H982*1000, allRounds!D$2:D$308, allRounds!A$2:A$308)</f>
        <v>40</v>
      </c>
    </row>
    <row r="983" spans="1:12" x14ac:dyDescent="0.3">
      <c r="A983">
        <v>982</v>
      </c>
      <c r="B983">
        <v>18</v>
      </c>
      <c r="C983">
        <v>101</v>
      </c>
      <c r="D983">
        <v>23</v>
      </c>
      <c r="E983">
        <v>323</v>
      </c>
      <c r="F983">
        <v>40</v>
      </c>
      <c r="H983" s="16">
        <v>41138</v>
      </c>
      <c r="I983">
        <v>76</v>
      </c>
      <c r="J983">
        <v>18</v>
      </c>
      <c r="K983">
        <v>1</v>
      </c>
      <c r="L983">
        <f>LOOKUP(I983+H983*1000, allRounds!D$2:D$308, allRounds!A$2:A$308)</f>
        <v>40</v>
      </c>
    </row>
    <row r="984" spans="1:12" x14ac:dyDescent="0.3">
      <c r="A984">
        <v>983</v>
      </c>
      <c r="B984">
        <v>19</v>
      </c>
      <c r="C984">
        <v>107</v>
      </c>
      <c r="D984">
        <v>23</v>
      </c>
      <c r="E984">
        <v>260</v>
      </c>
      <c r="F984">
        <v>40</v>
      </c>
      <c r="H984" s="16">
        <v>41138</v>
      </c>
      <c r="I984">
        <v>76</v>
      </c>
      <c r="J984">
        <v>24</v>
      </c>
      <c r="K984">
        <v>1</v>
      </c>
      <c r="L984">
        <f>LOOKUP(I984+H984*1000, allRounds!D$2:D$308, allRounds!A$2:A$308)</f>
        <v>40</v>
      </c>
    </row>
    <row r="985" spans="1:12" x14ac:dyDescent="0.3">
      <c r="A985">
        <v>984</v>
      </c>
      <c r="B985">
        <v>20</v>
      </c>
      <c r="C985">
        <v>103</v>
      </c>
      <c r="D985">
        <v>23</v>
      </c>
      <c r="E985">
        <v>2</v>
      </c>
      <c r="F985">
        <v>40</v>
      </c>
      <c r="H985" s="16">
        <v>41138</v>
      </c>
      <c r="I985">
        <v>76</v>
      </c>
      <c r="J985">
        <v>20</v>
      </c>
      <c r="K985">
        <v>1</v>
      </c>
      <c r="L985">
        <f>LOOKUP(I985+H985*1000, allRounds!D$2:D$308, allRounds!A$2:A$308)</f>
        <v>40</v>
      </c>
    </row>
    <row r="986" spans="1:12" x14ac:dyDescent="0.3">
      <c r="A986">
        <v>985</v>
      </c>
      <c r="B986">
        <v>21</v>
      </c>
      <c r="C986">
        <v>112</v>
      </c>
      <c r="D986">
        <v>21</v>
      </c>
      <c r="E986">
        <v>12</v>
      </c>
      <c r="F986">
        <v>40</v>
      </c>
      <c r="H986" s="16">
        <v>41138</v>
      </c>
      <c r="I986">
        <v>76</v>
      </c>
      <c r="J986">
        <v>27</v>
      </c>
      <c r="K986">
        <v>1</v>
      </c>
      <c r="L986">
        <f>LOOKUP(I986+H986*1000, allRounds!D$2:D$308, allRounds!A$2:A$308)</f>
        <v>40</v>
      </c>
    </row>
    <row r="987" spans="1:12" x14ac:dyDescent="0.3">
      <c r="A987">
        <v>986</v>
      </c>
      <c r="B987">
        <v>22</v>
      </c>
      <c r="C987">
        <v>99</v>
      </c>
      <c r="D987">
        <v>20</v>
      </c>
      <c r="E987">
        <v>222</v>
      </c>
      <c r="F987">
        <v>40</v>
      </c>
      <c r="H987" s="16">
        <v>41138</v>
      </c>
      <c r="I987">
        <v>76</v>
      </c>
      <c r="J987">
        <v>12</v>
      </c>
      <c r="K987">
        <v>1</v>
      </c>
      <c r="L987">
        <f>LOOKUP(I987+H987*1000, allRounds!D$2:D$308, allRounds!A$2:A$308)</f>
        <v>40</v>
      </c>
    </row>
    <row r="988" spans="1:12" x14ac:dyDescent="0.3">
      <c r="A988">
        <v>987</v>
      </c>
      <c r="B988">
        <v>23</v>
      </c>
      <c r="C988">
        <v>108</v>
      </c>
      <c r="D988">
        <v>18</v>
      </c>
      <c r="E988">
        <v>178</v>
      </c>
      <c r="F988">
        <v>40</v>
      </c>
      <c r="H988" s="16">
        <v>41138</v>
      </c>
      <c r="I988">
        <v>76</v>
      </c>
      <c r="J988">
        <v>20</v>
      </c>
      <c r="K988">
        <v>1</v>
      </c>
      <c r="L988">
        <f>LOOKUP(I988+H988*1000, allRounds!D$2:D$308, allRounds!A$2:A$308)</f>
        <v>40</v>
      </c>
    </row>
    <row r="989" spans="1:12" x14ac:dyDescent="0.3">
      <c r="A989">
        <v>988</v>
      </c>
      <c r="B989">
        <v>24</v>
      </c>
      <c r="C989">
        <v>108</v>
      </c>
      <c r="D989">
        <v>17</v>
      </c>
      <c r="E989">
        <v>308</v>
      </c>
      <c r="F989">
        <v>40</v>
      </c>
      <c r="H989" s="16">
        <v>41138</v>
      </c>
      <c r="I989">
        <v>76</v>
      </c>
      <c r="J989">
        <v>18</v>
      </c>
      <c r="K989">
        <v>1</v>
      </c>
      <c r="L989">
        <f>LOOKUP(I989+H989*1000, allRounds!D$2:D$308, allRounds!A$2:A$308)</f>
        <v>40</v>
      </c>
    </row>
    <row r="990" spans="1:12" x14ac:dyDescent="0.3">
      <c r="A990">
        <v>989</v>
      </c>
      <c r="B990">
        <v>1</v>
      </c>
      <c r="C990">
        <v>81</v>
      </c>
      <c r="D990">
        <v>38</v>
      </c>
      <c r="E990">
        <v>334</v>
      </c>
      <c r="F990">
        <v>41</v>
      </c>
      <c r="H990" s="16">
        <v>41118</v>
      </c>
      <c r="I990">
        <v>62</v>
      </c>
      <c r="J990">
        <v>11.5</v>
      </c>
      <c r="K990">
        <v>1</v>
      </c>
      <c r="L990">
        <f>LOOKUP(I990+H990*1000, allRounds!D$2:D$308, allRounds!A$2:A$308)</f>
        <v>41</v>
      </c>
    </row>
    <row r="991" spans="1:12" x14ac:dyDescent="0.3">
      <c r="A991">
        <v>990</v>
      </c>
      <c r="B991">
        <v>2</v>
      </c>
      <c r="C991">
        <v>85</v>
      </c>
      <c r="D991">
        <v>37</v>
      </c>
      <c r="E991">
        <v>93</v>
      </c>
      <c r="F991">
        <v>41</v>
      </c>
      <c r="H991" s="16">
        <v>41118</v>
      </c>
      <c r="I991">
        <v>62</v>
      </c>
      <c r="J991">
        <v>15</v>
      </c>
      <c r="K991">
        <v>1</v>
      </c>
      <c r="L991">
        <f>LOOKUP(I991+H991*1000, allRounds!D$2:D$308, allRounds!A$2:A$308)</f>
        <v>41</v>
      </c>
    </row>
    <row r="992" spans="1:12" x14ac:dyDescent="0.3">
      <c r="A992">
        <v>991</v>
      </c>
      <c r="B992">
        <v>3</v>
      </c>
      <c r="C992">
        <v>79</v>
      </c>
      <c r="D992">
        <v>37</v>
      </c>
      <c r="E992">
        <v>234</v>
      </c>
      <c r="F992">
        <v>41</v>
      </c>
      <c r="H992" s="16">
        <v>41118</v>
      </c>
      <c r="I992">
        <v>62</v>
      </c>
      <c r="J992">
        <v>9</v>
      </c>
      <c r="K992">
        <v>1</v>
      </c>
      <c r="L992">
        <f>LOOKUP(I992+H992*1000, allRounds!D$2:D$308, allRounds!A$2:A$308)</f>
        <v>41</v>
      </c>
    </row>
    <row r="993" spans="1:12" x14ac:dyDescent="0.3">
      <c r="A993">
        <v>992</v>
      </c>
      <c r="B993">
        <v>4</v>
      </c>
      <c r="C993">
        <v>80</v>
      </c>
      <c r="D993">
        <v>36</v>
      </c>
      <c r="E993">
        <v>316</v>
      </c>
      <c r="F993">
        <v>41</v>
      </c>
      <c r="H993" s="16">
        <v>41118</v>
      </c>
      <c r="I993">
        <v>62</v>
      </c>
      <c r="J993">
        <v>9</v>
      </c>
      <c r="K993">
        <v>0</v>
      </c>
      <c r="L993">
        <f>LOOKUP(I993+H993*1000, allRounds!D$2:D$308, allRounds!A$2:A$308)</f>
        <v>41</v>
      </c>
    </row>
    <row r="994" spans="1:12" x14ac:dyDescent="0.3">
      <c r="A994">
        <v>993</v>
      </c>
      <c r="B994">
        <v>5</v>
      </c>
      <c r="C994">
        <v>91</v>
      </c>
      <c r="D994">
        <v>36</v>
      </c>
      <c r="E994">
        <v>178</v>
      </c>
      <c r="F994">
        <v>41</v>
      </c>
      <c r="H994" s="16">
        <v>41118</v>
      </c>
      <c r="I994">
        <v>62</v>
      </c>
      <c r="J994">
        <v>20</v>
      </c>
      <c r="K994">
        <v>1</v>
      </c>
      <c r="L994">
        <f>LOOKUP(I994+H994*1000, allRounds!D$2:D$308, allRounds!A$2:A$308)</f>
        <v>41</v>
      </c>
    </row>
    <row r="995" spans="1:12" x14ac:dyDescent="0.3">
      <c r="A995">
        <v>994</v>
      </c>
      <c r="B995">
        <v>6</v>
      </c>
      <c r="C995">
        <v>86</v>
      </c>
      <c r="D995">
        <v>36</v>
      </c>
      <c r="E995">
        <v>245</v>
      </c>
      <c r="F995">
        <v>41</v>
      </c>
      <c r="H995" s="16">
        <v>41118</v>
      </c>
      <c r="I995">
        <v>62</v>
      </c>
      <c r="J995">
        <v>15</v>
      </c>
      <c r="K995">
        <v>1</v>
      </c>
      <c r="L995">
        <f>LOOKUP(I995+H995*1000, allRounds!D$2:D$308, allRounds!A$2:A$308)</f>
        <v>41</v>
      </c>
    </row>
    <row r="996" spans="1:12" x14ac:dyDescent="0.3">
      <c r="A996">
        <v>995</v>
      </c>
      <c r="B996">
        <v>7</v>
      </c>
      <c r="C996">
        <v>93</v>
      </c>
      <c r="D996">
        <v>36</v>
      </c>
      <c r="E996">
        <v>228</v>
      </c>
      <c r="F996">
        <v>41</v>
      </c>
      <c r="H996" s="16">
        <v>41118</v>
      </c>
      <c r="I996">
        <v>62</v>
      </c>
      <c r="J996">
        <v>22</v>
      </c>
      <c r="K996">
        <v>1</v>
      </c>
      <c r="L996">
        <f>LOOKUP(I996+H996*1000, allRounds!D$2:D$308, allRounds!A$2:A$308)</f>
        <v>41</v>
      </c>
    </row>
    <row r="997" spans="1:12" x14ac:dyDescent="0.3">
      <c r="A997">
        <v>996</v>
      </c>
      <c r="B997">
        <v>8</v>
      </c>
      <c r="C997">
        <v>88</v>
      </c>
      <c r="D997">
        <v>35</v>
      </c>
      <c r="E997">
        <v>264</v>
      </c>
      <c r="F997">
        <v>41</v>
      </c>
      <c r="H997" s="16">
        <v>41118</v>
      </c>
      <c r="I997">
        <v>62</v>
      </c>
      <c r="J997">
        <v>16</v>
      </c>
      <c r="K997">
        <v>1</v>
      </c>
      <c r="L997">
        <f>LOOKUP(I997+H997*1000, allRounds!D$2:D$308, allRounds!A$2:A$308)</f>
        <v>41</v>
      </c>
    </row>
    <row r="998" spans="1:12" x14ac:dyDescent="0.3">
      <c r="A998">
        <v>997</v>
      </c>
      <c r="B998">
        <v>9</v>
      </c>
      <c r="C998">
        <v>92</v>
      </c>
      <c r="D998">
        <v>33</v>
      </c>
      <c r="E998">
        <v>323</v>
      </c>
      <c r="F998">
        <v>41</v>
      </c>
      <c r="H998" s="16">
        <v>41118</v>
      </c>
      <c r="I998">
        <v>62</v>
      </c>
      <c r="J998">
        <v>18</v>
      </c>
      <c r="K998">
        <v>1</v>
      </c>
      <c r="L998">
        <f>LOOKUP(I998+H998*1000, allRounds!D$2:D$308, allRounds!A$2:A$308)</f>
        <v>41</v>
      </c>
    </row>
    <row r="999" spans="1:12" x14ac:dyDescent="0.3">
      <c r="A999">
        <v>998</v>
      </c>
      <c r="B999">
        <v>10</v>
      </c>
      <c r="C999">
        <v>92</v>
      </c>
      <c r="D999">
        <v>33</v>
      </c>
      <c r="E999">
        <v>315</v>
      </c>
      <c r="F999">
        <v>41</v>
      </c>
      <c r="H999" s="16">
        <v>41118</v>
      </c>
      <c r="I999">
        <v>62</v>
      </c>
      <c r="J999">
        <v>18</v>
      </c>
      <c r="K999">
        <v>0</v>
      </c>
      <c r="L999">
        <f>LOOKUP(I999+H999*1000, allRounds!D$2:D$308, allRounds!A$2:A$308)</f>
        <v>41</v>
      </c>
    </row>
    <row r="1000" spans="1:12" x14ac:dyDescent="0.3">
      <c r="A1000">
        <v>999</v>
      </c>
      <c r="B1000">
        <v>11</v>
      </c>
      <c r="C1000">
        <v>98</v>
      </c>
      <c r="D1000">
        <v>33</v>
      </c>
      <c r="E1000">
        <v>269</v>
      </c>
      <c r="F1000">
        <v>41</v>
      </c>
      <c r="H1000" s="16">
        <v>41118</v>
      </c>
      <c r="I1000">
        <v>62</v>
      </c>
      <c r="J1000">
        <v>24</v>
      </c>
      <c r="K1000">
        <v>1</v>
      </c>
      <c r="L1000">
        <f>LOOKUP(I1000+H1000*1000, allRounds!D$2:D$308, allRounds!A$2:A$308)</f>
        <v>41</v>
      </c>
    </row>
    <row r="1001" spans="1:12" x14ac:dyDescent="0.3">
      <c r="A1001">
        <v>1000</v>
      </c>
      <c r="B1001">
        <v>12</v>
      </c>
      <c r="C1001">
        <v>82</v>
      </c>
      <c r="D1001">
        <v>32</v>
      </c>
      <c r="E1001">
        <v>103</v>
      </c>
      <c r="F1001">
        <v>41</v>
      </c>
      <c r="H1001" s="16">
        <v>41118</v>
      </c>
      <c r="I1001">
        <v>62</v>
      </c>
      <c r="J1001">
        <v>7</v>
      </c>
      <c r="K1001">
        <v>1</v>
      </c>
      <c r="L1001">
        <f>LOOKUP(I1001+H1001*1000, allRounds!D$2:D$308, allRounds!A$2:A$308)</f>
        <v>41</v>
      </c>
    </row>
    <row r="1002" spans="1:12" x14ac:dyDescent="0.3">
      <c r="A1002">
        <v>1001</v>
      </c>
      <c r="B1002">
        <f>13</f>
        <v>13</v>
      </c>
      <c r="C1002">
        <v>95</v>
      </c>
      <c r="D1002">
        <v>32</v>
      </c>
      <c r="E1002">
        <v>2</v>
      </c>
      <c r="F1002">
        <v>41</v>
      </c>
      <c r="H1002" s="16">
        <v>41118</v>
      </c>
      <c r="I1002">
        <v>62</v>
      </c>
      <c r="J1002">
        <v>20</v>
      </c>
      <c r="K1002">
        <v>1</v>
      </c>
      <c r="L1002">
        <f>LOOKUP(I1002+H1002*1000, allRounds!D$2:D$308, allRounds!A$2:A$308)</f>
        <v>41</v>
      </c>
    </row>
    <row r="1003" spans="1:12" x14ac:dyDescent="0.3">
      <c r="A1003">
        <v>1002</v>
      </c>
      <c r="B1003">
        <f>13</f>
        <v>13</v>
      </c>
      <c r="C1003">
        <v>101</v>
      </c>
      <c r="D1003">
        <v>32</v>
      </c>
      <c r="E1003">
        <v>63</v>
      </c>
      <c r="F1003">
        <v>41</v>
      </c>
      <c r="H1003" s="16">
        <v>41118</v>
      </c>
      <c r="I1003">
        <v>62</v>
      </c>
      <c r="J1003">
        <v>25</v>
      </c>
      <c r="K1003">
        <v>1</v>
      </c>
      <c r="L1003">
        <f>LOOKUP(I1003+H1003*1000, allRounds!D$2:D$308, allRounds!A$2:A$308)</f>
        <v>41</v>
      </c>
    </row>
    <row r="1004" spans="1:12" x14ac:dyDescent="0.3">
      <c r="A1004">
        <v>1003</v>
      </c>
      <c r="B1004">
        <v>15</v>
      </c>
      <c r="C1004">
        <v>100</v>
      </c>
      <c r="D1004">
        <v>31</v>
      </c>
      <c r="E1004">
        <v>162</v>
      </c>
      <c r="F1004">
        <v>41</v>
      </c>
      <c r="H1004" s="16">
        <v>41118</v>
      </c>
      <c r="I1004">
        <v>62</v>
      </c>
      <c r="J1004">
        <v>24</v>
      </c>
      <c r="K1004">
        <v>1</v>
      </c>
      <c r="L1004">
        <f>LOOKUP(I1004+H1004*1000, allRounds!D$2:D$308, allRounds!A$2:A$308)</f>
        <v>41</v>
      </c>
    </row>
    <row r="1005" spans="1:12" x14ac:dyDescent="0.3">
      <c r="A1005">
        <v>1004</v>
      </c>
      <c r="B1005">
        <v>16</v>
      </c>
      <c r="C1005">
        <v>104</v>
      </c>
      <c r="D1005">
        <v>30</v>
      </c>
      <c r="E1005">
        <v>12</v>
      </c>
      <c r="F1005">
        <v>41</v>
      </c>
      <c r="H1005" s="16">
        <v>41118</v>
      </c>
      <c r="I1005">
        <v>62</v>
      </c>
      <c r="J1005">
        <v>27</v>
      </c>
      <c r="K1005">
        <v>1</v>
      </c>
      <c r="L1005">
        <f>LOOKUP(I1005+H1005*1000, allRounds!D$2:D$308, allRounds!A$2:A$308)</f>
        <v>41</v>
      </c>
    </row>
    <row r="1006" spans="1:12" x14ac:dyDescent="0.3">
      <c r="A1006">
        <v>1005</v>
      </c>
      <c r="B1006">
        <v>17</v>
      </c>
      <c r="C1006">
        <v>86</v>
      </c>
      <c r="D1006">
        <v>30</v>
      </c>
      <c r="E1006">
        <v>310</v>
      </c>
      <c r="F1006">
        <v>41</v>
      </c>
      <c r="H1006" s="16">
        <v>41118</v>
      </c>
      <c r="I1006">
        <v>62</v>
      </c>
      <c r="J1006">
        <v>9</v>
      </c>
      <c r="K1006">
        <v>1</v>
      </c>
      <c r="L1006">
        <f>LOOKUP(I1006+H1006*1000, allRounds!D$2:D$308, allRounds!A$2:A$308)</f>
        <v>41</v>
      </c>
    </row>
    <row r="1007" spans="1:12" x14ac:dyDescent="0.3">
      <c r="A1007">
        <v>1006</v>
      </c>
      <c r="B1007">
        <v>18</v>
      </c>
      <c r="C1007">
        <v>94</v>
      </c>
      <c r="D1007">
        <v>29</v>
      </c>
      <c r="E1007">
        <v>28</v>
      </c>
      <c r="F1007">
        <v>41</v>
      </c>
      <c r="H1007" s="16">
        <v>41118</v>
      </c>
      <c r="I1007">
        <v>62</v>
      </c>
      <c r="J1007">
        <v>16</v>
      </c>
      <c r="K1007">
        <v>1</v>
      </c>
      <c r="L1007">
        <f>LOOKUP(I1007+H1007*1000, allRounds!D$2:D$308, allRounds!A$2:A$308)</f>
        <v>41</v>
      </c>
    </row>
    <row r="1008" spans="1:12" x14ac:dyDescent="0.3">
      <c r="A1008">
        <v>1007</v>
      </c>
      <c r="B1008">
        <v>19</v>
      </c>
      <c r="C1008">
        <v>101</v>
      </c>
      <c r="D1008">
        <v>28</v>
      </c>
      <c r="E1008">
        <v>287</v>
      </c>
      <c r="F1008">
        <v>41</v>
      </c>
      <c r="H1008" s="16">
        <v>41118</v>
      </c>
      <c r="I1008">
        <v>62</v>
      </c>
      <c r="J1008">
        <v>22</v>
      </c>
      <c r="K1008">
        <v>1</v>
      </c>
      <c r="L1008">
        <f>LOOKUP(I1008+H1008*1000, allRounds!D$2:D$308, allRounds!A$2:A$308)</f>
        <v>41</v>
      </c>
    </row>
    <row r="1009" spans="1:12" x14ac:dyDescent="0.3">
      <c r="A1009">
        <v>1008</v>
      </c>
      <c r="B1009">
        <v>20</v>
      </c>
      <c r="C1009">
        <v>94</v>
      </c>
      <c r="D1009">
        <v>28</v>
      </c>
      <c r="E1009">
        <v>145</v>
      </c>
      <c r="F1009">
        <v>41</v>
      </c>
      <c r="H1009" s="16">
        <v>41118</v>
      </c>
      <c r="I1009">
        <v>62</v>
      </c>
      <c r="J1009">
        <v>15</v>
      </c>
      <c r="K1009">
        <v>1</v>
      </c>
      <c r="L1009">
        <f>LOOKUP(I1009+H1009*1000, allRounds!D$2:D$308, allRounds!A$2:A$308)</f>
        <v>41</v>
      </c>
    </row>
    <row r="1010" spans="1:12" x14ac:dyDescent="0.3">
      <c r="A1010">
        <v>1009</v>
      </c>
      <c r="B1010">
        <v>21</v>
      </c>
      <c r="C1010">
        <v>96</v>
      </c>
      <c r="D1010">
        <v>27</v>
      </c>
      <c r="E1010">
        <v>160</v>
      </c>
      <c r="F1010">
        <v>41</v>
      </c>
      <c r="H1010" s="16">
        <v>41118</v>
      </c>
      <c r="I1010">
        <v>62</v>
      </c>
      <c r="J1010">
        <v>16</v>
      </c>
      <c r="K1010">
        <v>1</v>
      </c>
      <c r="L1010">
        <f>LOOKUP(I1010+H1010*1000, allRounds!D$2:D$308, allRounds!A$2:A$308)</f>
        <v>41</v>
      </c>
    </row>
    <row r="1011" spans="1:12" x14ac:dyDescent="0.3">
      <c r="A1011">
        <v>1010</v>
      </c>
      <c r="B1011">
        <v>22</v>
      </c>
      <c r="C1011">
        <v>94</v>
      </c>
      <c r="D1011">
        <v>27</v>
      </c>
      <c r="E1011">
        <v>294</v>
      </c>
      <c r="F1011">
        <v>41</v>
      </c>
      <c r="H1011" s="16">
        <v>41118</v>
      </c>
      <c r="I1011">
        <v>62</v>
      </c>
      <c r="J1011">
        <v>12</v>
      </c>
      <c r="K1011">
        <v>1</v>
      </c>
      <c r="L1011">
        <f>LOOKUP(I1011+H1011*1000, allRounds!D$2:D$308, allRounds!A$2:A$308)</f>
        <v>41</v>
      </c>
    </row>
    <row r="1012" spans="1:12" x14ac:dyDescent="0.3">
      <c r="A1012">
        <v>1011</v>
      </c>
      <c r="B1012">
        <v>23</v>
      </c>
      <c r="C1012">
        <v>95</v>
      </c>
      <c r="D1012">
        <v>27</v>
      </c>
      <c r="E1012">
        <v>47</v>
      </c>
      <c r="F1012">
        <v>41</v>
      </c>
      <c r="H1012" s="16">
        <v>41118</v>
      </c>
      <c r="I1012">
        <v>62</v>
      </c>
      <c r="J1012">
        <v>15</v>
      </c>
      <c r="K1012">
        <v>1</v>
      </c>
      <c r="L1012">
        <f>LOOKUP(I1012+H1012*1000, allRounds!D$2:D$308, allRounds!A$2:A$308)</f>
        <v>41</v>
      </c>
    </row>
    <row r="1013" spans="1:12" x14ac:dyDescent="0.3">
      <c r="A1013">
        <v>1012</v>
      </c>
      <c r="B1013">
        <v>24</v>
      </c>
      <c r="C1013">
        <v>94</v>
      </c>
      <c r="D1013">
        <v>25</v>
      </c>
      <c r="E1013">
        <v>225</v>
      </c>
      <c r="F1013">
        <v>41</v>
      </c>
      <c r="H1013" s="16">
        <v>41118</v>
      </c>
      <c r="I1013">
        <v>62</v>
      </c>
      <c r="J1013">
        <v>12</v>
      </c>
      <c r="K1013">
        <v>1</v>
      </c>
      <c r="L1013">
        <f>LOOKUP(I1013+H1013*1000, allRounds!D$2:D$308, allRounds!A$2:A$308)</f>
        <v>41</v>
      </c>
    </row>
    <row r="1014" spans="1:12" x14ac:dyDescent="0.3">
      <c r="A1014">
        <v>1013</v>
      </c>
      <c r="B1014">
        <v>25</v>
      </c>
      <c r="C1014">
        <v>96</v>
      </c>
      <c r="D1014">
        <v>25</v>
      </c>
      <c r="E1014">
        <v>273</v>
      </c>
      <c r="F1014">
        <v>41</v>
      </c>
      <c r="H1014" s="16">
        <v>41118</v>
      </c>
      <c r="I1014">
        <v>62</v>
      </c>
      <c r="J1014">
        <v>14</v>
      </c>
      <c r="K1014">
        <v>0</v>
      </c>
      <c r="L1014">
        <f>LOOKUP(I1014+H1014*1000, allRounds!D$2:D$308, allRounds!A$2:A$308)</f>
        <v>41</v>
      </c>
    </row>
    <row r="1015" spans="1:12" x14ac:dyDescent="0.3">
      <c r="A1015">
        <v>1014</v>
      </c>
      <c r="B1015">
        <v>26</v>
      </c>
      <c r="C1015">
        <v>103</v>
      </c>
      <c r="D1015">
        <v>24</v>
      </c>
      <c r="E1015">
        <v>267</v>
      </c>
      <c r="F1015">
        <v>41</v>
      </c>
      <c r="H1015" s="16">
        <v>41118</v>
      </c>
      <c r="I1015">
        <v>62</v>
      </c>
      <c r="J1015">
        <v>20</v>
      </c>
      <c r="K1015">
        <v>0</v>
      </c>
      <c r="L1015">
        <f>LOOKUP(I1015+H1015*1000, allRounds!D$2:D$308, allRounds!A$2:A$308)</f>
        <v>41</v>
      </c>
    </row>
    <row r="1016" spans="1:12" x14ac:dyDescent="0.3">
      <c r="A1016">
        <v>1015</v>
      </c>
      <c r="B1016">
        <v>27</v>
      </c>
      <c r="C1016">
        <v>104</v>
      </c>
      <c r="D1016">
        <v>24</v>
      </c>
      <c r="E1016">
        <v>61</v>
      </c>
      <c r="F1016">
        <v>41</v>
      </c>
      <c r="H1016" s="16">
        <v>41118</v>
      </c>
      <c r="I1016">
        <v>62</v>
      </c>
      <c r="J1016">
        <v>21</v>
      </c>
      <c r="K1016">
        <v>1</v>
      </c>
      <c r="L1016">
        <f>LOOKUP(I1016+H1016*1000, allRounds!D$2:D$308, allRounds!A$2:A$308)</f>
        <v>41</v>
      </c>
    </row>
    <row r="1017" spans="1:12" x14ac:dyDescent="0.3">
      <c r="A1017">
        <v>1016</v>
      </c>
      <c r="B1017">
        <v>28</v>
      </c>
      <c r="C1017">
        <v>108</v>
      </c>
      <c r="D1017">
        <v>23</v>
      </c>
      <c r="E1017">
        <v>193</v>
      </c>
      <c r="F1017">
        <v>41</v>
      </c>
      <c r="H1017" s="16">
        <v>41118</v>
      </c>
      <c r="I1017">
        <v>62</v>
      </c>
      <c r="J1017">
        <v>24</v>
      </c>
      <c r="K1017">
        <v>1</v>
      </c>
      <c r="L1017">
        <f>LOOKUP(I1017+H1017*1000, allRounds!D$2:D$308, allRounds!A$2:A$308)</f>
        <v>41</v>
      </c>
    </row>
    <row r="1018" spans="1:12" x14ac:dyDescent="0.3">
      <c r="A1018">
        <v>1017</v>
      </c>
      <c r="B1018">
        <v>29</v>
      </c>
      <c r="C1018">
        <v>112</v>
      </c>
      <c r="D1018">
        <v>23</v>
      </c>
      <c r="E1018">
        <v>24</v>
      </c>
      <c r="F1018">
        <v>41</v>
      </c>
      <c r="H1018" s="16">
        <v>41118</v>
      </c>
      <c r="I1018">
        <v>62</v>
      </c>
      <c r="J1018">
        <v>28</v>
      </c>
      <c r="K1018">
        <v>1</v>
      </c>
      <c r="L1018">
        <f>LOOKUP(I1018+H1018*1000, allRounds!D$2:D$308, allRounds!A$2:A$308)</f>
        <v>41</v>
      </c>
    </row>
    <row r="1019" spans="1:12" x14ac:dyDescent="0.3">
      <c r="A1019">
        <v>1018</v>
      </c>
      <c r="B1019">
        <v>30</v>
      </c>
      <c r="C1019">
        <v>97</v>
      </c>
      <c r="D1019">
        <v>22</v>
      </c>
      <c r="E1019">
        <v>222</v>
      </c>
      <c r="F1019">
        <v>41</v>
      </c>
      <c r="H1019" s="16">
        <v>41118</v>
      </c>
      <c r="I1019">
        <v>62</v>
      </c>
      <c r="J1019">
        <v>12</v>
      </c>
      <c r="K1019">
        <v>1</v>
      </c>
      <c r="L1019">
        <f>LOOKUP(I1019+H1019*1000, allRounds!D$2:D$308, allRounds!A$2:A$308)</f>
        <v>41</v>
      </c>
    </row>
    <row r="1020" spans="1:12" x14ac:dyDescent="0.3">
      <c r="A1020">
        <v>1019</v>
      </c>
      <c r="B1020">
        <v>31</v>
      </c>
      <c r="C1020">
        <v>132</v>
      </c>
      <c r="D1020">
        <v>11</v>
      </c>
      <c r="E1020">
        <v>8</v>
      </c>
      <c r="F1020">
        <v>41</v>
      </c>
      <c r="H1020" s="16">
        <v>41118</v>
      </c>
      <c r="I1020">
        <v>62</v>
      </c>
      <c r="J1020">
        <v>36</v>
      </c>
      <c r="K1020">
        <v>1</v>
      </c>
      <c r="L1020">
        <f>LOOKUP(I1020+H1020*1000, allRounds!D$2:D$308, allRounds!A$2:A$308)</f>
        <v>41</v>
      </c>
    </row>
    <row r="1021" spans="1:12" x14ac:dyDescent="0.3">
      <c r="A1021">
        <v>1020</v>
      </c>
      <c r="B1021">
        <v>1</v>
      </c>
      <c r="C1021">
        <v>80</v>
      </c>
      <c r="D1021">
        <v>38</v>
      </c>
      <c r="E1021">
        <v>234</v>
      </c>
      <c r="F1021">
        <v>42</v>
      </c>
      <c r="H1021" s="16">
        <v>41117</v>
      </c>
      <c r="I1021">
        <v>45</v>
      </c>
      <c r="J1021">
        <v>9.5</v>
      </c>
      <c r="K1021">
        <v>1</v>
      </c>
      <c r="L1021">
        <f>LOOKUP(I1021+H1021*1000, allRounds!D$2:D$308, allRounds!A$2:A$308)</f>
        <v>42</v>
      </c>
    </row>
    <row r="1022" spans="1:12" x14ac:dyDescent="0.3">
      <c r="A1022">
        <v>1021</v>
      </c>
      <c r="B1022">
        <v>2</v>
      </c>
      <c r="C1022">
        <v>88</v>
      </c>
      <c r="D1022">
        <v>38</v>
      </c>
      <c r="E1022">
        <v>338</v>
      </c>
      <c r="F1022">
        <v>42</v>
      </c>
      <c r="H1022" s="16">
        <v>41117</v>
      </c>
      <c r="I1022">
        <v>45</v>
      </c>
      <c r="J1022">
        <v>18</v>
      </c>
      <c r="K1022">
        <v>0</v>
      </c>
      <c r="L1022">
        <f>LOOKUP(I1022+H1022*1000, allRounds!D$2:D$308, allRounds!A$2:A$308)</f>
        <v>42</v>
      </c>
    </row>
    <row r="1023" spans="1:12" x14ac:dyDescent="0.3">
      <c r="A1023">
        <v>1022</v>
      </c>
      <c r="B1023">
        <v>3</v>
      </c>
      <c r="C1023">
        <v>84</v>
      </c>
      <c r="D1023">
        <v>35</v>
      </c>
      <c r="E1023">
        <v>241</v>
      </c>
      <c r="F1023">
        <v>42</v>
      </c>
      <c r="H1023" s="16">
        <v>41117</v>
      </c>
      <c r="I1023">
        <v>45</v>
      </c>
      <c r="J1023">
        <v>11</v>
      </c>
      <c r="K1023">
        <v>1</v>
      </c>
      <c r="L1023">
        <f>LOOKUP(I1023+H1023*1000, allRounds!D$2:D$308, allRounds!A$2:A$308)</f>
        <v>42</v>
      </c>
    </row>
    <row r="1024" spans="1:12" x14ac:dyDescent="0.3">
      <c r="A1024">
        <v>1023</v>
      </c>
      <c r="B1024">
        <v>4</v>
      </c>
      <c r="C1024">
        <v>91</v>
      </c>
      <c r="D1024">
        <v>33</v>
      </c>
      <c r="E1024">
        <v>28</v>
      </c>
      <c r="F1024">
        <v>42</v>
      </c>
      <c r="H1024" s="16">
        <v>41117</v>
      </c>
      <c r="I1024">
        <v>45</v>
      </c>
      <c r="J1024">
        <v>16</v>
      </c>
      <c r="K1024">
        <v>1</v>
      </c>
      <c r="L1024">
        <f>LOOKUP(I1024+H1024*1000, allRounds!D$2:D$308, allRounds!A$2:A$308)</f>
        <v>42</v>
      </c>
    </row>
    <row r="1025" spans="1:12" x14ac:dyDescent="0.3">
      <c r="A1025">
        <v>1024</v>
      </c>
      <c r="B1025">
        <v>5</v>
      </c>
      <c r="C1025">
        <v>89</v>
      </c>
      <c r="D1025">
        <v>31</v>
      </c>
      <c r="E1025">
        <v>294</v>
      </c>
      <c r="F1025">
        <v>42</v>
      </c>
      <c r="H1025" s="16">
        <v>41117</v>
      </c>
      <c r="I1025">
        <v>45</v>
      </c>
      <c r="J1025">
        <v>12</v>
      </c>
      <c r="K1025">
        <v>1</v>
      </c>
      <c r="L1025">
        <f>LOOKUP(I1025+H1025*1000, allRounds!D$2:D$308, allRounds!A$2:A$308)</f>
        <v>42</v>
      </c>
    </row>
    <row r="1026" spans="1:12" x14ac:dyDescent="0.3">
      <c r="A1026">
        <v>1025</v>
      </c>
      <c r="B1026">
        <v>6</v>
      </c>
      <c r="C1026">
        <v>97</v>
      </c>
      <c r="D1026">
        <v>31</v>
      </c>
      <c r="E1026">
        <v>178</v>
      </c>
      <c r="F1026">
        <v>42</v>
      </c>
      <c r="H1026" s="16">
        <v>41117</v>
      </c>
      <c r="I1026">
        <v>45</v>
      </c>
      <c r="J1026">
        <v>20</v>
      </c>
      <c r="K1026">
        <v>1</v>
      </c>
      <c r="L1026">
        <f>LOOKUP(I1026+H1026*1000, allRounds!D$2:D$308, allRounds!A$2:A$308)</f>
        <v>42</v>
      </c>
    </row>
    <row r="1027" spans="1:12" x14ac:dyDescent="0.3">
      <c r="A1027">
        <v>1026</v>
      </c>
      <c r="B1027">
        <v>7</v>
      </c>
      <c r="C1027">
        <v>93</v>
      </c>
      <c r="D1027">
        <v>30</v>
      </c>
      <c r="E1027">
        <v>93</v>
      </c>
      <c r="F1027">
        <v>42</v>
      </c>
      <c r="H1027" s="16">
        <v>41117</v>
      </c>
      <c r="I1027">
        <v>45</v>
      </c>
      <c r="J1027">
        <v>15</v>
      </c>
      <c r="K1027">
        <v>1</v>
      </c>
      <c r="L1027">
        <f>LOOKUP(I1027+H1027*1000, allRounds!D$2:D$308, allRounds!A$2:A$308)</f>
        <v>42</v>
      </c>
    </row>
    <row r="1028" spans="1:12" x14ac:dyDescent="0.3">
      <c r="A1028">
        <v>1027</v>
      </c>
      <c r="B1028">
        <v>8</v>
      </c>
      <c r="C1028">
        <v>103</v>
      </c>
      <c r="D1028">
        <v>29</v>
      </c>
      <c r="E1028">
        <v>269</v>
      </c>
      <c r="F1028">
        <v>42</v>
      </c>
      <c r="H1028" s="16">
        <v>41117</v>
      </c>
      <c r="I1028">
        <v>45</v>
      </c>
      <c r="J1028">
        <v>24</v>
      </c>
      <c r="K1028">
        <v>1</v>
      </c>
      <c r="L1028">
        <f>LOOKUP(I1028+H1028*1000, allRounds!D$2:D$308, allRounds!A$2:A$308)</f>
        <v>42</v>
      </c>
    </row>
    <row r="1029" spans="1:12" x14ac:dyDescent="0.3">
      <c r="A1029">
        <v>1028</v>
      </c>
      <c r="B1029">
        <v>9</v>
      </c>
      <c r="C1029">
        <v>93</v>
      </c>
      <c r="D1029">
        <v>29</v>
      </c>
      <c r="E1029">
        <v>16</v>
      </c>
      <c r="F1029">
        <v>42</v>
      </c>
      <c r="H1029" s="16">
        <v>41117</v>
      </c>
      <c r="I1029">
        <v>45</v>
      </c>
      <c r="J1029">
        <v>14</v>
      </c>
      <c r="K1029">
        <v>1</v>
      </c>
      <c r="L1029">
        <f>LOOKUP(I1029+H1029*1000, allRounds!D$2:D$308, allRounds!A$2:A$308)</f>
        <v>42</v>
      </c>
    </row>
    <row r="1030" spans="1:12" x14ac:dyDescent="0.3">
      <c r="A1030">
        <v>1029</v>
      </c>
      <c r="B1030">
        <v>10</v>
      </c>
      <c r="C1030">
        <v>92</v>
      </c>
      <c r="D1030">
        <v>28</v>
      </c>
      <c r="E1030">
        <v>334</v>
      </c>
      <c r="F1030">
        <v>42</v>
      </c>
      <c r="H1030" s="16">
        <v>41117</v>
      </c>
      <c r="I1030">
        <v>45</v>
      </c>
      <c r="J1030">
        <v>11.5</v>
      </c>
      <c r="K1030">
        <v>1</v>
      </c>
      <c r="L1030">
        <f>LOOKUP(I1030+H1030*1000, allRounds!D$2:D$308, allRounds!A$2:A$308)</f>
        <v>42</v>
      </c>
    </row>
    <row r="1031" spans="1:12" x14ac:dyDescent="0.3">
      <c r="A1031">
        <v>1030</v>
      </c>
      <c r="B1031">
        <v>11</v>
      </c>
      <c r="C1031">
        <v>97</v>
      </c>
      <c r="D1031">
        <v>27</v>
      </c>
      <c r="E1031">
        <v>145</v>
      </c>
      <c r="F1031">
        <v>42</v>
      </c>
      <c r="H1031" s="16">
        <v>41117</v>
      </c>
      <c r="I1031">
        <v>45</v>
      </c>
      <c r="J1031">
        <v>15</v>
      </c>
      <c r="K1031">
        <v>1</v>
      </c>
      <c r="L1031">
        <f>LOOKUP(I1031+H1031*1000, allRounds!D$2:D$308, allRounds!A$2:A$308)</f>
        <v>42</v>
      </c>
    </row>
    <row r="1032" spans="1:12" x14ac:dyDescent="0.3">
      <c r="A1032">
        <v>1031</v>
      </c>
      <c r="B1032">
        <v>12</v>
      </c>
      <c r="C1032">
        <v>107</v>
      </c>
      <c r="D1032">
        <v>27</v>
      </c>
      <c r="E1032">
        <v>63</v>
      </c>
      <c r="F1032">
        <v>42</v>
      </c>
      <c r="H1032" s="16">
        <v>41117</v>
      </c>
      <c r="I1032">
        <v>45</v>
      </c>
      <c r="J1032">
        <v>25</v>
      </c>
      <c r="K1032">
        <v>1</v>
      </c>
      <c r="L1032">
        <f>LOOKUP(I1032+H1032*1000, allRounds!D$2:D$308, allRounds!A$2:A$308)</f>
        <v>42</v>
      </c>
    </row>
    <row r="1033" spans="1:12" x14ac:dyDescent="0.3">
      <c r="A1033">
        <v>1032</v>
      </c>
      <c r="B1033">
        <v>13</v>
      </c>
      <c r="C1033">
        <v>91</v>
      </c>
      <c r="D1033">
        <v>26</v>
      </c>
      <c r="E1033">
        <v>316</v>
      </c>
      <c r="F1033">
        <v>42</v>
      </c>
      <c r="H1033" s="16">
        <v>41117</v>
      </c>
      <c r="I1033">
        <v>45</v>
      </c>
      <c r="J1033">
        <v>9</v>
      </c>
      <c r="K1033">
        <v>0</v>
      </c>
      <c r="L1033">
        <f>LOOKUP(I1033+H1033*1000, allRounds!D$2:D$308, allRounds!A$2:A$308)</f>
        <v>42</v>
      </c>
    </row>
    <row r="1034" spans="1:12" x14ac:dyDescent="0.3">
      <c r="A1034">
        <v>1033</v>
      </c>
      <c r="B1034">
        <v>14</v>
      </c>
      <c r="C1034">
        <v>104</v>
      </c>
      <c r="D1034">
        <v>25</v>
      </c>
      <c r="E1034">
        <v>2</v>
      </c>
      <c r="F1034">
        <v>42</v>
      </c>
      <c r="H1034" s="16">
        <v>41117</v>
      </c>
      <c r="I1034">
        <v>45</v>
      </c>
      <c r="J1034">
        <v>20</v>
      </c>
      <c r="K1034">
        <v>1</v>
      </c>
      <c r="L1034">
        <f>LOOKUP(I1034+H1034*1000, allRounds!D$2:D$308, allRounds!A$2:A$308)</f>
        <v>42</v>
      </c>
    </row>
    <row r="1035" spans="1:12" x14ac:dyDescent="0.3">
      <c r="A1035">
        <v>1034</v>
      </c>
      <c r="B1035">
        <v>15</v>
      </c>
      <c r="C1035">
        <v>92</v>
      </c>
      <c r="D1035">
        <v>25</v>
      </c>
      <c r="E1035">
        <v>310</v>
      </c>
      <c r="F1035">
        <v>42</v>
      </c>
      <c r="H1035" s="16">
        <v>41117</v>
      </c>
      <c r="I1035">
        <v>45</v>
      </c>
      <c r="J1035">
        <v>9</v>
      </c>
      <c r="K1035">
        <v>1</v>
      </c>
      <c r="L1035">
        <f>LOOKUP(I1035+H1035*1000, allRounds!D$2:D$308, allRounds!A$2:A$308)</f>
        <v>42</v>
      </c>
    </row>
    <row r="1036" spans="1:12" x14ac:dyDescent="0.3">
      <c r="A1036">
        <v>1035</v>
      </c>
      <c r="B1036">
        <v>16</v>
      </c>
      <c r="C1036">
        <v>96</v>
      </c>
      <c r="D1036">
        <v>24</v>
      </c>
      <c r="E1036">
        <v>222</v>
      </c>
      <c r="F1036">
        <v>42</v>
      </c>
      <c r="H1036" s="16">
        <v>41117</v>
      </c>
      <c r="I1036">
        <v>45</v>
      </c>
      <c r="J1036">
        <v>12</v>
      </c>
      <c r="K1036">
        <v>1</v>
      </c>
      <c r="L1036">
        <f>LOOKUP(I1036+H1036*1000, allRounds!D$2:D$308, allRounds!A$2:A$308)</f>
        <v>42</v>
      </c>
    </row>
    <row r="1037" spans="1:12" x14ac:dyDescent="0.3">
      <c r="A1037">
        <v>1036</v>
      </c>
      <c r="B1037">
        <v>17</v>
      </c>
      <c r="C1037">
        <v>105</v>
      </c>
      <c r="D1037">
        <v>24</v>
      </c>
      <c r="E1037">
        <v>61</v>
      </c>
      <c r="F1037">
        <v>42</v>
      </c>
      <c r="H1037" s="16">
        <v>41117</v>
      </c>
      <c r="I1037">
        <v>45</v>
      </c>
      <c r="J1037">
        <v>21</v>
      </c>
      <c r="K1037">
        <v>1</v>
      </c>
      <c r="L1037">
        <f>LOOKUP(I1037+H1037*1000, allRounds!D$2:D$308, allRounds!A$2:A$308)</f>
        <v>42</v>
      </c>
    </row>
    <row r="1038" spans="1:12" x14ac:dyDescent="0.3">
      <c r="A1038">
        <v>1037</v>
      </c>
      <c r="B1038">
        <v>18</v>
      </c>
      <c r="C1038">
        <v>97</v>
      </c>
      <c r="D1038">
        <v>23</v>
      </c>
      <c r="E1038">
        <v>225</v>
      </c>
      <c r="F1038">
        <v>42</v>
      </c>
      <c r="H1038" s="16">
        <v>41117</v>
      </c>
      <c r="I1038">
        <v>45</v>
      </c>
      <c r="J1038">
        <v>12</v>
      </c>
      <c r="K1038">
        <v>1</v>
      </c>
      <c r="L1038">
        <f>LOOKUP(I1038+H1038*1000, allRounds!D$2:D$308, allRounds!A$2:A$308)</f>
        <v>42</v>
      </c>
    </row>
    <row r="1039" spans="1:12" x14ac:dyDescent="0.3">
      <c r="A1039">
        <v>1038</v>
      </c>
      <c r="B1039">
        <v>19</v>
      </c>
      <c r="C1039">
        <v>114</v>
      </c>
      <c r="D1039">
        <v>21</v>
      </c>
      <c r="E1039">
        <v>12</v>
      </c>
      <c r="F1039">
        <v>42</v>
      </c>
      <c r="H1039" s="16">
        <v>41117</v>
      </c>
      <c r="I1039">
        <v>45</v>
      </c>
      <c r="J1039">
        <v>27</v>
      </c>
      <c r="K1039">
        <v>1</v>
      </c>
      <c r="L1039">
        <f>LOOKUP(I1039+H1039*1000, allRounds!D$2:D$308, allRounds!A$2:A$308)</f>
        <v>42</v>
      </c>
    </row>
    <row r="1040" spans="1:12" x14ac:dyDescent="0.3">
      <c r="A1040">
        <v>1039</v>
      </c>
      <c r="B1040">
        <v>20</v>
      </c>
      <c r="C1040">
        <v>107</v>
      </c>
      <c r="D1040">
        <v>19</v>
      </c>
      <c r="E1040">
        <v>257</v>
      </c>
      <c r="F1040">
        <v>42</v>
      </c>
      <c r="H1040" s="16">
        <v>41117</v>
      </c>
      <c r="I1040">
        <v>45</v>
      </c>
      <c r="J1040">
        <v>18</v>
      </c>
      <c r="K1040">
        <v>1</v>
      </c>
      <c r="L1040">
        <f>LOOKUP(I1040+H1040*1000, allRounds!D$2:D$308, allRounds!A$2:A$308)</f>
        <v>42</v>
      </c>
    </row>
    <row r="1041" spans="1:12" x14ac:dyDescent="0.3">
      <c r="A1041">
        <v>1040</v>
      </c>
      <c r="B1041">
        <v>21</v>
      </c>
      <c r="C1041">
        <v>113</v>
      </c>
      <c r="D1041">
        <v>19</v>
      </c>
      <c r="E1041">
        <v>193</v>
      </c>
      <c r="F1041">
        <v>42</v>
      </c>
      <c r="H1041" s="16">
        <v>41117</v>
      </c>
      <c r="I1041">
        <v>45</v>
      </c>
      <c r="J1041">
        <v>24</v>
      </c>
      <c r="K1041">
        <v>1</v>
      </c>
      <c r="L1041">
        <f>LOOKUP(I1041+H1041*1000, allRounds!D$2:D$308, allRounds!A$2:A$308)</f>
        <v>42</v>
      </c>
    </row>
    <row r="1042" spans="1:12" x14ac:dyDescent="0.3">
      <c r="A1042">
        <v>1041</v>
      </c>
      <c r="B1042">
        <v>22</v>
      </c>
      <c r="C1042">
        <v>104</v>
      </c>
      <c r="D1042">
        <v>19</v>
      </c>
      <c r="E1042">
        <v>245</v>
      </c>
      <c r="F1042">
        <v>42</v>
      </c>
      <c r="H1042" s="16">
        <v>41117</v>
      </c>
      <c r="I1042">
        <v>45</v>
      </c>
      <c r="J1042">
        <v>15</v>
      </c>
      <c r="K1042">
        <v>1</v>
      </c>
      <c r="L1042">
        <f>LOOKUP(I1042+H1042*1000, allRounds!D$2:D$308, allRounds!A$2:A$308)</f>
        <v>42</v>
      </c>
    </row>
    <row r="1043" spans="1:12" x14ac:dyDescent="0.3">
      <c r="A1043">
        <v>1042</v>
      </c>
      <c r="B1043">
        <v>23</v>
      </c>
      <c r="C1043">
        <v>107</v>
      </c>
      <c r="D1043">
        <v>16</v>
      </c>
      <c r="E1043">
        <v>47</v>
      </c>
      <c r="F1043">
        <v>42</v>
      </c>
      <c r="H1043" s="16">
        <v>41117</v>
      </c>
      <c r="I1043">
        <v>45</v>
      </c>
      <c r="J1043">
        <v>15</v>
      </c>
      <c r="K1043">
        <v>1</v>
      </c>
      <c r="L1043">
        <f>LOOKUP(I1043+H1043*1000, allRounds!D$2:D$308, allRounds!A$2:A$308)</f>
        <v>42</v>
      </c>
    </row>
    <row r="1044" spans="1:12" x14ac:dyDescent="0.3">
      <c r="A1044">
        <v>1043</v>
      </c>
      <c r="B1044">
        <v>1</v>
      </c>
      <c r="C1044">
        <v>82</v>
      </c>
      <c r="D1044">
        <v>33</v>
      </c>
      <c r="E1044">
        <v>103</v>
      </c>
      <c r="F1044">
        <v>43</v>
      </c>
      <c r="H1044" s="16">
        <v>41100</v>
      </c>
      <c r="I1044">
        <v>48</v>
      </c>
      <c r="J1044">
        <v>7.5</v>
      </c>
      <c r="K1044">
        <v>1</v>
      </c>
      <c r="L1044">
        <f>LOOKUP(I1044+H1044*1000, allRounds!D$2:D$308, allRounds!A$2:A$308)</f>
        <v>43</v>
      </c>
    </row>
    <row r="1045" spans="1:12" x14ac:dyDescent="0.3">
      <c r="A1045">
        <v>1044</v>
      </c>
      <c r="B1045">
        <v>2</v>
      </c>
      <c r="C1045">
        <v>87</v>
      </c>
      <c r="D1045">
        <v>32</v>
      </c>
      <c r="E1045">
        <v>225</v>
      </c>
      <c r="F1045">
        <v>43</v>
      </c>
      <c r="H1045" s="16">
        <v>41100</v>
      </c>
      <c r="I1045">
        <v>48</v>
      </c>
      <c r="J1045">
        <v>12</v>
      </c>
      <c r="K1045">
        <v>1</v>
      </c>
      <c r="L1045">
        <f>LOOKUP(I1045+H1045*1000, allRounds!D$2:D$308, allRounds!A$2:A$308)</f>
        <v>43</v>
      </c>
    </row>
    <row r="1046" spans="1:12" x14ac:dyDescent="0.3">
      <c r="A1046">
        <v>1045</v>
      </c>
      <c r="B1046">
        <v>3</v>
      </c>
      <c r="C1046">
        <v>87</v>
      </c>
      <c r="D1046">
        <v>32</v>
      </c>
      <c r="E1046">
        <v>357</v>
      </c>
      <c r="F1046">
        <v>43</v>
      </c>
      <c r="H1046" s="16">
        <v>41100</v>
      </c>
      <c r="I1046">
        <v>48</v>
      </c>
      <c r="J1046">
        <v>12</v>
      </c>
      <c r="K1046">
        <v>0</v>
      </c>
      <c r="L1046">
        <f>LOOKUP(I1046+H1046*1000, allRounds!D$2:D$308, allRounds!A$2:A$308)</f>
        <v>43</v>
      </c>
    </row>
    <row r="1047" spans="1:12" x14ac:dyDescent="0.3">
      <c r="A1047">
        <v>1046</v>
      </c>
      <c r="B1047">
        <v>4</v>
      </c>
      <c r="C1047">
        <v>92</v>
      </c>
      <c r="D1047">
        <v>31</v>
      </c>
      <c r="E1047">
        <v>293</v>
      </c>
      <c r="F1047">
        <v>43</v>
      </c>
      <c r="H1047" s="16">
        <v>41100</v>
      </c>
      <c r="I1047">
        <v>48</v>
      </c>
      <c r="J1047">
        <v>16</v>
      </c>
      <c r="K1047">
        <v>1</v>
      </c>
      <c r="L1047">
        <f>LOOKUP(I1047+H1047*1000, allRounds!D$2:D$308, allRounds!A$2:A$308)</f>
        <v>43</v>
      </c>
    </row>
    <row r="1048" spans="1:12" x14ac:dyDescent="0.3">
      <c r="A1048">
        <v>1047</v>
      </c>
      <c r="B1048">
        <v>5</v>
      </c>
      <c r="C1048">
        <v>98</v>
      </c>
      <c r="D1048">
        <v>31</v>
      </c>
      <c r="E1048">
        <v>287</v>
      </c>
      <c r="F1048">
        <v>43</v>
      </c>
      <c r="H1048" s="16">
        <v>41100</v>
      </c>
      <c r="I1048">
        <v>48</v>
      </c>
      <c r="J1048">
        <v>22</v>
      </c>
      <c r="K1048">
        <v>1</v>
      </c>
      <c r="L1048">
        <f>LOOKUP(I1048+H1048*1000, allRounds!D$2:D$308, allRounds!A$2:A$308)</f>
        <v>43</v>
      </c>
    </row>
    <row r="1049" spans="1:12" x14ac:dyDescent="0.3">
      <c r="A1049">
        <v>1048</v>
      </c>
      <c r="B1049">
        <v>6</v>
      </c>
      <c r="C1049">
        <v>103</v>
      </c>
      <c r="D1049">
        <v>30</v>
      </c>
      <c r="E1049">
        <v>337</v>
      </c>
      <c r="F1049">
        <v>43</v>
      </c>
      <c r="H1049" s="16">
        <v>41100</v>
      </c>
      <c r="I1049">
        <v>48</v>
      </c>
      <c r="J1049">
        <v>26</v>
      </c>
      <c r="K1049">
        <v>0</v>
      </c>
      <c r="L1049">
        <f>LOOKUP(I1049+H1049*1000, allRounds!D$2:D$308, allRounds!A$2:A$308)</f>
        <v>43</v>
      </c>
    </row>
    <row r="1050" spans="1:12" x14ac:dyDescent="0.3">
      <c r="A1050">
        <v>1049</v>
      </c>
      <c r="B1050">
        <v>7</v>
      </c>
      <c r="C1050">
        <v>101</v>
      </c>
      <c r="D1050">
        <v>28</v>
      </c>
      <c r="E1050">
        <v>278</v>
      </c>
      <c r="F1050">
        <v>43</v>
      </c>
      <c r="H1050" s="16">
        <v>41100</v>
      </c>
      <c r="I1050">
        <v>48</v>
      </c>
      <c r="J1050">
        <v>22</v>
      </c>
      <c r="K1050">
        <v>1</v>
      </c>
      <c r="L1050">
        <f>LOOKUP(I1050+H1050*1000, allRounds!D$2:D$308, allRounds!A$2:A$308)</f>
        <v>43</v>
      </c>
    </row>
    <row r="1051" spans="1:12" x14ac:dyDescent="0.3">
      <c r="A1051">
        <v>1050</v>
      </c>
      <c r="B1051">
        <v>8</v>
      </c>
      <c r="C1051">
        <v>89</v>
      </c>
      <c r="D1051">
        <v>27</v>
      </c>
      <c r="E1051">
        <v>310</v>
      </c>
      <c r="F1051">
        <v>43</v>
      </c>
      <c r="H1051" s="16">
        <v>41100</v>
      </c>
      <c r="I1051">
        <v>48</v>
      </c>
      <c r="J1051">
        <v>9</v>
      </c>
      <c r="K1051">
        <v>1</v>
      </c>
      <c r="L1051">
        <f>LOOKUP(I1051+H1051*1000, allRounds!D$2:D$308, allRounds!A$2:A$308)</f>
        <v>43</v>
      </c>
    </row>
    <row r="1052" spans="1:12" x14ac:dyDescent="0.3">
      <c r="A1052">
        <v>1051</v>
      </c>
      <c r="B1052">
        <v>9</v>
      </c>
      <c r="C1052">
        <v>102</v>
      </c>
      <c r="D1052">
        <v>27</v>
      </c>
      <c r="E1052">
        <v>228</v>
      </c>
      <c r="F1052">
        <v>43</v>
      </c>
      <c r="H1052" s="16">
        <v>41100</v>
      </c>
      <c r="I1052">
        <v>48</v>
      </c>
      <c r="J1052">
        <v>22</v>
      </c>
      <c r="K1052">
        <v>1</v>
      </c>
      <c r="L1052">
        <f>LOOKUP(I1052+H1052*1000, allRounds!D$2:D$308, allRounds!A$2:A$308)</f>
        <v>43</v>
      </c>
    </row>
    <row r="1053" spans="1:12" x14ac:dyDescent="0.3">
      <c r="A1053">
        <v>1052</v>
      </c>
      <c r="B1053">
        <v>10</v>
      </c>
      <c r="C1053">
        <v>97</v>
      </c>
      <c r="D1053">
        <v>26</v>
      </c>
      <c r="E1053">
        <v>264</v>
      </c>
      <c r="F1053">
        <v>43</v>
      </c>
      <c r="H1053" s="16">
        <v>41100</v>
      </c>
      <c r="I1053">
        <v>48</v>
      </c>
      <c r="J1053">
        <v>16</v>
      </c>
      <c r="K1053">
        <v>1</v>
      </c>
      <c r="L1053">
        <f>LOOKUP(I1053+H1053*1000, allRounds!D$2:D$308, allRounds!A$2:A$308)</f>
        <v>43</v>
      </c>
    </row>
    <row r="1054" spans="1:12" x14ac:dyDescent="0.3">
      <c r="A1054">
        <v>1053</v>
      </c>
      <c r="B1054">
        <v>11</v>
      </c>
      <c r="C1054">
        <v>92</v>
      </c>
      <c r="D1054">
        <v>26</v>
      </c>
      <c r="E1054">
        <v>80</v>
      </c>
      <c r="F1054">
        <v>43</v>
      </c>
      <c r="H1054" s="16">
        <v>41100</v>
      </c>
      <c r="I1054">
        <v>48</v>
      </c>
      <c r="J1054">
        <v>11</v>
      </c>
      <c r="K1054">
        <v>1</v>
      </c>
      <c r="L1054">
        <f>LOOKUP(I1054+H1054*1000, allRounds!D$2:D$308, allRounds!A$2:A$308)</f>
        <v>43</v>
      </c>
    </row>
    <row r="1055" spans="1:12" x14ac:dyDescent="0.3">
      <c r="A1055">
        <v>1054</v>
      </c>
      <c r="B1055">
        <v>12</v>
      </c>
      <c r="C1055">
        <v>96</v>
      </c>
      <c r="D1055">
        <v>26</v>
      </c>
      <c r="E1055">
        <v>47</v>
      </c>
      <c r="F1055">
        <v>43</v>
      </c>
      <c r="H1055" s="16">
        <v>41100</v>
      </c>
      <c r="I1055">
        <v>48</v>
      </c>
      <c r="J1055">
        <v>15</v>
      </c>
      <c r="K1055">
        <v>1</v>
      </c>
      <c r="L1055">
        <f>LOOKUP(I1055+H1055*1000, allRounds!D$2:D$308, allRounds!A$2:A$308)</f>
        <v>43</v>
      </c>
    </row>
    <row r="1056" spans="1:12" x14ac:dyDescent="0.3">
      <c r="A1056">
        <v>1055</v>
      </c>
      <c r="B1056">
        <v>13</v>
      </c>
      <c r="C1056">
        <v>96</v>
      </c>
      <c r="D1056">
        <v>26</v>
      </c>
      <c r="E1056">
        <v>344</v>
      </c>
      <c r="F1056">
        <v>43</v>
      </c>
      <c r="H1056" s="16">
        <v>41100</v>
      </c>
      <c r="I1056">
        <v>48</v>
      </c>
      <c r="J1056">
        <v>15</v>
      </c>
      <c r="K1056">
        <v>1</v>
      </c>
      <c r="L1056">
        <f>LOOKUP(I1056+H1056*1000, allRounds!D$2:D$308, allRounds!A$2:A$308)</f>
        <v>43</v>
      </c>
    </row>
    <row r="1057" spans="1:12" x14ac:dyDescent="0.3">
      <c r="A1057">
        <v>1056</v>
      </c>
      <c r="B1057">
        <v>14</v>
      </c>
      <c r="C1057">
        <v>107</v>
      </c>
      <c r="D1057">
        <v>25</v>
      </c>
      <c r="E1057">
        <v>260</v>
      </c>
      <c r="F1057">
        <v>43</v>
      </c>
      <c r="H1057" s="16">
        <v>41100</v>
      </c>
      <c r="I1057">
        <v>48</v>
      </c>
      <c r="J1057">
        <v>24</v>
      </c>
      <c r="K1057">
        <v>1</v>
      </c>
      <c r="L1057">
        <f>LOOKUP(I1057+H1057*1000, allRounds!D$2:D$308, allRounds!A$2:A$308)</f>
        <v>43</v>
      </c>
    </row>
    <row r="1058" spans="1:12" x14ac:dyDescent="0.3">
      <c r="A1058">
        <v>1057</v>
      </c>
      <c r="B1058">
        <v>15</v>
      </c>
      <c r="C1058">
        <v>102</v>
      </c>
      <c r="D1058">
        <v>25</v>
      </c>
      <c r="E1058">
        <v>185</v>
      </c>
      <c r="F1058">
        <v>43</v>
      </c>
      <c r="H1058" s="16">
        <v>41100</v>
      </c>
      <c r="I1058">
        <v>48</v>
      </c>
      <c r="J1058">
        <v>20</v>
      </c>
      <c r="K1058">
        <v>1</v>
      </c>
      <c r="L1058">
        <f>LOOKUP(I1058+H1058*1000, allRounds!D$2:D$308, allRounds!A$2:A$308)</f>
        <v>43</v>
      </c>
    </row>
    <row r="1059" spans="1:12" x14ac:dyDescent="0.3">
      <c r="A1059">
        <v>1058</v>
      </c>
      <c r="B1059">
        <v>16</v>
      </c>
      <c r="C1059">
        <v>107</v>
      </c>
      <c r="D1059">
        <v>25</v>
      </c>
      <c r="E1059">
        <v>63</v>
      </c>
      <c r="F1059">
        <v>43</v>
      </c>
      <c r="H1059" s="16">
        <v>41100</v>
      </c>
      <c r="I1059">
        <v>48</v>
      </c>
      <c r="J1059">
        <v>25</v>
      </c>
      <c r="K1059">
        <v>1</v>
      </c>
      <c r="L1059">
        <f>LOOKUP(I1059+H1059*1000, allRounds!D$2:D$308, allRounds!A$2:A$308)</f>
        <v>43</v>
      </c>
    </row>
    <row r="1060" spans="1:12" x14ac:dyDescent="0.3">
      <c r="A1060">
        <v>1059</v>
      </c>
      <c r="B1060">
        <v>17</v>
      </c>
      <c r="C1060">
        <v>100</v>
      </c>
      <c r="D1060">
        <v>25</v>
      </c>
      <c r="E1060">
        <v>257</v>
      </c>
      <c r="F1060">
        <v>43</v>
      </c>
      <c r="H1060" s="16">
        <v>41100</v>
      </c>
      <c r="I1060">
        <v>48</v>
      </c>
      <c r="J1060">
        <v>18</v>
      </c>
      <c r="K1060">
        <v>1</v>
      </c>
      <c r="L1060">
        <f>LOOKUP(I1060+H1060*1000, allRounds!D$2:D$308, allRounds!A$2:A$308)</f>
        <v>43</v>
      </c>
    </row>
    <row r="1061" spans="1:12" x14ac:dyDescent="0.3">
      <c r="A1061">
        <v>1060</v>
      </c>
      <c r="B1061">
        <v>18</v>
      </c>
      <c r="C1061">
        <v>101</v>
      </c>
      <c r="D1061">
        <v>24</v>
      </c>
      <c r="E1061">
        <v>308</v>
      </c>
      <c r="F1061">
        <v>43</v>
      </c>
      <c r="H1061" s="16">
        <v>41100</v>
      </c>
      <c r="I1061">
        <v>48</v>
      </c>
      <c r="J1061">
        <v>18</v>
      </c>
      <c r="K1061">
        <v>1</v>
      </c>
      <c r="L1061">
        <f>LOOKUP(I1061+H1061*1000, allRounds!D$2:D$308, allRounds!A$2:A$308)</f>
        <v>43</v>
      </c>
    </row>
    <row r="1062" spans="1:12" x14ac:dyDescent="0.3">
      <c r="A1062">
        <v>1061</v>
      </c>
      <c r="B1062">
        <v>19</v>
      </c>
      <c r="C1062">
        <v>106</v>
      </c>
      <c r="D1062">
        <v>24</v>
      </c>
      <c r="E1062">
        <v>311</v>
      </c>
      <c r="F1062">
        <v>43</v>
      </c>
      <c r="H1062" s="16">
        <v>41100</v>
      </c>
      <c r="I1062">
        <v>48</v>
      </c>
      <c r="J1062">
        <v>23</v>
      </c>
      <c r="K1062">
        <v>1</v>
      </c>
      <c r="L1062">
        <f>LOOKUP(I1062+H1062*1000, allRounds!D$2:D$308, allRounds!A$2:A$308)</f>
        <v>43</v>
      </c>
    </row>
    <row r="1063" spans="1:12" x14ac:dyDescent="0.3">
      <c r="A1063">
        <v>1062</v>
      </c>
      <c r="B1063">
        <v>20</v>
      </c>
      <c r="C1063">
        <v>98</v>
      </c>
      <c r="D1063">
        <v>23</v>
      </c>
      <c r="E1063">
        <v>16</v>
      </c>
      <c r="F1063">
        <v>43</v>
      </c>
      <c r="H1063" s="16">
        <v>41100</v>
      </c>
      <c r="I1063">
        <v>48</v>
      </c>
      <c r="J1063">
        <v>14</v>
      </c>
      <c r="K1063">
        <v>1</v>
      </c>
      <c r="L1063">
        <f>LOOKUP(I1063+H1063*1000, allRounds!D$2:D$308, allRounds!A$2:A$308)</f>
        <v>43</v>
      </c>
    </row>
    <row r="1064" spans="1:12" x14ac:dyDescent="0.3">
      <c r="A1064">
        <v>1063</v>
      </c>
      <c r="B1064">
        <v>21</v>
      </c>
      <c r="C1064">
        <v>100</v>
      </c>
      <c r="D1064">
        <v>23</v>
      </c>
      <c r="E1064">
        <v>160</v>
      </c>
      <c r="F1064">
        <v>43</v>
      </c>
      <c r="H1064" s="16">
        <v>41100</v>
      </c>
      <c r="I1064">
        <v>48</v>
      </c>
      <c r="J1064">
        <v>16</v>
      </c>
      <c r="K1064">
        <v>1</v>
      </c>
      <c r="L1064">
        <f>LOOKUP(I1064+H1064*1000, allRounds!D$2:D$308, allRounds!A$2:A$308)</f>
        <v>43</v>
      </c>
    </row>
    <row r="1065" spans="1:12" x14ac:dyDescent="0.3">
      <c r="A1065">
        <v>1064</v>
      </c>
      <c r="B1065">
        <v>22</v>
      </c>
      <c r="C1065">
        <v>102</v>
      </c>
      <c r="D1065">
        <v>23</v>
      </c>
      <c r="E1065">
        <v>323</v>
      </c>
      <c r="F1065">
        <v>43</v>
      </c>
      <c r="H1065" s="16">
        <v>41100</v>
      </c>
      <c r="I1065">
        <v>48</v>
      </c>
      <c r="J1065">
        <v>18</v>
      </c>
      <c r="K1065">
        <v>1</v>
      </c>
      <c r="L1065">
        <f>LOOKUP(I1065+H1065*1000, allRounds!D$2:D$308, allRounds!A$2:A$308)</f>
        <v>43</v>
      </c>
    </row>
    <row r="1066" spans="1:12" x14ac:dyDescent="0.3">
      <c r="A1066">
        <v>1065</v>
      </c>
      <c r="B1066">
        <v>23</v>
      </c>
      <c r="C1066">
        <v>94</v>
      </c>
      <c r="D1066">
        <v>23</v>
      </c>
      <c r="E1066">
        <v>1</v>
      </c>
      <c r="F1066">
        <v>43</v>
      </c>
      <c r="H1066" s="16">
        <v>41100</v>
      </c>
      <c r="I1066">
        <v>48</v>
      </c>
      <c r="J1066">
        <v>10</v>
      </c>
      <c r="K1066">
        <v>1</v>
      </c>
      <c r="L1066">
        <f>LOOKUP(I1066+H1066*1000, allRounds!D$2:D$308, allRounds!A$2:A$308)</f>
        <v>43</v>
      </c>
    </row>
    <row r="1067" spans="1:12" x14ac:dyDescent="0.3">
      <c r="A1067">
        <v>1066</v>
      </c>
      <c r="B1067">
        <v>24</v>
      </c>
      <c r="C1067">
        <v>107</v>
      </c>
      <c r="D1067">
        <v>22</v>
      </c>
      <c r="E1067">
        <v>61</v>
      </c>
      <c r="F1067">
        <v>43</v>
      </c>
      <c r="H1067" s="16">
        <v>41100</v>
      </c>
      <c r="I1067">
        <v>48</v>
      </c>
      <c r="J1067">
        <v>21</v>
      </c>
      <c r="K1067">
        <v>1</v>
      </c>
      <c r="L1067">
        <f>LOOKUP(I1067+H1067*1000, allRounds!D$2:D$308, allRounds!A$2:A$308)</f>
        <v>43</v>
      </c>
    </row>
    <row r="1068" spans="1:12" x14ac:dyDescent="0.3">
      <c r="A1068">
        <v>1067</v>
      </c>
      <c r="B1068">
        <v>25</v>
      </c>
      <c r="C1068">
        <v>109</v>
      </c>
      <c r="D1068">
        <v>22</v>
      </c>
      <c r="E1068">
        <v>193</v>
      </c>
      <c r="F1068">
        <v>43</v>
      </c>
      <c r="H1068" s="16">
        <v>41100</v>
      </c>
      <c r="I1068">
        <v>48</v>
      </c>
      <c r="J1068">
        <v>24</v>
      </c>
      <c r="K1068">
        <v>1</v>
      </c>
      <c r="L1068">
        <f>LOOKUP(I1068+H1068*1000, allRounds!D$2:D$308, allRounds!A$2:A$308)</f>
        <v>43</v>
      </c>
    </row>
    <row r="1069" spans="1:12" x14ac:dyDescent="0.3">
      <c r="A1069">
        <v>1068</v>
      </c>
      <c r="B1069">
        <v>26</v>
      </c>
      <c r="C1069">
        <v>110</v>
      </c>
      <c r="D1069">
        <v>22</v>
      </c>
      <c r="E1069">
        <v>328</v>
      </c>
      <c r="F1069">
        <v>43</v>
      </c>
      <c r="H1069" s="16">
        <v>41100</v>
      </c>
      <c r="I1069">
        <v>48</v>
      </c>
      <c r="J1069">
        <v>25</v>
      </c>
      <c r="K1069">
        <v>0</v>
      </c>
      <c r="L1069">
        <f>LOOKUP(I1069+H1069*1000, allRounds!D$2:D$308, allRounds!A$2:A$308)</f>
        <v>43</v>
      </c>
    </row>
    <row r="1070" spans="1:12" x14ac:dyDescent="0.3">
      <c r="A1070">
        <v>1069</v>
      </c>
      <c r="B1070">
        <v>27</v>
      </c>
      <c r="C1070">
        <v>103</v>
      </c>
      <c r="D1070">
        <v>19</v>
      </c>
      <c r="E1070">
        <v>93</v>
      </c>
      <c r="F1070">
        <v>43</v>
      </c>
      <c r="H1070" s="16">
        <v>41100</v>
      </c>
      <c r="I1070">
        <v>48</v>
      </c>
      <c r="J1070">
        <v>15</v>
      </c>
      <c r="K1070">
        <v>1</v>
      </c>
      <c r="L1070">
        <f>LOOKUP(I1070+H1070*1000, allRounds!D$2:D$308, allRounds!A$2:A$308)</f>
        <v>43</v>
      </c>
    </row>
    <row r="1071" spans="1:12" x14ac:dyDescent="0.3">
      <c r="A1071">
        <v>1070</v>
      </c>
      <c r="B1071">
        <v>28</v>
      </c>
      <c r="C1071">
        <v>105</v>
      </c>
      <c r="D1071">
        <v>19</v>
      </c>
      <c r="E1071">
        <v>250</v>
      </c>
      <c r="F1071">
        <v>43</v>
      </c>
      <c r="H1071" s="16">
        <v>41100</v>
      </c>
      <c r="I1071">
        <v>48</v>
      </c>
      <c r="J1071">
        <v>17</v>
      </c>
      <c r="K1071">
        <v>1</v>
      </c>
      <c r="L1071">
        <f>LOOKUP(I1071+H1071*1000, allRounds!D$2:D$308, allRounds!A$2:A$308)</f>
        <v>43</v>
      </c>
    </row>
    <row r="1072" spans="1:12" x14ac:dyDescent="0.3">
      <c r="A1072">
        <v>1071</v>
      </c>
      <c r="B1072">
        <v>29</v>
      </c>
      <c r="C1072">
        <v>100</v>
      </c>
      <c r="D1072">
        <v>19</v>
      </c>
      <c r="E1072">
        <v>222</v>
      </c>
      <c r="F1072">
        <v>43</v>
      </c>
      <c r="H1072" s="16">
        <v>41100</v>
      </c>
      <c r="I1072">
        <v>48</v>
      </c>
      <c r="J1072">
        <v>12</v>
      </c>
      <c r="K1072">
        <v>1</v>
      </c>
      <c r="L1072">
        <f>LOOKUP(I1072+H1072*1000, allRounds!D$2:D$308, allRounds!A$2:A$308)</f>
        <v>43</v>
      </c>
    </row>
    <row r="1073" spans="1:12" x14ac:dyDescent="0.3">
      <c r="A1073">
        <v>1072</v>
      </c>
      <c r="B1073">
        <v>30</v>
      </c>
      <c r="C1073">
        <v>105</v>
      </c>
      <c r="D1073">
        <v>18</v>
      </c>
      <c r="E1073">
        <v>28</v>
      </c>
      <c r="F1073">
        <v>43</v>
      </c>
      <c r="H1073" s="16">
        <v>41100</v>
      </c>
      <c r="I1073">
        <v>48</v>
      </c>
      <c r="J1073">
        <v>16</v>
      </c>
      <c r="K1073">
        <v>1</v>
      </c>
      <c r="L1073">
        <f>LOOKUP(I1073+H1073*1000, allRounds!D$2:D$308, allRounds!A$2:A$308)</f>
        <v>43</v>
      </c>
    </row>
    <row r="1074" spans="1:12" x14ac:dyDescent="0.3">
      <c r="A1074">
        <v>1073</v>
      </c>
      <c r="B1074">
        <v>31</v>
      </c>
      <c r="C1074">
        <v>109</v>
      </c>
      <c r="D1074">
        <v>18</v>
      </c>
      <c r="E1074">
        <v>3</v>
      </c>
      <c r="F1074">
        <v>43</v>
      </c>
      <c r="H1074" s="16">
        <v>41100</v>
      </c>
      <c r="I1074">
        <v>48</v>
      </c>
      <c r="J1074">
        <v>20</v>
      </c>
      <c r="K1074">
        <v>1</v>
      </c>
      <c r="L1074">
        <f>LOOKUP(I1074+H1074*1000, allRounds!D$2:D$308, allRounds!A$2:A$308)</f>
        <v>43</v>
      </c>
    </row>
    <row r="1075" spans="1:12" x14ac:dyDescent="0.3">
      <c r="A1075">
        <v>1074</v>
      </c>
      <c r="B1075">
        <v>32</v>
      </c>
      <c r="C1075">
        <v>118</v>
      </c>
      <c r="D1075">
        <v>16</v>
      </c>
      <c r="E1075">
        <v>330</v>
      </c>
      <c r="F1075">
        <v>43</v>
      </c>
      <c r="H1075" s="16">
        <v>41100</v>
      </c>
      <c r="I1075">
        <v>48</v>
      </c>
      <c r="J1075">
        <v>27</v>
      </c>
      <c r="K1075">
        <v>1</v>
      </c>
      <c r="L1075">
        <f>LOOKUP(I1075+H1075*1000, allRounds!D$2:D$308, allRounds!A$2:A$308)</f>
        <v>43</v>
      </c>
    </row>
    <row r="1076" spans="1:12" x14ac:dyDescent="0.3">
      <c r="A1076">
        <v>1075</v>
      </c>
      <c r="B1076">
        <v>33</v>
      </c>
      <c r="C1076">
        <v>121</v>
      </c>
      <c r="D1076">
        <v>14</v>
      </c>
      <c r="E1076">
        <v>309</v>
      </c>
      <c r="F1076">
        <v>43</v>
      </c>
      <c r="H1076" s="16">
        <v>41100</v>
      </c>
      <c r="I1076">
        <v>48</v>
      </c>
      <c r="J1076">
        <v>28</v>
      </c>
      <c r="K1076">
        <v>0</v>
      </c>
      <c r="L1076">
        <f>LOOKUP(I1076+H1076*1000, allRounds!D$2:D$308, allRounds!A$2:A$308)</f>
        <v>43</v>
      </c>
    </row>
    <row r="1077" spans="1:12" x14ac:dyDescent="0.3">
      <c r="A1077">
        <v>1076</v>
      </c>
      <c r="B1077">
        <v>34</v>
      </c>
      <c r="C1077">
        <v>139</v>
      </c>
      <c r="D1077">
        <v>4</v>
      </c>
      <c r="E1077">
        <v>8</v>
      </c>
      <c r="F1077">
        <v>43</v>
      </c>
      <c r="H1077" s="16">
        <v>41100</v>
      </c>
      <c r="I1077">
        <v>48</v>
      </c>
      <c r="J1077">
        <v>36</v>
      </c>
      <c r="K1077">
        <v>1</v>
      </c>
      <c r="L1077">
        <f>LOOKUP(I1077+H1077*1000, allRounds!D$2:D$308, allRounds!A$2:A$308)</f>
        <v>43</v>
      </c>
    </row>
    <row r="1078" spans="1:12" x14ac:dyDescent="0.3">
      <c r="A1078">
        <v>1077</v>
      </c>
      <c r="B1078">
        <v>1</v>
      </c>
      <c r="C1078">
        <v>88</v>
      </c>
      <c r="D1078">
        <v>33</v>
      </c>
      <c r="E1078">
        <v>28</v>
      </c>
      <c r="F1078">
        <v>44</v>
      </c>
      <c r="H1078" s="16">
        <v>41067</v>
      </c>
      <c r="I1078">
        <v>6</v>
      </c>
      <c r="J1078">
        <v>16</v>
      </c>
      <c r="K1078">
        <v>1</v>
      </c>
      <c r="L1078">
        <f>LOOKUP(I1078+H1078*1000, allRounds!D$2:D$308, allRounds!A$2:A$308)</f>
        <v>44</v>
      </c>
    </row>
    <row r="1079" spans="1:12" x14ac:dyDescent="0.3">
      <c r="A1079">
        <v>1078</v>
      </c>
      <c r="B1079">
        <v>2</v>
      </c>
      <c r="C1079">
        <v>84</v>
      </c>
      <c r="D1079">
        <v>33</v>
      </c>
      <c r="E1079">
        <v>225</v>
      </c>
      <c r="F1079">
        <v>44</v>
      </c>
      <c r="H1079" s="16">
        <v>41067</v>
      </c>
      <c r="I1079">
        <v>6</v>
      </c>
      <c r="J1079">
        <v>12</v>
      </c>
      <c r="K1079">
        <v>1</v>
      </c>
      <c r="L1079">
        <f>LOOKUP(I1079+H1079*1000, allRounds!D$2:D$308, allRounds!A$2:A$308)</f>
        <v>44</v>
      </c>
    </row>
    <row r="1080" spans="1:12" x14ac:dyDescent="0.3">
      <c r="A1080">
        <v>1079</v>
      </c>
      <c r="B1080">
        <v>3</v>
      </c>
      <c r="C1080">
        <v>89</v>
      </c>
      <c r="D1080">
        <v>33</v>
      </c>
      <c r="E1080">
        <v>293</v>
      </c>
      <c r="F1080">
        <v>44</v>
      </c>
      <c r="H1080" s="16">
        <v>41067</v>
      </c>
      <c r="I1080">
        <v>6</v>
      </c>
      <c r="J1080">
        <v>17</v>
      </c>
      <c r="K1080">
        <v>1</v>
      </c>
      <c r="L1080">
        <f>LOOKUP(I1080+H1080*1000, allRounds!D$2:D$308, allRounds!A$2:A$308)</f>
        <v>44</v>
      </c>
    </row>
    <row r="1081" spans="1:12" x14ac:dyDescent="0.3">
      <c r="A1081">
        <v>1080</v>
      </c>
      <c r="B1081">
        <v>4</v>
      </c>
      <c r="C1081">
        <v>95</v>
      </c>
      <c r="D1081">
        <v>30</v>
      </c>
      <c r="E1081">
        <v>178</v>
      </c>
      <c r="F1081">
        <v>44</v>
      </c>
      <c r="H1081" s="16">
        <v>41067</v>
      </c>
      <c r="I1081">
        <v>6</v>
      </c>
      <c r="J1081">
        <v>20</v>
      </c>
      <c r="K1081">
        <v>1</v>
      </c>
      <c r="L1081">
        <f>LOOKUP(I1081+H1081*1000, allRounds!D$2:D$308, allRounds!A$2:A$308)</f>
        <v>44</v>
      </c>
    </row>
    <row r="1082" spans="1:12" x14ac:dyDescent="0.3">
      <c r="A1082">
        <v>1081</v>
      </c>
      <c r="B1082">
        <v>5</v>
      </c>
      <c r="C1082">
        <v>95</v>
      </c>
      <c r="D1082">
        <v>30</v>
      </c>
      <c r="E1082">
        <v>3</v>
      </c>
      <c r="F1082">
        <v>44</v>
      </c>
      <c r="H1082" s="16">
        <v>41067</v>
      </c>
      <c r="I1082">
        <v>6</v>
      </c>
      <c r="J1082">
        <v>20</v>
      </c>
      <c r="K1082">
        <v>1</v>
      </c>
      <c r="L1082">
        <f>LOOKUP(I1082+H1082*1000, allRounds!D$2:D$308, allRounds!A$2:A$308)</f>
        <v>44</v>
      </c>
    </row>
    <row r="1083" spans="1:12" x14ac:dyDescent="0.3">
      <c r="A1083">
        <v>1082</v>
      </c>
      <c r="B1083">
        <v>6</v>
      </c>
      <c r="C1083">
        <v>93</v>
      </c>
      <c r="D1083">
        <v>29</v>
      </c>
      <c r="E1083">
        <v>264</v>
      </c>
      <c r="F1083">
        <v>44</v>
      </c>
      <c r="H1083" s="16">
        <v>41067</v>
      </c>
      <c r="I1083">
        <v>6</v>
      </c>
      <c r="J1083">
        <v>16</v>
      </c>
      <c r="K1083">
        <v>1</v>
      </c>
      <c r="L1083">
        <f>LOOKUP(I1083+H1083*1000, allRounds!D$2:D$308, allRounds!A$2:A$308)</f>
        <v>44</v>
      </c>
    </row>
    <row r="1084" spans="1:12" x14ac:dyDescent="0.3">
      <c r="A1084">
        <v>1083</v>
      </c>
      <c r="B1084">
        <v>7</v>
      </c>
      <c r="C1084">
        <v>94</v>
      </c>
      <c r="D1084">
        <v>28</v>
      </c>
      <c r="E1084">
        <v>250</v>
      </c>
      <c r="F1084">
        <v>44</v>
      </c>
      <c r="H1084" s="16">
        <v>41067</v>
      </c>
      <c r="I1084">
        <v>6</v>
      </c>
      <c r="J1084">
        <v>17</v>
      </c>
      <c r="K1084">
        <v>1</v>
      </c>
      <c r="L1084">
        <f>LOOKUP(I1084+H1084*1000, allRounds!D$2:D$308, allRounds!A$2:A$308)</f>
        <v>44</v>
      </c>
    </row>
    <row r="1085" spans="1:12" x14ac:dyDescent="0.3">
      <c r="A1085">
        <v>1084</v>
      </c>
      <c r="B1085">
        <v>8</v>
      </c>
      <c r="C1085">
        <v>88</v>
      </c>
      <c r="D1085">
        <v>27</v>
      </c>
      <c r="E1085">
        <v>1</v>
      </c>
      <c r="F1085">
        <v>44</v>
      </c>
      <c r="H1085" s="16">
        <v>41067</v>
      </c>
      <c r="I1085">
        <v>6</v>
      </c>
      <c r="J1085">
        <v>10</v>
      </c>
      <c r="K1085">
        <v>1</v>
      </c>
      <c r="L1085">
        <f>LOOKUP(I1085+H1085*1000, allRounds!D$2:D$308, allRounds!A$2:A$308)</f>
        <v>44</v>
      </c>
    </row>
    <row r="1086" spans="1:12" x14ac:dyDescent="0.3">
      <c r="A1086">
        <v>1085</v>
      </c>
      <c r="B1086">
        <v>9</v>
      </c>
      <c r="C1086">
        <v>100</v>
      </c>
      <c r="D1086">
        <v>27</v>
      </c>
      <c r="E1086">
        <v>228</v>
      </c>
      <c r="F1086">
        <v>44</v>
      </c>
      <c r="H1086" s="16">
        <v>41067</v>
      </c>
      <c r="I1086">
        <v>6</v>
      </c>
      <c r="J1086">
        <v>22</v>
      </c>
      <c r="K1086">
        <v>1</v>
      </c>
      <c r="L1086">
        <f>LOOKUP(I1086+H1086*1000, allRounds!D$2:D$308, allRounds!A$2:A$308)</f>
        <v>44</v>
      </c>
    </row>
    <row r="1087" spans="1:12" x14ac:dyDescent="0.3">
      <c r="A1087">
        <v>1086</v>
      </c>
      <c r="B1087">
        <v>10</v>
      </c>
      <c r="C1087">
        <v>103</v>
      </c>
      <c r="D1087">
        <v>27</v>
      </c>
      <c r="E1087">
        <v>269</v>
      </c>
      <c r="F1087">
        <v>44</v>
      </c>
      <c r="H1087" s="16">
        <v>41067</v>
      </c>
      <c r="I1087">
        <v>6</v>
      </c>
      <c r="J1087">
        <v>24</v>
      </c>
      <c r="K1087">
        <v>1</v>
      </c>
      <c r="L1087">
        <f>LOOKUP(I1087+H1087*1000, allRounds!D$2:D$308, allRounds!A$2:A$308)</f>
        <v>44</v>
      </c>
    </row>
    <row r="1088" spans="1:12" x14ac:dyDescent="0.3">
      <c r="A1088">
        <v>1087</v>
      </c>
      <c r="B1088">
        <v>11</v>
      </c>
      <c r="C1088">
        <v>89</v>
      </c>
      <c r="D1088">
        <v>25</v>
      </c>
      <c r="E1088">
        <v>310</v>
      </c>
      <c r="F1088">
        <v>44</v>
      </c>
      <c r="H1088" s="16">
        <v>41067</v>
      </c>
      <c r="I1088">
        <v>6</v>
      </c>
      <c r="J1088">
        <v>9</v>
      </c>
      <c r="K1088">
        <v>1</v>
      </c>
      <c r="L1088">
        <f>LOOKUP(I1088+H1088*1000, allRounds!D$2:D$308, allRounds!A$2:A$308)</f>
        <v>44</v>
      </c>
    </row>
    <row r="1089" spans="1:12" x14ac:dyDescent="0.3">
      <c r="A1089">
        <v>1088</v>
      </c>
      <c r="B1089">
        <v>12</v>
      </c>
      <c r="C1089">
        <v>105</v>
      </c>
      <c r="D1089">
        <v>24</v>
      </c>
      <c r="E1089">
        <v>162</v>
      </c>
      <c r="F1089">
        <v>44</v>
      </c>
      <c r="H1089" s="16">
        <v>41067</v>
      </c>
      <c r="I1089">
        <v>6</v>
      </c>
      <c r="J1089">
        <v>24</v>
      </c>
      <c r="K1089">
        <v>1</v>
      </c>
      <c r="L1089">
        <f>LOOKUP(I1089+H1089*1000, allRounds!D$2:D$308, allRounds!A$2:A$308)</f>
        <v>44</v>
      </c>
    </row>
    <row r="1090" spans="1:12" x14ac:dyDescent="0.3">
      <c r="A1090">
        <v>1089</v>
      </c>
      <c r="B1090">
        <v>13</v>
      </c>
      <c r="C1090">
        <v>103</v>
      </c>
      <c r="D1090">
        <v>23</v>
      </c>
      <c r="E1090">
        <v>61</v>
      </c>
      <c r="F1090">
        <v>44</v>
      </c>
      <c r="H1090" s="16">
        <v>41067</v>
      </c>
      <c r="I1090">
        <v>6</v>
      </c>
      <c r="J1090">
        <v>21</v>
      </c>
      <c r="K1090">
        <v>1</v>
      </c>
      <c r="L1090">
        <f>LOOKUP(I1090+H1090*1000, allRounds!D$2:D$308, allRounds!A$2:A$308)</f>
        <v>44</v>
      </c>
    </row>
    <row r="1091" spans="1:12" x14ac:dyDescent="0.3">
      <c r="A1091">
        <v>1090</v>
      </c>
      <c r="B1091">
        <v>14</v>
      </c>
      <c r="C1091">
        <v>97</v>
      </c>
      <c r="D1091">
        <v>22</v>
      </c>
      <c r="E1091">
        <v>16</v>
      </c>
      <c r="F1091">
        <v>44</v>
      </c>
      <c r="H1091" s="16">
        <v>41067</v>
      </c>
      <c r="I1091">
        <v>6</v>
      </c>
      <c r="J1091">
        <v>14</v>
      </c>
      <c r="K1091">
        <v>1</v>
      </c>
      <c r="L1091">
        <f>LOOKUP(I1091+H1091*1000, allRounds!D$2:D$308, allRounds!A$2:A$308)</f>
        <v>44</v>
      </c>
    </row>
    <row r="1092" spans="1:12" x14ac:dyDescent="0.3">
      <c r="A1092">
        <v>1091</v>
      </c>
      <c r="B1092">
        <v>15</v>
      </c>
      <c r="C1092">
        <v>107</v>
      </c>
      <c r="D1092">
        <v>21</v>
      </c>
      <c r="E1092">
        <v>311</v>
      </c>
      <c r="F1092">
        <v>44</v>
      </c>
      <c r="H1092" s="16">
        <v>41067</v>
      </c>
      <c r="I1092">
        <v>6</v>
      </c>
      <c r="J1092">
        <v>23</v>
      </c>
      <c r="K1092">
        <v>1</v>
      </c>
      <c r="L1092">
        <f>LOOKUP(I1092+H1092*1000, allRounds!D$2:D$308, allRounds!A$2:A$308)</f>
        <v>44</v>
      </c>
    </row>
    <row r="1093" spans="1:12" x14ac:dyDescent="0.3">
      <c r="A1093">
        <v>1092</v>
      </c>
      <c r="B1093">
        <v>16</v>
      </c>
      <c r="C1093">
        <v>111</v>
      </c>
      <c r="D1093">
        <v>19</v>
      </c>
      <c r="E1093">
        <v>27</v>
      </c>
      <c r="F1093">
        <v>44</v>
      </c>
      <c r="H1093" s="16">
        <v>41067</v>
      </c>
      <c r="I1093">
        <v>6</v>
      </c>
      <c r="J1093">
        <v>24</v>
      </c>
      <c r="K1093">
        <v>1</v>
      </c>
      <c r="L1093">
        <f>LOOKUP(I1093+H1093*1000, allRounds!D$2:D$308, allRounds!A$2:A$308)</f>
        <v>44</v>
      </c>
    </row>
    <row r="1094" spans="1:12" x14ac:dyDescent="0.3">
      <c r="A1094">
        <v>1093</v>
      </c>
      <c r="B1094">
        <v>17</v>
      </c>
      <c r="C1094">
        <v>111</v>
      </c>
      <c r="D1094">
        <v>18</v>
      </c>
      <c r="E1094">
        <v>193</v>
      </c>
      <c r="F1094">
        <v>44</v>
      </c>
      <c r="H1094" s="16">
        <v>41067</v>
      </c>
      <c r="I1094">
        <v>6</v>
      </c>
      <c r="J1094">
        <v>24</v>
      </c>
      <c r="K1094">
        <v>1</v>
      </c>
      <c r="L1094">
        <f>LOOKUP(I1094+H1094*1000, allRounds!D$2:D$308, allRounds!A$2:A$308)</f>
        <v>44</v>
      </c>
    </row>
    <row r="1095" spans="1:12" x14ac:dyDescent="0.3">
      <c r="A1095">
        <v>1094</v>
      </c>
      <c r="B1095">
        <v>18</v>
      </c>
      <c r="C1095">
        <v>105</v>
      </c>
      <c r="D1095">
        <v>18</v>
      </c>
      <c r="E1095">
        <v>317</v>
      </c>
      <c r="F1095">
        <v>44</v>
      </c>
      <c r="H1095" s="16">
        <v>41067</v>
      </c>
      <c r="I1095">
        <v>6</v>
      </c>
      <c r="J1095">
        <v>18</v>
      </c>
      <c r="K1095">
        <v>0</v>
      </c>
      <c r="L1095">
        <f>LOOKUP(I1095+H1095*1000, allRounds!D$2:D$308, allRounds!A$2:A$308)</f>
        <v>44</v>
      </c>
    </row>
    <row r="1096" spans="1:12" x14ac:dyDescent="0.3">
      <c r="A1096">
        <v>1095</v>
      </c>
      <c r="B1096">
        <v>19</v>
      </c>
      <c r="C1096">
        <v>100</v>
      </c>
      <c r="D1096">
        <v>17</v>
      </c>
      <c r="E1096">
        <v>222</v>
      </c>
      <c r="F1096">
        <v>44</v>
      </c>
      <c r="H1096" s="16">
        <v>41067</v>
      </c>
      <c r="I1096">
        <v>6</v>
      </c>
      <c r="J1096">
        <v>12</v>
      </c>
      <c r="K1096">
        <v>1</v>
      </c>
      <c r="L1096">
        <f>LOOKUP(I1096+H1096*1000, allRounds!D$2:D$308, allRounds!A$2:A$308)</f>
        <v>44</v>
      </c>
    </row>
    <row r="1097" spans="1:12" x14ac:dyDescent="0.3">
      <c r="A1097">
        <v>1096</v>
      </c>
      <c r="B1097">
        <v>20</v>
      </c>
      <c r="C1097">
        <v>108</v>
      </c>
      <c r="D1097">
        <v>15</v>
      </c>
      <c r="E1097">
        <v>323</v>
      </c>
      <c r="F1097">
        <v>44</v>
      </c>
      <c r="H1097" s="16">
        <v>41067</v>
      </c>
      <c r="I1097">
        <v>6</v>
      </c>
      <c r="J1097">
        <v>18</v>
      </c>
      <c r="K1097">
        <v>1</v>
      </c>
      <c r="L1097">
        <f>LOOKUP(I1097+H1097*1000, allRounds!D$2:D$308, allRounds!A$2:A$308)</f>
        <v>44</v>
      </c>
    </row>
    <row r="1098" spans="1:12" x14ac:dyDescent="0.3">
      <c r="A1098">
        <v>1097</v>
      </c>
      <c r="B1098">
        <v>21</v>
      </c>
      <c r="C1098">
        <v>118</v>
      </c>
      <c r="D1098">
        <v>14</v>
      </c>
      <c r="E1098">
        <v>12</v>
      </c>
      <c r="F1098">
        <v>44</v>
      </c>
      <c r="H1098" s="16">
        <v>41067</v>
      </c>
      <c r="I1098">
        <v>6</v>
      </c>
      <c r="J1098">
        <v>27</v>
      </c>
      <c r="K1098">
        <v>1</v>
      </c>
      <c r="L1098">
        <f>LOOKUP(I1098+H1098*1000, allRounds!D$2:D$308, allRounds!A$2:A$308)</f>
        <v>44</v>
      </c>
    </row>
    <row r="1099" spans="1:12" x14ac:dyDescent="0.3">
      <c r="A1099">
        <v>1098</v>
      </c>
      <c r="B1099">
        <v>22</v>
      </c>
      <c r="C1099">
        <v>110</v>
      </c>
      <c r="D1099">
        <v>13</v>
      </c>
      <c r="E1099">
        <v>308</v>
      </c>
      <c r="F1099">
        <v>44</v>
      </c>
      <c r="H1099" s="16">
        <v>41067</v>
      </c>
      <c r="I1099">
        <v>6</v>
      </c>
      <c r="J1099">
        <v>18</v>
      </c>
      <c r="K1099">
        <v>1</v>
      </c>
      <c r="L1099">
        <f>LOOKUP(I1099+H1099*1000, allRounds!D$2:D$308, allRounds!A$2:A$308)</f>
        <v>44</v>
      </c>
    </row>
    <row r="1100" spans="1:12" x14ac:dyDescent="0.3">
      <c r="A1100">
        <v>1099</v>
      </c>
      <c r="B1100">
        <v>1</v>
      </c>
      <c r="C1100">
        <v>85</v>
      </c>
      <c r="D1100">
        <v>39</v>
      </c>
      <c r="E1100">
        <v>47</v>
      </c>
      <c r="F1100">
        <v>45</v>
      </c>
      <c r="H1100" s="16">
        <v>41037</v>
      </c>
      <c r="I1100">
        <v>13</v>
      </c>
      <c r="J1100">
        <v>16</v>
      </c>
      <c r="K1100">
        <v>1</v>
      </c>
      <c r="L1100">
        <f>LOOKUP(I1100+H1100*1000, allRounds!D$2:D$308, allRounds!A$2:A$308)</f>
        <v>45</v>
      </c>
    </row>
    <row r="1101" spans="1:12" x14ac:dyDescent="0.3">
      <c r="A1101">
        <v>1100</v>
      </c>
      <c r="B1101">
        <v>2</v>
      </c>
      <c r="C1101">
        <v>78</v>
      </c>
      <c r="D1101">
        <v>39</v>
      </c>
      <c r="E1101">
        <v>310</v>
      </c>
      <c r="F1101">
        <v>45</v>
      </c>
      <c r="H1101" s="16">
        <v>41037</v>
      </c>
      <c r="I1101">
        <v>13</v>
      </c>
      <c r="J1101">
        <v>9</v>
      </c>
      <c r="K1101">
        <v>1</v>
      </c>
      <c r="L1101">
        <f>LOOKUP(I1101+H1101*1000, allRounds!D$2:D$308, allRounds!A$2:A$308)</f>
        <v>45</v>
      </c>
    </row>
    <row r="1102" spans="1:12" x14ac:dyDescent="0.3">
      <c r="A1102">
        <v>1101</v>
      </c>
      <c r="B1102">
        <v>3</v>
      </c>
      <c r="C1102">
        <v>86</v>
      </c>
      <c r="D1102">
        <v>37</v>
      </c>
      <c r="E1102">
        <v>344</v>
      </c>
      <c r="F1102">
        <v>45</v>
      </c>
      <c r="H1102" s="16">
        <v>41037</v>
      </c>
      <c r="I1102">
        <v>13</v>
      </c>
      <c r="J1102">
        <v>15</v>
      </c>
      <c r="K1102">
        <v>0</v>
      </c>
      <c r="L1102">
        <f>LOOKUP(I1102+H1102*1000, allRounds!D$2:D$308, allRounds!A$2:A$308)</f>
        <v>45</v>
      </c>
    </row>
    <row r="1103" spans="1:12" x14ac:dyDescent="0.3">
      <c r="A1103">
        <v>1102</v>
      </c>
      <c r="B1103">
        <v>4</v>
      </c>
      <c r="C1103">
        <v>84</v>
      </c>
      <c r="D1103">
        <v>36</v>
      </c>
      <c r="E1103">
        <v>357</v>
      </c>
      <c r="F1103">
        <v>45</v>
      </c>
      <c r="H1103" s="16">
        <v>41037</v>
      </c>
      <c r="I1103">
        <v>13</v>
      </c>
      <c r="J1103">
        <v>12</v>
      </c>
      <c r="K1103">
        <v>0</v>
      </c>
      <c r="L1103">
        <f>LOOKUP(I1103+H1103*1000, allRounds!D$2:D$308, allRounds!A$2:A$308)</f>
        <v>45</v>
      </c>
    </row>
    <row r="1104" spans="1:12" x14ac:dyDescent="0.3">
      <c r="A1104">
        <v>1103</v>
      </c>
      <c r="B1104">
        <v>5</v>
      </c>
      <c r="C1104">
        <v>100</v>
      </c>
      <c r="D1104">
        <v>35</v>
      </c>
      <c r="E1104">
        <v>330</v>
      </c>
      <c r="F1104">
        <v>45</v>
      </c>
      <c r="H1104" s="16">
        <v>41037</v>
      </c>
      <c r="I1104">
        <v>13</v>
      </c>
      <c r="J1104">
        <v>27</v>
      </c>
      <c r="K1104">
        <v>1</v>
      </c>
      <c r="L1104">
        <f>LOOKUP(I1104+H1104*1000, allRounds!D$2:D$308, allRounds!A$2:A$308)</f>
        <v>45</v>
      </c>
    </row>
    <row r="1105" spans="1:12" x14ac:dyDescent="0.3">
      <c r="A1105">
        <v>1104</v>
      </c>
      <c r="B1105">
        <v>6</v>
      </c>
      <c r="C1105">
        <v>85</v>
      </c>
      <c r="D1105">
        <v>35</v>
      </c>
      <c r="E1105">
        <v>225</v>
      </c>
      <c r="F1105">
        <v>45</v>
      </c>
      <c r="H1105" s="16">
        <v>41037</v>
      </c>
      <c r="I1105">
        <v>13</v>
      </c>
      <c r="J1105">
        <v>12</v>
      </c>
      <c r="K1105">
        <v>1</v>
      </c>
      <c r="L1105">
        <f>LOOKUP(I1105+H1105*1000, allRounds!D$2:D$308, allRounds!A$2:A$308)</f>
        <v>45</v>
      </c>
    </row>
    <row r="1106" spans="1:12" x14ac:dyDescent="0.3">
      <c r="A1106">
        <v>1105</v>
      </c>
      <c r="B1106">
        <v>7</v>
      </c>
      <c r="C1106">
        <v>96</v>
      </c>
      <c r="D1106">
        <v>35</v>
      </c>
      <c r="E1106">
        <v>311</v>
      </c>
      <c r="F1106">
        <v>45</v>
      </c>
      <c r="H1106" s="16">
        <v>41037</v>
      </c>
      <c r="I1106">
        <v>13</v>
      </c>
      <c r="J1106">
        <v>23</v>
      </c>
      <c r="K1106">
        <v>1</v>
      </c>
      <c r="L1106">
        <f>LOOKUP(I1106+H1106*1000, allRounds!D$2:D$308, allRounds!A$2:A$308)</f>
        <v>45</v>
      </c>
    </row>
    <row r="1107" spans="1:12" x14ac:dyDescent="0.3">
      <c r="A1107">
        <v>1106</v>
      </c>
      <c r="B1107">
        <v>8</v>
      </c>
      <c r="C1107">
        <v>88</v>
      </c>
      <c r="D1107">
        <v>34</v>
      </c>
      <c r="E1107">
        <v>16</v>
      </c>
      <c r="F1107">
        <v>45</v>
      </c>
      <c r="H1107" s="16">
        <v>41037</v>
      </c>
      <c r="I1107">
        <v>13</v>
      </c>
      <c r="J1107">
        <v>14</v>
      </c>
      <c r="K1107">
        <v>1</v>
      </c>
      <c r="L1107">
        <f>LOOKUP(I1107+H1107*1000, allRounds!D$2:D$308, allRounds!A$2:A$308)</f>
        <v>45</v>
      </c>
    </row>
    <row r="1108" spans="1:12" x14ac:dyDescent="0.3">
      <c r="A1108">
        <v>1107</v>
      </c>
      <c r="B1108">
        <v>9</v>
      </c>
      <c r="C1108">
        <v>90</v>
      </c>
      <c r="D1108">
        <v>34</v>
      </c>
      <c r="E1108">
        <v>160</v>
      </c>
      <c r="F1108">
        <v>45</v>
      </c>
      <c r="H1108" s="16">
        <v>41037</v>
      </c>
      <c r="I1108">
        <v>13</v>
      </c>
      <c r="J1108">
        <v>16</v>
      </c>
      <c r="K1108">
        <v>1</v>
      </c>
      <c r="L1108">
        <f>LOOKUP(I1108+H1108*1000, allRounds!D$2:D$308, allRounds!A$2:A$308)</f>
        <v>45</v>
      </c>
    </row>
    <row r="1109" spans="1:12" x14ac:dyDescent="0.3">
      <c r="A1109">
        <v>1108</v>
      </c>
      <c r="B1109">
        <v>10</v>
      </c>
      <c r="C1109">
        <v>83</v>
      </c>
      <c r="D1109">
        <v>33</v>
      </c>
      <c r="E1109">
        <v>103</v>
      </c>
      <c r="F1109">
        <v>45</v>
      </c>
      <c r="H1109" s="16">
        <v>41037</v>
      </c>
      <c r="I1109">
        <v>13</v>
      </c>
      <c r="J1109">
        <v>7.5</v>
      </c>
      <c r="K1109">
        <v>1</v>
      </c>
      <c r="L1109">
        <f>LOOKUP(I1109+H1109*1000, allRounds!D$2:D$308, allRounds!A$2:A$308)</f>
        <v>45</v>
      </c>
    </row>
    <row r="1110" spans="1:12" x14ac:dyDescent="0.3">
      <c r="A1110">
        <v>1109</v>
      </c>
      <c r="B1110">
        <v>11</v>
      </c>
      <c r="C1110">
        <v>90</v>
      </c>
      <c r="D1110">
        <v>33</v>
      </c>
      <c r="E1110">
        <v>93</v>
      </c>
      <c r="F1110">
        <v>45</v>
      </c>
      <c r="H1110" s="16">
        <v>41037</v>
      </c>
      <c r="I1110">
        <v>13</v>
      </c>
      <c r="J1110">
        <v>15</v>
      </c>
      <c r="K1110">
        <v>1</v>
      </c>
      <c r="L1110">
        <f>LOOKUP(I1110+H1110*1000, allRounds!D$2:D$308, allRounds!A$2:A$308)</f>
        <v>45</v>
      </c>
    </row>
    <row r="1111" spans="1:12" x14ac:dyDescent="0.3">
      <c r="A1111">
        <v>1110</v>
      </c>
      <c r="B1111">
        <v>12</v>
      </c>
      <c r="C1111">
        <v>95</v>
      </c>
      <c r="D1111">
        <v>33</v>
      </c>
      <c r="E1111">
        <v>3</v>
      </c>
      <c r="F1111">
        <v>45</v>
      </c>
      <c r="H1111" s="16">
        <v>41037</v>
      </c>
      <c r="I1111">
        <v>13</v>
      </c>
      <c r="J1111">
        <v>20</v>
      </c>
      <c r="K1111">
        <v>1</v>
      </c>
      <c r="L1111">
        <f>LOOKUP(I1111+H1111*1000, allRounds!D$2:D$308, allRounds!A$2:A$308)</f>
        <v>45</v>
      </c>
    </row>
    <row r="1112" spans="1:12" x14ac:dyDescent="0.3">
      <c r="A1112">
        <v>1111</v>
      </c>
      <c r="B1112">
        <v>13</v>
      </c>
      <c r="C1112">
        <v>96</v>
      </c>
      <c r="D1112">
        <v>32</v>
      </c>
      <c r="E1112">
        <v>2</v>
      </c>
      <c r="F1112">
        <v>45</v>
      </c>
      <c r="H1112" s="16">
        <v>41037</v>
      </c>
      <c r="I1112">
        <v>13</v>
      </c>
      <c r="J1112">
        <v>20</v>
      </c>
      <c r="K1112">
        <v>1</v>
      </c>
      <c r="L1112">
        <f>LOOKUP(I1112+H1112*1000, allRounds!D$2:D$308, allRounds!A$2:A$308)</f>
        <v>45</v>
      </c>
    </row>
    <row r="1113" spans="1:12" x14ac:dyDescent="0.3">
      <c r="A1113">
        <v>1112</v>
      </c>
      <c r="B1113">
        <v>14</v>
      </c>
      <c r="C1113">
        <v>93</v>
      </c>
      <c r="D1113">
        <v>32</v>
      </c>
      <c r="E1113">
        <v>293</v>
      </c>
      <c r="F1113">
        <v>45</v>
      </c>
      <c r="H1113" s="16">
        <v>41037</v>
      </c>
      <c r="I1113">
        <v>13</v>
      </c>
      <c r="J1113">
        <v>17</v>
      </c>
      <c r="K1113">
        <v>1</v>
      </c>
      <c r="L1113">
        <f>LOOKUP(I1113+H1113*1000, allRounds!D$2:D$308, allRounds!A$2:A$308)</f>
        <v>45</v>
      </c>
    </row>
    <row r="1114" spans="1:12" x14ac:dyDescent="0.3">
      <c r="A1114">
        <v>1113</v>
      </c>
      <c r="B1114">
        <v>15</v>
      </c>
      <c r="C1114">
        <v>96</v>
      </c>
      <c r="D1114">
        <v>32</v>
      </c>
      <c r="E1114">
        <v>356</v>
      </c>
      <c r="F1114">
        <v>45</v>
      </c>
      <c r="H1114" s="16">
        <v>41037</v>
      </c>
      <c r="I1114">
        <v>13</v>
      </c>
      <c r="J1114">
        <v>20</v>
      </c>
      <c r="K1114">
        <v>0</v>
      </c>
      <c r="L1114">
        <f>LOOKUP(I1114+H1114*1000, allRounds!D$2:D$308, allRounds!A$2:A$308)</f>
        <v>45</v>
      </c>
    </row>
    <row r="1115" spans="1:12" x14ac:dyDescent="0.3">
      <c r="A1115">
        <v>1114</v>
      </c>
      <c r="B1115">
        <v>16</v>
      </c>
      <c r="C1115">
        <v>95</v>
      </c>
      <c r="D1115">
        <v>31</v>
      </c>
      <c r="E1115">
        <v>355</v>
      </c>
      <c r="F1115">
        <v>45</v>
      </c>
      <c r="H1115" s="16">
        <v>41037</v>
      </c>
      <c r="I1115">
        <v>13</v>
      </c>
      <c r="J1115">
        <v>18</v>
      </c>
      <c r="K1115">
        <v>0</v>
      </c>
      <c r="L1115">
        <f>LOOKUP(I1115+H1115*1000, allRounds!D$2:D$308, allRounds!A$2:A$308)</f>
        <v>45</v>
      </c>
    </row>
    <row r="1116" spans="1:12" x14ac:dyDescent="0.3">
      <c r="A1116">
        <v>1115</v>
      </c>
      <c r="B1116">
        <v>17</v>
      </c>
      <c r="C1116">
        <v>98</v>
      </c>
      <c r="D1116">
        <v>31</v>
      </c>
      <c r="E1116">
        <v>61</v>
      </c>
      <c r="F1116">
        <v>45</v>
      </c>
      <c r="H1116" s="16">
        <v>41037</v>
      </c>
      <c r="I1116">
        <v>13</v>
      </c>
      <c r="J1116">
        <v>21</v>
      </c>
      <c r="K1116">
        <v>1</v>
      </c>
      <c r="L1116">
        <f>LOOKUP(I1116+H1116*1000, allRounds!D$2:D$308, allRounds!A$2:A$308)</f>
        <v>45</v>
      </c>
    </row>
    <row r="1117" spans="1:12" x14ac:dyDescent="0.3">
      <c r="A1117">
        <v>1116</v>
      </c>
      <c r="B1117">
        <v>18</v>
      </c>
      <c r="C1117">
        <v>89</v>
      </c>
      <c r="D1117">
        <v>31</v>
      </c>
      <c r="E1117">
        <v>222</v>
      </c>
      <c r="F1117">
        <v>45</v>
      </c>
      <c r="H1117" s="16">
        <v>41037</v>
      </c>
      <c r="I1117">
        <v>13</v>
      </c>
      <c r="J1117">
        <v>12</v>
      </c>
      <c r="K1117">
        <v>1</v>
      </c>
      <c r="L1117">
        <f>LOOKUP(I1117+H1117*1000, allRounds!D$2:D$308, allRounds!A$2:A$308)</f>
        <v>45</v>
      </c>
    </row>
    <row r="1118" spans="1:12" x14ac:dyDescent="0.3">
      <c r="A1118">
        <v>1117</v>
      </c>
      <c r="B1118">
        <v>19</v>
      </c>
      <c r="C1118">
        <v>95</v>
      </c>
      <c r="D1118">
        <v>31</v>
      </c>
      <c r="E1118">
        <v>323</v>
      </c>
      <c r="F1118">
        <v>45</v>
      </c>
      <c r="H1118" s="16">
        <v>41037</v>
      </c>
      <c r="I1118">
        <v>13</v>
      </c>
      <c r="J1118">
        <v>18</v>
      </c>
      <c r="K1118">
        <v>1</v>
      </c>
      <c r="L1118">
        <f>LOOKUP(I1118+H1118*1000, allRounds!D$2:D$308, allRounds!A$2:A$308)</f>
        <v>45</v>
      </c>
    </row>
    <row r="1119" spans="1:12" x14ac:dyDescent="0.3">
      <c r="A1119">
        <v>1118</v>
      </c>
      <c r="B1119">
        <v>20</v>
      </c>
      <c r="C1119">
        <v>98</v>
      </c>
      <c r="D1119">
        <v>30</v>
      </c>
      <c r="E1119">
        <v>178</v>
      </c>
      <c r="F1119">
        <v>45</v>
      </c>
      <c r="H1119" s="16">
        <v>41037</v>
      </c>
      <c r="I1119">
        <v>13</v>
      </c>
      <c r="J1119">
        <v>20</v>
      </c>
      <c r="K1119">
        <v>1</v>
      </c>
      <c r="L1119">
        <f>LOOKUP(I1119+H1119*1000, allRounds!D$2:D$308, allRounds!A$2:A$308)</f>
        <v>45</v>
      </c>
    </row>
    <row r="1120" spans="1:12" x14ac:dyDescent="0.3">
      <c r="A1120">
        <v>1119</v>
      </c>
      <c r="B1120">
        <v>21</v>
      </c>
      <c r="C1120">
        <v>106</v>
      </c>
      <c r="D1120">
        <v>29</v>
      </c>
      <c r="E1120">
        <v>12</v>
      </c>
      <c r="F1120">
        <v>45</v>
      </c>
      <c r="H1120" s="16">
        <v>41037</v>
      </c>
      <c r="I1120">
        <v>13</v>
      </c>
      <c r="J1120">
        <v>27</v>
      </c>
      <c r="K1120">
        <v>1</v>
      </c>
      <c r="L1120">
        <f>LOOKUP(I1120+H1120*1000, allRounds!D$2:D$308, allRounds!A$2:A$308)</f>
        <v>45</v>
      </c>
    </row>
    <row r="1121" spans="1:12" x14ac:dyDescent="0.3">
      <c r="A1121">
        <v>1120</v>
      </c>
      <c r="B1121">
        <v>22</v>
      </c>
      <c r="C1121">
        <v>98</v>
      </c>
      <c r="D1121">
        <v>28</v>
      </c>
      <c r="E1121">
        <v>353</v>
      </c>
      <c r="F1121">
        <v>45</v>
      </c>
      <c r="H1121" s="16">
        <v>41037</v>
      </c>
      <c r="I1121">
        <v>13</v>
      </c>
      <c r="J1121">
        <v>18</v>
      </c>
      <c r="K1121">
        <v>0</v>
      </c>
      <c r="L1121">
        <f>LOOKUP(I1121+H1121*1000, allRounds!D$2:D$308, allRounds!A$2:A$308)</f>
        <v>45</v>
      </c>
    </row>
    <row r="1122" spans="1:12" x14ac:dyDescent="0.3">
      <c r="A1122">
        <v>1121</v>
      </c>
      <c r="B1122">
        <v>23</v>
      </c>
      <c r="C1122">
        <v>92</v>
      </c>
      <c r="D1122">
        <v>27</v>
      </c>
      <c r="E1122">
        <v>121</v>
      </c>
      <c r="F1122">
        <v>45</v>
      </c>
      <c r="H1122" s="16">
        <v>41037</v>
      </c>
      <c r="I1122">
        <v>13</v>
      </c>
      <c r="J1122">
        <v>11</v>
      </c>
      <c r="K1122">
        <v>2</v>
      </c>
      <c r="L1122">
        <f>LOOKUP(I1122+H1122*1000, allRounds!D$2:D$308, allRounds!A$2:A$308)</f>
        <v>45</v>
      </c>
    </row>
    <row r="1123" spans="1:12" x14ac:dyDescent="0.3">
      <c r="A1123">
        <v>1122</v>
      </c>
      <c r="B1123">
        <v>24</v>
      </c>
      <c r="C1123">
        <v>105</v>
      </c>
      <c r="D1123">
        <v>27</v>
      </c>
      <c r="E1123">
        <v>162</v>
      </c>
      <c r="F1123">
        <v>45</v>
      </c>
      <c r="H1123" s="16">
        <v>41037</v>
      </c>
      <c r="I1123">
        <v>13</v>
      </c>
      <c r="J1123">
        <v>24</v>
      </c>
      <c r="K1123">
        <v>1</v>
      </c>
      <c r="L1123">
        <f>LOOKUP(I1123+H1123*1000, allRounds!D$2:D$308, allRounds!A$2:A$308)</f>
        <v>45</v>
      </c>
    </row>
    <row r="1124" spans="1:12" x14ac:dyDescent="0.3">
      <c r="A1124">
        <v>1123</v>
      </c>
      <c r="B1124">
        <v>25</v>
      </c>
      <c r="C1124">
        <v>105</v>
      </c>
      <c r="D1124">
        <v>27</v>
      </c>
      <c r="E1124">
        <v>260</v>
      </c>
      <c r="F1124">
        <v>45</v>
      </c>
      <c r="H1124" s="16">
        <v>41037</v>
      </c>
      <c r="I1124">
        <v>13</v>
      </c>
      <c r="J1124">
        <v>24</v>
      </c>
      <c r="K1124">
        <v>1</v>
      </c>
      <c r="L1124">
        <f>LOOKUP(I1124+H1124*1000, allRounds!D$2:D$308, allRounds!A$2:A$308)</f>
        <v>45</v>
      </c>
    </row>
    <row r="1125" spans="1:12" x14ac:dyDescent="0.3">
      <c r="A1125">
        <v>1124</v>
      </c>
      <c r="B1125">
        <v>26</v>
      </c>
      <c r="C1125">
        <v>92</v>
      </c>
      <c r="D1125">
        <v>26</v>
      </c>
      <c r="E1125">
        <v>1</v>
      </c>
      <c r="F1125">
        <v>45</v>
      </c>
      <c r="H1125" s="16">
        <v>41037</v>
      </c>
      <c r="I1125">
        <v>13</v>
      </c>
      <c r="J1125">
        <v>10</v>
      </c>
      <c r="K1125">
        <v>1</v>
      </c>
      <c r="L1125">
        <f>LOOKUP(I1125+H1125*1000, allRounds!D$2:D$308, allRounds!A$2:A$308)</f>
        <v>45</v>
      </c>
    </row>
    <row r="1126" spans="1:12" x14ac:dyDescent="0.3">
      <c r="A1126">
        <v>1125</v>
      </c>
      <c r="B1126">
        <v>27</v>
      </c>
      <c r="C1126">
        <v>107</v>
      </c>
      <c r="D1126">
        <v>25</v>
      </c>
      <c r="E1126">
        <v>27</v>
      </c>
      <c r="F1126">
        <v>45</v>
      </c>
      <c r="H1126" s="16">
        <v>41037</v>
      </c>
      <c r="I1126">
        <v>13</v>
      </c>
      <c r="J1126">
        <v>24</v>
      </c>
      <c r="K1126">
        <v>1</v>
      </c>
      <c r="L1126">
        <f>LOOKUP(I1126+H1126*1000, allRounds!D$2:D$308, allRounds!A$2:A$308)</f>
        <v>45</v>
      </c>
    </row>
    <row r="1127" spans="1:12" x14ac:dyDescent="0.3">
      <c r="A1127">
        <v>1126</v>
      </c>
      <c r="B1127">
        <v>28</v>
      </c>
      <c r="C1127">
        <v>99</v>
      </c>
      <c r="D1127">
        <v>25</v>
      </c>
      <c r="E1127">
        <v>28</v>
      </c>
      <c r="F1127">
        <v>45</v>
      </c>
      <c r="H1127" s="16">
        <v>41037</v>
      </c>
      <c r="I1127">
        <v>13</v>
      </c>
      <c r="J1127">
        <v>16</v>
      </c>
      <c r="K1127">
        <v>1</v>
      </c>
      <c r="L1127">
        <f>LOOKUP(I1127+H1127*1000, allRounds!D$2:D$308, allRounds!A$2:A$308)</f>
        <v>45</v>
      </c>
    </row>
    <row r="1128" spans="1:12" x14ac:dyDescent="0.3">
      <c r="A1128">
        <v>1127</v>
      </c>
      <c r="B1128">
        <v>29</v>
      </c>
      <c r="C1128">
        <v>106</v>
      </c>
      <c r="D1128">
        <v>25</v>
      </c>
      <c r="E1128">
        <v>228</v>
      </c>
      <c r="F1128">
        <v>45</v>
      </c>
      <c r="H1128" s="16">
        <v>41037</v>
      </c>
      <c r="I1128">
        <v>13</v>
      </c>
      <c r="J1128">
        <v>22</v>
      </c>
      <c r="K1128">
        <v>1</v>
      </c>
      <c r="L1128">
        <f>LOOKUP(I1128+H1128*1000, allRounds!D$2:D$308, allRounds!A$2:A$308)</f>
        <v>45</v>
      </c>
    </row>
    <row r="1129" spans="1:12" x14ac:dyDescent="0.3">
      <c r="A1129">
        <v>1128</v>
      </c>
      <c r="B1129">
        <v>30</v>
      </c>
      <c r="C1129">
        <v>103</v>
      </c>
      <c r="D1129">
        <v>24</v>
      </c>
      <c r="E1129">
        <v>275</v>
      </c>
      <c r="F1129">
        <v>45</v>
      </c>
      <c r="H1129" s="16">
        <v>41037</v>
      </c>
      <c r="I1129">
        <v>13</v>
      </c>
      <c r="J1129">
        <v>19</v>
      </c>
      <c r="K1129">
        <v>1</v>
      </c>
      <c r="L1129">
        <f>LOOKUP(I1129+H1129*1000, allRounds!D$2:D$308, allRounds!A$2:A$308)</f>
        <v>45</v>
      </c>
    </row>
    <row r="1130" spans="1:12" x14ac:dyDescent="0.3">
      <c r="A1130">
        <v>1129</v>
      </c>
      <c r="B1130">
        <v>31</v>
      </c>
      <c r="C1130">
        <v>106</v>
      </c>
      <c r="D1130">
        <v>24</v>
      </c>
      <c r="E1130">
        <v>278</v>
      </c>
      <c r="F1130">
        <v>45</v>
      </c>
      <c r="H1130" s="16">
        <v>41037</v>
      </c>
      <c r="I1130">
        <v>13</v>
      </c>
      <c r="J1130">
        <v>22</v>
      </c>
      <c r="K1130">
        <v>1</v>
      </c>
      <c r="L1130">
        <f>LOOKUP(I1130+H1130*1000, allRounds!D$2:D$308, allRounds!A$2:A$308)</f>
        <v>45</v>
      </c>
    </row>
    <row r="1131" spans="1:12" x14ac:dyDescent="0.3">
      <c r="A1131">
        <v>1130</v>
      </c>
      <c r="B1131">
        <v>32</v>
      </c>
      <c r="C1131">
        <v>96</v>
      </c>
      <c r="D1131">
        <v>24</v>
      </c>
      <c r="E1131">
        <v>129</v>
      </c>
      <c r="F1131">
        <v>45</v>
      </c>
      <c r="H1131" s="16">
        <v>41037</v>
      </c>
      <c r="I1131">
        <v>13</v>
      </c>
      <c r="J1131">
        <v>12</v>
      </c>
      <c r="K1131">
        <v>1</v>
      </c>
      <c r="L1131">
        <f>LOOKUP(I1131+H1131*1000, allRounds!D$2:D$308, allRounds!A$2:A$308)</f>
        <v>45</v>
      </c>
    </row>
    <row r="1132" spans="1:12" x14ac:dyDescent="0.3">
      <c r="A1132">
        <v>1131</v>
      </c>
      <c r="B1132">
        <v>33</v>
      </c>
      <c r="C1132">
        <v>124</v>
      </c>
      <c r="D1132">
        <v>12</v>
      </c>
      <c r="E1132">
        <v>354</v>
      </c>
      <c r="F1132">
        <v>45</v>
      </c>
      <c r="H1132" s="16">
        <v>41037</v>
      </c>
      <c r="I1132">
        <v>13</v>
      </c>
      <c r="J1132">
        <v>28</v>
      </c>
      <c r="K1132">
        <v>0</v>
      </c>
      <c r="L1132">
        <f>LOOKUP(I1132+H1132*1000, allRounds!D$2:D$308, allRounds!A$2:A$308)</f>
        <v>45</v>
      </c>
    </row>
    <row r="1133" spans="1:12" x14ac:dyDescent="0.3">
      <c r="A1133">
        <v>1132</v>
      </c>
      <c r="B1133">
        <v>1</v>
      </c>
      <c r="C1133">
        <v>88</v>
      </c>
      <c r="D1133">
        <v>35</v>
      </c>
      <c r="E1133">
        <v>245</v>
      </c>
      <c r="F1133">
        <v>46</v>
      </c>
      <c r="H1133" s="16">
        <v>41020</v>
      </c>
      <c r="I1133">
        <v>65</v>
      </c>
      <c r="J1133">
        <v>15</v>
      </c>
      <c r="K1133">
        <v>1</v>
      </c>
      <c r="L1133">
        <f>LOOKUP(I1133+H1133*1000, allRounds!D$2:D$308, allRounds!A$2:A$308)</f>
        <v>46</v>
      </c>
    </row>
    <row r="1134" spans="1:12" x14ac:dyDescent="0.3">
      <c r="A1134">
        <v>1133</v>
      </c>
      <c r="B1134">
        <v>2</v>
      </c>
      <c r="C1134">
        <v>93</v>
      </c>
      <c r="D1134">
        <v>33</v>
      </c>
      <c r="E1134">
        <v>323</v>
      </c>
      <c r="F1134">
        <v>46</v>
      </c>
      <c r="H1134" s="16">
        <v>41020</v>
      </c>
      <c r="I1134">
        <v>65</v>
      </c>
      <c r="J1134">
        <v>18</v>
      </c>
      <c r="K1134">
        <v>1</v>
      </c>
      <c r="L1134">
        <f>LOOKUP(I1134+H1134*1000, allRounds!D$2:D$308, allRounds!A$2:A$308)</f>
        <v>46</v>
      </c>
    </row>
    <row r="1135" spans="1:12" x14ac:dyDescent="0.3">
      <c r="A1135">
        <v>1134</v>
      </c>
      <c r="B1135">
        <v>3</v>
      </c>
      <c r="C1135">
        <v>87</v>
      </c>
      <c r="D1135">
        <v>33</v>
      </c>
      <c r="E1135">
        <v>129</v>
      </c>
      <c r="F1135">
        <v>46</v>
      </c>
      <c r="H1135" s="16">
        <v>41020</v>
      </c>
      <c r="I1135">
        <v>65</v>
      </c>
      <c r="J1135">
        <v>12</v>
      </c>
      <c r="K1135">
        <v>1</v>
      </c>
      <c r="L1135">
        <f>LOOKUP(I1135+H1135*1000, allRounds!D$2:D$308, allRounds!A$2:A$308)</f>
        <v>46</v>
      </c>
    </row>
    <row r="1136" spans="1:12" x14ac:dyDescent="0.3">
      <c r="A1136">
        <v>1135</v>
      </c>
      <c r="B1136">
        <v>4</v>
      </c>
      <c r="C1136">
        <v>98</v>
      </c>
      <c r="D1136">
        <v>32</v>
      </c>
      <c r="E1136">
        <v>287</v>
      </c>
      <c r="F1136">
        <v>46</v>
      </c>
      <c r="H1136" s="16">
        <v>41020</v>
      </c>
      <c r="I1136">
        <v>65</v>
      </c>
      <c r="J1136">
        <v>22</v>
      </c>
      <c r="K1136">
        <v>1</v>
      </c>
      <c r="L1136">
        <f>LOOKUP(I1136+H1136*1000, allRounds!D$2:D$308, allRounds!A$2:A$308)</f>
        <v>46</v>
      </c>
    </row>
    <row r="1137" spans="1:12" x14ac:dyDescent="0.3">
      <c r="A1137">
        <v>1136</v>
      </c>
      <c r="B1137">
        <v>5</v>
      </c>
      <c r="C1137">
        <v>102</v>
      </c>
      <c r="D1137">
        <v>30</v>
      </c>
      <c r="E1137">
        <v>162</v>
      </c>
      <c r="F1137">
        <v>46</v>
      </c>
      <c r="H1137" s="16">
        <v>41020</v>
      </c>
      <c r="I1137">
        <v>65</v>
      </c>
      <c r="J1137">
        <v>24</v>
      </c>
      <c r="K1137">
        <v>1</v>
      </c>
      <c r="L1137">
        <f>LOOKUP(I1137+H1137*1000, allRounds!D$2:D$308, allRounds!A$2:A$308)</f>
        <v>46</v>
      </c>
    </row>
    <row r="1138" spans="1:12" x14ac:dyDescent="0.3">
      <c r="A1138">
        <v>1137</v>
      </c>
      <c r="B1138">
        <v>6</v>
      </c>
      <c r="C1138">
        <v>99</v>
      </c>
      <c r="D1138">
        <v>29</v>
      </c>
      <c r="E1138">
        <v>2</v>
      </c>
      <c r="F1138">
        <v>46</v>
      </c>
      <c r="H1138" s="16">
        <v>41020</v>
      </c>
      <c r="I1138">
        <v>65</v>
      </c>
      <c r="J1138">
        <v>20</v>
      </c>
      <c r="K1138">
        <v>1</v>
      </c>
      <c r="L1138">
        <f>LOOKUP(I1138+H1138*1000, allRounds!D$2:D$308, allRounds!A$2:A$308)</f>
        <v>46</v>
      </c>
    </row>
    <row r="1139" spans="1:12" x14ac:dyDescent="0.3">
      <c r="A1139">
        <v>1138</v>
      </c>
      <c r="B1139">
        <v>7</v>
      </c>
      <c r="C1139">
        <v>102</v>
      </c>
      <c r="D1139">
        <v>29</v>
      </c>
      <c r="E1139">
        <v>311</v>
      </c>
      <c r="F1139">
        <v>46</v>
      </c>
      <c r="H1139" s="16">
        <v>41020</v>
      </c>
      <c r="I1139">
        <v>65</v>
      </c>
      <c r="J1139">
        <v>23</v>
      </c>
      <c r="K1139">
        <v>1</v>
      </c>
      <c r="L1139">
        <f>LOOKUP(I1139+H1139*1000, allRounds!D$2:D$308, allRounds!A$2:A$308)</f>
        <v>46</v>
      </c>
    </row>
    <row r="1140" spans="1:12" x14ac:dyDescent="0.3">
      <c r="A1140">
        <v>1139</v>
      </c>
      <c r="B1140">
        <v>8</v>
      </c>
      <c r="C1140">
        <v>95</v>
      </c>
      <c r="D1140">
        <v>29</v>
      </c>
      <c r="E1140">
        <v>28</v>
      </c>
      <c r="F1140">
        <v>46</v>
      </c>
      <c r="H1140" s="16">
        <v>41020</v>
      </c>
      <c r="I1140">
        <v>65</v>
      </c>
      <c r="J1140">
        <v>16</v>
      </c>
      <c r="K1140">
        <v>1</v>
      </c>
      <c r="L1140">
        <f>LOOKUP(I1140+H1140*1000, allRounds!D$2:D$308, allRounds!A$2:A$308)</f>
        <v>46</v>
      </c>
    </row>
    <row r="1141" spans="1:12" x14ac:dyDescent="0.3">
      <c r="A1141">
        <v>1140</v>
      </c>
      <c r="B1141">
        <v>9</v>
      </c>
      <c r="C1141">
        <v>99</v>
      </c>
      <c r="D1141">
        <v>29</v>
      </c>
      <c r="E1141">
        <v>185</v>
      </c>
      <c r="F1141">
        <v>46</v>
      </c>
      <c r="H1141" s="16">
        <v>41020</v>
      </c>
      <c r="I1141">
        <v>65</v>
      </c>
      <c r="J1141">
        <v>20</v>
      </c>
      <c r="K1141">
        <v>1</v>
      </c>
      <c r="L1141">
        <f>LOOKUP(I1141+H1141*1000, allRounds!D$2:D$308, allRounds!A$2:A$308)</f>
        <v>46</v>
      </c>
    </row>
    <row r="1142" spans="1:12" x14ac:dyDescent="0.3">
      <c r="A1142">
        <v>1141</v>
      </c>
      <c r="B1142">
        <v>10</v>
      </c>
      <c r="C1142">
        <v>101</v>
      </c>
      <c r="D1142">
        <v>28</v>
      </c>
      <c r="E1142">
        <v>3</v>
      </c>
      <c r="F1142">
        <v>46</v>
      </c>
      <c r="H1142" s="16">
        <v>41020</v>
      </c>
      <c r="I1142">
        <v>65</v>
      </c>
      <c r="J1142">
        <v>20</v>
      </c>
      <c r="K1142">
        <v>1</v>
      </c>
      <c r="L1142">
        <f>LOOKUP(I1142+H1142*1000, allRounds!D$2:D$308, allRounds!A$2:A$308)</f>
        <v>46</v>
      </c>
    </row>
    <row r="1143" spans="1:12" x14ac:dyDescent="0.3">
      <c r="A1143">
        <v>1142</v>
      </c>
      <c r="B1143">
        <v>11</v>
      </c>
      <c r="C1143">
        <v>91</v>
      </c>
      <c r="D1143">
        <v>27</v>
      </c>
      <c r="E1143">
        <v>234</v>
      </c>
      <c r="F1143">
        <v>46</v>
      </c>
      <c r="H1143" s="16">
        <v>41020</v>
      </c>
      <c r="I1143">
        <v>65</v>
      </c>
      <c r="J1143">
        <v>9.5</v>
      </c>
      <c r="K1143">
        <v>1</v>
      </c>
      <c r="L1143">
        <f>LOOKUP(I1143+H1143*1000, allRounds!D$2:D$308, allRounds!A$2:A$308)</f>
        <v>46</v>
      </c>
    </row>
    <row r="1144" spans="1:12" x14ac:dyDescent="0.3">
      <c r="A1144">
        <v>1143</v>
      </c>
      <c r="B1144">
        <v>12</v>
      </c>
      <c r="C1144">
        <v>93</v>
      </c>
      <c r="D1144">
        <v>27</v>
      </c>
      <c r="E1144">
        <v>225</v>
      </c>
      <c r="F1144">
        <v>46</v>
      </c>
      <c r="H1144" s="16">
        <v>41020</v>
      </c>
      <c r="I1144">
        <v>65</v>
      </c>
      <c r="J1144">
        <v>12</v>
      </c>
      <c r="K1144">
        <v>1</v>
      </c>
      <c r="L1144">
        <f>LOOKUP(I1144+H1144*1000, allRounds!D$2:D$308, allRounds!A$2:A$308)</f>
        <v>46</v>
      </c>
    </row>
    <row r="1145" spans="1:12" x14ac:dyDescent="0.3">
      <c r="A1145">
        <v>1144</v>
      </c>
      <c r="B1145">
        <v>13</v>
      </c>
      <c r="C1145">
        <v>103</v>
      </c>
      <c r="D1145">
        <v>26</v>
      </c>
      <c r="E1145">
        <v>184</v>
      </c>
      <c r="F1145">
        <v>46</v>
      </c>
      <c r="H1145" s="16">
        <v>41020</v>
      </c>
      <c r="I1145">
        <v>65</v>
      </c>
      <c r="J1145">
        <v>21</v>
      </c>
      <c r="K1145">
        <v>1</v>
      </c>
      <c r="L1145">
        <f>LOOKUP(I1145+H1145*1000, allRounds!D$2:D$308, allRounds!A$2:A$308)</f>
        <v>46</v>
      </c>
    </row>
    <row r="1146" spans="1:12" x14ac:dyDescent="0.3">
      <c r="A1146">
        <v>1145</v>
      </c>
      <c r="B1146">
        <v>14</v>
      </c>
      <c r="C1146">
        <v>106</v>
      </c>
      <c r="D1146">
        <v>26</v>
      </c>
      <c r="E1146">
        <v>27</v>
      </c>
      <c r="F1146">
        <v>46</v>
      </c>
      <c r="H1146" s="16">
        <v>41020</v>
      </c>
      <c r="I1146">
        <v>65</v>
      </c>
      <c r="J1146">
        <v>24</v>
      </c>
      <c r="K1146">
        <v>1</v>
      </c>
      <c r="L1146">
        <f>LOOKUP(I1146+H1146*1000, allRounds!D$2:D$308, allRounds!A$2:A$308)</f>
        <v>46</v>
      </c>
    </row>
    <row r="1147" spans="1:12" x14ac:dyDescent="0.3">
      <c r="A1147">
        <v>1146</v>
      </c>
      <c r="B1147">
        <v>15</v>
      </c>
      <c r="C1147">
        <v>93</v>
      </c>
      <c r="D1147">
        <v>26</v>
      </c>
      <c r="E1147">
        <v>241</v>
      </c>
      <c r="F1147">
        <v>46</v>
      </c>
      <c r="H1147" s="16">
        <v>41020</v>
      </c>
      <c r="I1147">
        <v>65</v>
      </c>
      <c r="J1147">
        <v>11</v>
      </c>
      <c r="K1147">
        <v>1</v>
      </c>
      <c r="L1147">
        <f>LOOKUP(I1147+H1147*1000, allRounds!D$2:D$308, allRounds!A$2:A$308)</f>
        <v>46</v>
      </c>
    </row>
    <row r="1148" spans="1:12" x14ac:dyDescent="0.3">
      <c r="A1148">
        <v>1147</v>
      </c>
      <c r="B1148">
        <v>16</v>
      </c>
      <c r="C1148">
        <v>92</v>
      </c>
      <c r="D1148">
        <v>26</v>
      </c>
      <c r="E1148">
        <v>1</v>
      </c>
      <c r="F1148">
        <v>46</v>
      </c>
      <c r="H1148" s="16">
        <v>41020</v>
      </c>
      <c r="I1148">
        <v>65</v>
      </c>
      <c r="J1148">
        <v>10</v>
      </c>
      <c r="K1148">
        <v>1</v>
      </c>
      <c r="L1148">
        <f>LOOKUP(I1148+H1148*1000, allRounds!D$2:D$308, allRounds!A$2:A$308)</f>
        <v>46</v>
      </c>
    </row>
    <row r="1149" spans="1:12" x14ac:dyDescent="0.3">
      <c r="A1149">
        <v>1148</v>
      </c>
      <c r="B1149">
        <v>17</v>
      </c>
      <c r="C1149">
        <v>100</v>
      </c>
      <c r="D1149">
        <v>25</v>
      </c>
      <c r="E1149">
        <v>250</v>
      </c>
      <c r="F1149">
        <v>46</v>
      </c>
      <c r="H1149" s="16">
        <v>41020</v>
      </c>
      <c r="I1149">
        <v>65</v>
      </c>
      <c r="J1149">
        <v>17</v>
      </c>
      <c r="K1149">
        <v>1</v>
      </c>
      <c r="L1149">
        <f>LOOKUP(I1149+H1149*1000, allRounds!D$2:D$308, allRounds!A$2:A$308)</f>
        <v>46</v>
      </c>
    </row>
    <row r="1150" spans="1:12" x14ac:dyDescent="0.3">
      <c r="A1150">
        <v>1149</v>
      </c>
      <c r="B1150">
        <v>18</v>
      </c>
      <c r="C1150">
        <v>93</v>
      </c>
      <c r="D1150">
        <v>25</v>
      </c>
      <c r="E1150">
        <v>172</v>
      </c>
      <c r="F1150">
        <v>46</v>
      </c>
      <c r="H1150" s="16">
        <v>41020</v>
      </c>
      <c r="I1150">
        <v>65</v>
      </c>
      <c r="J1150">
        <v>9</v>
      </c>
      <c r="K1150">
        <v>1</v>
      </c>
      <c r="L1150">
        <f>LOOKUP(I1150+H1150*1000, allRounds!D$2:D$308, allRounds!A$2:A$308)</f>
        <v>46</v>
      </c>
    </row>
    <row r="1151" spans="1:12" x14ac:dyDescent="0.3">
      <c r="A1151">
        <v>1150</v>
      </c>
      <c r="B1151">
        <v>19</v>
      </c>
      <c r="C1151">
        <v>101</v>
      </c>
      <c r="D1151">
        <v>25</v>
      </c>
      <c r="E1151">
        <v>116</v>
      </c>
      <c r="F1151">
        <v>46</v>
      </c>
      <c r="H1151" s="16">
        <v>41020</v>
      </c>
      <c r="I1151">
        <v>65</v>
      </c>
      <c r="J1151">
        <v>18</v>
      </c>
      <c r="K1151">
        <v>1</v>
      </c>
      <c r="L1151">
        <f>LOOKUP(I1151+H1151*1000, allRounds!D$2:D$308, allRounds!A$2:A$308)</f>
        <v>46</v>
      </c>
    </row>
    <row r="1152" spans="1:12" x14ac:dyDescent="0.3">
      <c r="A1152">
        <v>1151</v>
      </c>
      <c r="B1152">
        <v>20</v>
      </c>
      <c r="C1152">
        <v>98</v>
      </c>
      <c r="D1152">
        <v>25</v>
      </c>
      <c r="E1152">
        <v>145</v>
      </c>
      <c r="F1152">
        <v>46</v>
      </c>
      <c r="H1152" s="16">
        <v>41020</v>
      </c>
      <c r="I1152">
        <v>65</v>
      </c>
      <c r="J1152">
        <v>15</v>
      </c>
      <c r="K1152">
        <v>1</v>
      </c>
      <c r="L1152">
        <f>LOOKUP(I1152+H1152*1000, allRounds!D$2:D$308, allRounds!A$2:A$308)</f>
        <v>46</v>
      </c>
    </row>
    <row r="1153" spans="1:12" x14ac:dyDescent="0.3">
      <c r="A1153">
        <v>1152</v>
      </c>
      <c r="B1153">
        <v>21</v>
      </c>
      <c r="C1153">
        <v>105</v>
      </c>
      <c r="D1153">
        <v>25</v>
      </c>
      <c r="E1153">
        <v>278</v>
      </c>
      <c r="F1153">
        <v>46</v>
      </c>
      <c r="H1153" s="16">
        <v>41020</v>
      </c>
      <c r="I1153">
        <v>65</v>
      </c>
      <c r="J1153">
        <v>22</v>
      </c>
      <c r="K1153">
        <v>1</v>
      </c>
      <c r="L1153">
        <f>LOOKUP(I1153+H1153*1000, allRounds!D$2:D$308, allRounds!A$2:A$308)</f>
        <v>46</v>
      </c>
    </row>
    <row r="1154" spans="1:12" x14ac:dyDescent="0.3">
      <c r="A1154">
        <v>1153</v>
      </c>
      <c r="B1154">
        <v>22</v>
      </c>
      <c r="C1154">
        <v>99</v>
      </c>
      <c r="D1154">
        <v>25</v>
      </c>
      <c r="E1154">
        <v>47</v>
      </c>
      <c r="F1154">
        <v>46</v>
      </c>
      <c r="H1154" s="16">
        <v>41020</v>
      </c>
      <c r="I1154">
        <v>65</v>
      </c>
      <c r="J1154">
        <v>16</v>
      </c>
      <c r="K1154">
        <v>1</v>
      </c>
      <c r="L1154">
        <f>LOOKUP(I1154+H1154*1000, allRounds!D$2:D$308, allRounds!A$2:A$308)</f>
        <v>46</v>
      </c>
    </row>
    <row r="1155" spans="1:12" x14ac:dyDescent="0.3">
      <c r="A1155">
        <v>1154</v>
      </c>
      <c r="B1155">
        <v>23</v>
      </c>
      <c r="C1155">
        <v>95</v>
      </c>
      <c r="D1155">
        <v>25</v>
      </c>
      <c r="E1155">
        <v>80</v>
      </c>
      <c r="F1155">
        <v>46</v>
      </c>
      <c r="H1155" s="16">
        <v>41020</v>
      </c>
      <c r="I1155">
        <v>65</v>
      </c>
      <c r="J1155">
        <v>11</v>
      </c>
      <c r="K1155">
        <v>1</v>
      </c>
      <c r="L1155">
        <f>LOOKUP(I1155+H1155*1000, allRounds!D$2:D$308, allRounds!A$2:A$308)</f>
        <v>46</v>
      </c>
    </row>
    <row r="1156" spans="1:12" x14ac:dyDescent="0.3">
      <c r="A1156">
        <v>1155</v>
      </c>
      <c r="B1156">
        <v>24</v>
      </c>
      <c r="C1156">
        <v>104</v>
      </c>
      <c r="D1156">
        <v>24</v>
      </c>
      <c r="E1156">
        <v>178</v>
      </c>
      <c r="F1156">
        <v>46</v>
      </c>
      <c r="H1156" s="16">
        <v>41020</v>
      </c>
      <c r="I1156">
        <v>65</v>
      </c>
      <c r="J1156">
        <v>20</v>
      </c>
      <c r="K1156">
        <v>1</v>
      </c>
      <c r="L1156">
        <f>LOOKUP(I1156+H1156*1000, allRounds!D$2:D$308, allRounds!A$2:A$308)</f>
        <v>46</v>
      </c>
    </row>
    <row r="1157" spans="1:12" x14ac:dyDescent="0.3">
      <c r="A1157">
        <v>1156</v>
      </c>
      <c r="B1157">
        <v>25</v>
      </c>
      <c r="C1157">
        <v>109</v>
      </c>
      <c r="D1157">
        <v>24</v>
      </c>
      <c r="E1157">
        <v>63</v>
      </c>
      <c r="F1157">
        <v>46</v>
      </c>
      <c r="H1157" s="16">
        <v>41020</v>
      </c>
      <c r="I1157">
        <v>65</v>
      </c>
      <c r="J1157">
        <v>25</v>
      </c>
      <c r="K1157">
        <v>1</v>
      </c>
      <c r="L1157">
        <f>LOOKUP(I1157+H1157*1000, allRounds!D$2:D$308, allRounds!A$2:A$308)</f>
        <v>46</v>
      </c>
    </row>
    <row r="1158" spans="1:12" x14ac:dyDescent="0.3">
      <c r="A1158">
        <v>1157</v>
      </c>
      <c r="B1158">
        <v>26</v>
      </c>
      <c r="C1158">
        <v>109</v>
      </c>
      <c r="D1158">
        <v>23</v>
      </c>
      <c r="E1158">
        <v>269</v>
      </c>
      <c r="F1158">
        <v>46</v>
      </c>
      <c r="H1158" s="16">
        <v>41020</v>
      </c>
      <c r="I1158">
        <v>65</v>
      </c>
      <c r="J1158">
        <v>24</v>
      </c>
      <c r="K1158">
        <v>1</v>
      </c>
      <c r="L1158">
        <f>LOOKUP(I1158+H1158*1000, allRounds!D$2:D$308, allRounds!A$2:A$308)</f>
        <v>46</v>
      </c>
    </row>
    <row r="1159" spans="1:12" x14ac:dyDescent="0.3">
      <c r="A1159">
        <v>1158</v>
      </c>
      <c r="B1159">
        <v>27</v>
      </c>
      <c r="C1159">
        <v>98</v>
      </c>
      <c r="D1159">
        <v>22</v>
      </c>
      <c r="E1159">
        <v>222</v>
      </c>
      <c r="F1159">
        <v>46</v>
      </c>
      <c r="H1159" s="16">
        <v>41020</v>
      </c>
      <c r="I1159">
        <v>65</v>
      </c>
      <c r="J1159">
        <v>12</v>
      </c>
      <c r="K1159">
        <v>1</v>
      </c>
      <c r="L1159">
        <f>LOOKUP(I1159+H1159*1000, allRounds!D$2:D$308, allRounds!A$2:A$308)</f>
        <v>46</v>
      </c>
    </row>
    <row r="1160" spans="1:12" x14ac:dyDescent="0.3">
      <c r="A1160">
        <v>1159</v>
      </c>
      <c r="B1160">
        <v>28</v>
      </c>
      <c r="C1160">
        <v>95</v>
      </c>
      <c r="D1160">
        <v>22</v>
      </c>
      <c r="E1160">
        <v>310</v>
      </c>
      <c r="F1160">
        <v>46</v>
      </c>
      <c r="H1160" s="16">
        <v>41020</v>
      </c>
      <c r="I1160">
        <v>65</v>
      </c>
      <c r="J1160">
        <v>9</v>
      </c>
      <c r="K1160">
        <v>1</v>
      </c>
      <c r="L1160">
        <f>LOOKUP(I1160+H1160*1000, allRounds!D$2:D$308, allRounds!A$2:A$308)</f>
        <v>46</v>
      </c>
    </row>
    <row r="1161" spans="1:12" x14ac:dyDescent="0.3">
      <c r="A1161">
        <v>1160</v>
      </c>
      <c r="B1161">
        <v>29</v>
      </c>
      <c r="C1161">
        <v>110</v>
      </c>
      <c r="D1161">
        <v>22</v>
      </c>
      <c r="E1161">
        <v>193</v>
      </c>
      <c r="F1161">
        <v>46</v>
      </c>
      <c r="H1161" s="16">
        <v>41020</v>
      </c>
      <c r="I1161">
        <v>65</v>
      </c>
      <c r="J1161">
        <v>24</v>
      </c>
      <c r="K1161">
        <v>1</v>
      </c>
      <c r="L1161">
        <f>LOOKUP(I1161+H1161*1000, allRounds!D$2:D$308, allRounds!A$2:A$308)</f>
        <v>46</v>
      </c>
    </row>
    <row r="1162" spans="1:12" x14ac:dyDescent="0.3">
      <c r="A1162">
        <v>1161</v>
      </c>
      <c r="B1162">
        <v>30</v>
      </c>
      <c r="C1162">
        <v>100</v>
      </c>
      <c r="D1162">
        <v>22</v>
      </c>
      <c r="E1162">
        <v>294</v>
      </c>
      <c r="F1162">
        <v>46</v>
      </c>
      <c r="H1162" s="16">
        <v>41020</v>
      </c>
      <c r="I1162">
        <v>65</v>
      </c>
      <c r="J1162">
        <v>12</v>
      </c>
      <c r="K1162">
        <v>1</v>
      </c>
      <c r="L1162">
        <f>LOOKUP(I1162+H1162*1000, allRounds!D$2:D$308, allRounds!A$2:A$308)</f>
        <v>46</v>
      </c>
    </row>
    <row r="1163" spans="1:12" x14ac:dyDescent="0.3">
      <c r="A1163">
        <v>1162</v>
      </c>
      <c r="B1163">
        <v>31</v>
      </c>
      <c r="C1163">
        <v>115</v>
      </c>
      <c r="D1163">
        <v>21</v>
      </c>
      <c r="E1163">
        <v>24</v>
      </c>
      <c r="F1163">
        <v>46</v>
      </c>
      <c r="H1163" s="16">
        <v>41020</v>
      </c>
      <c r="I1163">
        <v>65</v>
      </c>
      <c r="J1163">
        <v>28</v>
      </c>
      <c r="K1163">
        <v>1</v>
      </c>
      <c r="L1163">
        <f>LOOKUP(I1163+H1163*1000, allRounds!D$2:D$308, allRounds!A$2:A$308)</f>
        <v>46</v>
      </c>
    </row>
    <row r="1164" spans="1:12" x14ac:dyDescent="0.3">
      <c r="A1164">
        <v>1163</v>
      </c>
      <c r="B1164">
        <v>32</v>
      </c>
      <c r="C1164">
        <v>115</v>
      </c>
      <c r="D1164">
        <v>21</v>
      </c>
      <c r="E1164">
        <v>12</v>
      </c>
      <c r="F1164">
        <v>46</v>
      </c>
      <c r="H1164" s="16">
        <v>41020</v>
      </c>
      <c r="I1164">
        <v>65</v>
      </c>
      <c r="J1164">
        <v>27</v>
      </c>
      <c r="K1164">
        <v>1</v>
      </c>
      <c r="L1164">
        <f>LOOKUP(I1164+H1164*1000, allRounds!D$2:D$308, allRounds!A$2:A$308)</f>
        <v>46</v>
      </c>
    </row>
    <row r="1165" spans="1:12" x14ac:dyDescent="0.3">
      <c r="A1165">
        <v>1164</v>
      </c>
      <c r="B1165">
        <v>33</v>
      </c>
      <c r="C1165">
        <v>116</v>
      </c>
      <c r="D1165">
        <v>20</v>
      </c>
      <c r="E1165">
        <v>118</v>
      </c>
      <c r="F1165">
        <v>46</v>
      </c>
      <c r="H1165" s="16">
        <v>41020</v>
      </c>
      <c r="I1165">
        <v>65</v>
      </c>
      <c r="J1165">
        <v>28</v>
      </c>
      <c r="K1165">
        <v>1</v>
      </c>
      <c r="L1165">
        <f>LOOKUP(I1165+H1165*1000, allRounds!D$2:D$308, allRounds!A$2:A$308)</f>
        <v>46</v>
      </c>
    </row>
    <row r="1166" spans="1:12" x14ac:dyDescent="0.3">
      <c r="A1166">
        <v>1165</v>
      </c>
      <c r="B1166">
        <v>34</v>
      </c>
      <c r="C1166">
        <v>104</v>
      </c>
      <c r="D1166">
        <v>20</v>
      </c>
      <c r="E1166">
        <v>160</v>
      </c>
      <c r="F1166">
        <v>46</v>
      </c>
      <c r="H1166" s="16">
        <v>41020</v>
      </c>
      <c r="I1166">
        <v>65</v>
      </c>
      <c r="J1166">
        <v>16</v>
      </c>
      <c r="K1166">
        <v>1</v>
      </c>
      <c r="L1166">
        <f>LOOKUP(I1166+H1166*1000, allRounds!D$2:D$308, allRounds!A$2:A$308)</f>
        <v>46</v>
      </c>
    </row>
    <row r="1167" spans="1:12" x14ac:dyDescent="0.3">
      <c r="A1167">
        <v>1166</v>
      </c>
      <c r="B1167">
        <v>35</v>
      </c>
      <c r="C1167">
        <v>107</v>
      </c>
      <c r="D1167">
        <v>20</v>
      </c>
      <c r="E1167">
        <v>280</v>
      </c>
      <c r="F1167">
        <v>46</v>
      </c>
      <c r="H1167" s="16">
        <v>41020</v>
      </c>
      <c r="I1167">
        <v>65</v>
      </c>
      <c r="J1167">
        <v>19</v>
      </c>
      <c r="K1167">
        <v>1</v>
      </c>
      <c r="L1167">
        <f>LOOKUP(I1167+H1167*1000, allRounds!D$2:D$308, allRounds!A$2:A$308)</f>
        <v>46</v>
      </c>
    </row>
    <row r="1168" spans="1:12" x14ac:dyDescent="0.3">
      <c r="A1168">
        <v>1167</v>
      </c>
      <c r="B1168">
        <v>36</v>
      </c>
      <c r="C1168">
        <v>112</v>
      </c>
      <c r="D1168">
        <v>20</v>
      </c>
      <c r="E1168">
        <v>260</v>
      </c>
      <c r="F1168">
        <v>46</v>
      </c>
      <c r="H1168" s="16">
        <v>41020</v>
      </c>
      <c r="I1168">
        <v>65</v>
      </c>
      <c r="J1168">
        <v>24</v>
      </c>
      <c r="K1168">
        <v>1</v>
      </c>
      <c r="L1168">
        <f>LOOKUP(I1168+H1168*1000, allRounds!D$2:D$308, allRounds!A$2:A$308)</f>
        <v>46</v>
      </c>
    </row>
    <row r="1169" spans="1:12" x14ac:dyDescent="0.3">
      <c r="A1169">
        <v>1168</v>
      </c>
      <c r="B1169">
        <v>37</v>
      </c>
      <c r="C1169">
        <v>103</v>
      </c>
      <c r="D1169">
        <v>19</v>
      </c>
      <c r="E1169">
        <v>16</v>
      </c>
      <c r="F1169">
        <v>46</v>
      </c>
      <c r="H1169" s="16">
        <v>41020</v>
      </c>
      <c r="I1169">
        <v>65</v>
      </c>
      <c r="J1169">
        <v>14</v>
      </c>
      <c r="K1169">
        <v>1</v>
      </c>
      <c r="L1169">
        <f>LOOKUP(I1169+H1169*1000, allRounds!D$2:D$308, allRounds!A$2:A$308)</f>
        <v>46</v>
      </c>
    </row>
    <row r="1170" spans="1:12" x14ac:dyDescent="0.3">
      <c r="A1170">
        <v>1169</v>
      </c>
      <c r="B1170">
        <v>38</v>
      </c>
      <c r="C1170">
        <v>112</v>
      </c>
      <c r="D1170">
        <v>17</v>
      </c>
      <c r="E1170">
        <v>61</v>
      </c>
      <c r="F1170">
        <v>46</v>
      </c>
      <c r="H1170" s="16">
        <v>41020</v>
      </c>
      <c r="I1170">
        <v>65</v>
      </c>
      <c r="J1170">
        <v>21</v>
      </c>
      <c r="K1170">
        <v>1</v>
      </c>
      <c r="L1170">
        <f>LOOKUP(I1170+H1170*1000, allRounds!D$2:D$308, allRounds!A$2:A$308)</f>
        <v>46</v>
      </c>
    </row>
    <row r="1171" spans="1:12" x14ac:dyDescent="0.3">
      <c r="A1171">
        <v>1170</v>
      </c>
      <c r="B1171">
        <v>39</v>
      </c>
      <c r="C1171">
        <v>99</v>
      </c>
      <c r="D1171">
        <v>17</v>
      </c>
      <c r="E1171">
        <v>103</v>
      </c>
      <c r="F1171">
        <v>46</v>
      </c>
      <c r="H1171" s="16">
        <v>41020</v>
      </c>
      <c r="I1171">
        <v>65</v>
      </c>
      <c r="J1171">
        <v>7.5</v>
      </c>
      <c r="K1171">
        <v>1</v>
      </c>
      <c r="L1171">
        <f>LOOKUP(I1171+H1171*1000, allRounds!D$2:D$308, allRounds!A$2:A$308)</f>
        <v>46</v>
      </c>
    </row>
    <row r="1172" spans="1:12" x14ac:dyDescent="0.3">
      <c r="A1172">
        <v>1171</v>
      </c>
      <c r="B1172">
        <v>40</v>
      </c>
      <c r="C1172">
        <v>128</v>
      </c>
      <c r="D1172">
        <v>16</v>
      </c>
      <c r="E1172">
        <v>8</v>
      </c>
      <c r="F1172">
        <v>46</v>
      </c>
      <c r="H1172" s="16">
        <v>41020</v>
      </c>
      <c r="I1172">
        <v>65</v>
      </c>
      <c r="J1172">
        <v>36</v>
      </c>
      <c r="K1172">
        <v>1</v>
      </c>
      <c r="L1172">
        <f>LOOKUP(I1172+H1172*1000, allRounds!D$2:D$308, allRounds!A$2:A$308)</f>
        <v>46</v>
      </c>
    </row>
    <row r="1173" spans="1:12" x14ac:dyDescent="0.3">
      <c r="A1173">
        <v>1172</v>
      </c>
      <c r="B1173">
        <v>1</v>
      </c>
      <c r="C1173">
        <v>86</v>
      </c>
      <c r="D1173">
        <v>32</v>
      </c>
      <c r="E1173">
        <v>234</v>
      </c>
      <c r="F1173">
        <v>47</v>
      </c>
      <c r="H1173" s="16">
        <v>41019</v>
      </c>
      <c r="I1173">
        <v>66</v>
      </c>
      <c r="J1173">
        <v>10</v>
      </c>
      <c r="K1173">
        <v>1</v>
      </c>
      <c r="L1173">
        <f>LOOKUP(I1173+H1173*1000, allRounds!D$2:D$308, allRounds!A$2:A$308)</f>
        <v>47</v>
      </c>
    </row>
    <row r="1174" spans="1:12" x14ac:dyDescent="0.3">
      <c r="A1174">
        <v>1173</v>
      </c>
      <c r="B1174">
        <v>2</v>
      </c>
      <c r="C1174">
        <v>85</v>
      </c>
      <c r="D1174">
        <v>32</v>
      </c>
      <c r="E1174">
        <v>310</v>
      </c>
      <c r="F1174">
        <v>47</v>
      </c>
      <c r="H1174" s="16">
        <v>41019</v>
      </c>
      <c r="I1174">
        <v>66</v>
      </c>
      <c r="J1174">
        <v>9</v>
      </c>
      <c r="K1174">
        <v>1</v>
      </c>
      <c r="L1174">
        <f>LOOKUP(I1174+H1174*1000, allRounds!D$2:D$308, allRounds!A$2:A$308)</f>
        <v>47</v>
      </c>
    </row>
    <row r="1175" spans="1:12" x14ac:dyDescent="0.3">
      <c r="A1175">
        <v>1174</v>
      </c>
      <c r="B1175">
        <v>3</v>
      </c>
      <c r="C1175">
        <v>89</v>
      </c>
      <c r="D1175">
        <v>31</v>
      </c>
      <c r="E1175">
        <v>225</v>
      </c>
      <c r="F1175">
        <v>47</v>
      </c>
      <c r="H1175" s="16">
        <v>41019</v>
      </c>
      <c r="I1175">
        <v>66</v>
      </c>
      <c r="J1175">
        <v>12</v>
      </c>
      <c r="K1175">
        <v>1</v>
      </c>
      <c r="L1175">
        <f>LOOKUP(I1175+H1175*1000, allRounds!D$2:D$308, allRounds!A$2:A$308)</f>
        <v>47</v>
      </c>
    </row>
    <row r="1176" spans="1:12" x14ac:dyDescent="0.3">
      <c r="A1176">
        <v>1175</v>
      </c>
      <c r="B1176">
        <v>4</v>
      </c>
      <c r="C1176">
        <v>90</v>
      </c>
      <c r="D1176">
        <v>29</v>
      </c>
      <c r="E1176">
        <v>241</v>
      </c>
      <c r="F1176">
        <v>47</v>
      </c>
      <c r="H1176" s="16">
        <v>41019</v>
      </c>
      <c r="I1176">
        <v>66</v>
      </c>
      <c r="J1176">
        <v>11</v>
      </c>
      <c r="K1176">
        <v>1</v>
      </c>
      <c r="L1176">
        <f>LOOKUP(I1176+H1176*1000, allRounds!D$2:D$308, allRounds!A$2:A$308)</f>
        <v>47</v>
      </c>
    </row>
    <row r="1177" spans="1:12" x14ac:dyDescent="0.3">
      <c r="A1177">
        <v>1176</v>
      </c>
      <c r="B1177">
        <v>5</v>
      </c>
      <c r="C1177">
        <v>94</v>
      </c>
      <c r="D1177">
        <v>29</v>
      </c>
      <c r="E1177">
        <v>245</v>
      </c>
      <c r="F1177">
        <v>47</v>
      </c>
      <c r="H1177" s="16">
        <v>41019</v>
      </c>
      <c r="I1177">
        <v>66</v>
      </c>
      <c r="J1177">
        <v>15</v>
      </c>
      <c r="K1177">
        <v>1</v>
      </c>
      <c r="L1177">
        <f>LOOKUP(I1177+H1177*1000, allRounds!D$2:D$308, allRounds!A$2:A$308)</f>
        <v>47</v>
      </c>
    </row>
    <row r="1178" spans="1:12" x14ac:dyDescent="0.3">
      <c r="A1178">
        <v>1177</v>
      </c>
      <c r="B1178">
        <v>6</v>
      </c>
      <c r="C1178">
        <v>95</v>
      </c>
      <c r="D1178">
        <v>29</v>
      </c>
      <c r="E1178">
        <v>47</v>
      </c>
      <c r="F1178">
        <v>47</v>
      </c>
      <c r="H1178" s="16">
        <v>41019</v>
      </c>
      <c r="I1178">
        <v>66</v>
      </c>
      <c r="J1178">
        <v>16</v>
      </c>
      <c r="K1178">
        <v>1</v>
      </c>
      <c r="L1178">
        <f>LOOKUP(I1178+H1178*1000, allRounds!D$2:D$308, allRounds!A$2:A$308)</f>
        <v>47</v>
      </c>
    </row>
    <row r="1179" spans="1:12" x14ac:dyDescent="0.3">
      <c r="A1179">
        <v>1178</v>
      </c>
      <c r="B1179">
        <v>7</v>
      </c>
      <c r="C1179">
        <v>104</v>
      </c>
      <c r="D1179">
        <v>29</v>
      </c>
      <c r="E1179">
        <v>269</v>
      </c>
      <c r="F1179">
        <v>47</v>
      </c>
      <c r="H1179" s="16">
        <v>41019</v>
      </c>
      <c r="I1179">
        <v>66</v>
      </c>
      <c r="J1179">
        <v>24</v>
      </c>
      <c r="K1179">
        <v>1</v>
      </c>
      <c r="L1179">
        <f>LOOKUP(I1179+H1179*1000, allRounds!D$2:D$308, allRounds!A$2:A$308)</f>
        <v>47</v>
      </c>
    </row>
    <row r="1180" spans="1:12" x14ac:dyDescent="0.3">
      <c r="A1180">
        <v>1179</v>
      </c>
      <c r="B1180">
        <v>8</v>
      </c>
      <c r="C1180">
        <v>88</v>
      </c>
      <c r="D1180">
        <v>28</v>
      </c>
      <c r="E1180">
        <v>103</v>
      </c>
      <c r="F1180">
        <v>47</v>
      </c>
      <c r="H1180" s="16">
        <v>41019</v>
      </c>
      <c r="I1180">
        <v>66</v>
      </c>
      <c r="J1180">
        <v>7.5</v>
      </c>
      <c r="K1180">
        <v>1</v>
      </c>
      <c r="L1180">
        <f>LOOKUP(I1180+H1180*1000, allRounds!D$2:D$308, allRounds!A$2:A$308)</f>
        <v>47</v>
      </c>
    </row>
    <row r="1181" spans="1:12" x14ac:dyDescent="0.3">
      <c r="A1181">
        <v>1180</v>
      </c>
      <c r="B1181">
        <v>9</v>
      </c>
      <c r="C1181">
        <v>100</v>
      </c>
      <c r="D1181">
        <v>28</v>
      </c>
      <c r="E1181">
        <v>3</v>
      </c>
      <c r="F1181">
        <v>47</v>
      </c>
      <c r="H1181" s="16">
        <v>41019</v>
      </c>
      <c r="I1181">
        <v>66</v>
      </c>
      <c r="J1181">
        <v>20</v>
      </c>
      <c r="K1181">
        <v>1</v>
      </c>
      <c r="L1181">
        <f>LOOKUP(I1181+H1181*1000, allRounds!D$2:D$308, allRounds!A$2:A$308)</f>
        <v>47</v>
      </c>
    </row>
    <row r="1182" spans="1:12" x14ac:dyDescent="0.3">
      <c r="A1182">
        <v>1181</v>
      </c>
      <c r="B1182">
        <v>10</v>
      </c>
      <c r="C1182">
        <v>103</v>
      </c>
      <c r="D1182">
        <v>27</v>
      </c>
      <c r="E1182">
        <v>287</v>
      </c>
      <c r="F1182">
        <v>47</v>
      </c>
      <c r="H1182" s="16">
        <v>41019</v>
      </c>
      <c r="I1182">
        <v>66</v>
      </c>
      <c r="J1182">
        <v>22</v>
      </c>
      <c r="K1182">
        <v>1</v>
      </c>
      <c r="L1182">
        <f>LOOKUP(I1182+H1182*1000, allRounds!D$2:D$308, allRounds!A$2:A$308)</f>
        <v>47</v>
      </c>
    </row>
    <row r="1183" spans="1:12" x14ac:dyDescent="0.3">
      <c r="A1183">
        <v>1182</v>
      </c>
      <c r="B1183">
        <v>11</v>
      </c>
      <c r="C1183">
        <v>105</v>
      </c>
      <c r="D1183">
        <v>27</v>
      </c>
      <c r="E1183">
        <v>311</v>
      </c>
      <c r="F1183">
        <v>47</v>
      </c>
      <c r="H1183" s="16">
        <v>41019</v>
      </c>
      <c r="I1183">
        <v>66</v>
      </c>
      <c r="J1183">
        <v>23</v>
      </c>
      <c r="K1183">
        <v>1</v>
      </c>
      <c r="L1183">
        <f>LOOKUP(I1183+H1183*1000, allRounds!D$2:D$308, allRounds!A$2:A$308)</f>
        <v>47</v>
      </c>
    </row>
    <row r="1184" spans="1:12" x14ac:dyDescent="0.3">
      <c r="A1184">
        <v>1183</v>
      </c>
      <c r="B1184">
        <v>12</v>
      </c>
      <c r="C1184">
        <v>91</v>
      </c>
      <c r="D1184">
        <v>26</v>
      </c>
      <c r="E1184">
        <v>172</v>
      </c>
      <c r="F1184">
        <v>47</v>
      </c>
      <c r="H1184" s="16">
        <v>41019</v>
      </c>
      <c r="I1184">
        <v>66</v>
      </c>
      <c r="J1184">
        <v>9</v>
      </c>
      <c r="K1184">
        <v>1</v>
      </c>
      <c r="L1184">
        <f>LOOKUP(I1184+H1184*1000, allRounds!D$2:D$308, allRounds!A$2:A$308)</f>
        <v>47</v>
      </c>
    </row>
    <row r="1185" spans="1:12" x14ac:dyDescent="0.3">
      <c r="A1185">
        <v>1184</v>
      </c>
      <c r="B1185">
        <v>13</v>
      </c>
      <c r="C1185">
        <v>107</v>
      </c>
      <c r="D1185">
        <v>26</v>
      </c>
      <c r="E1185">
        <v>63</v>
      </c>
      <c r="F1185">
        <v>47</v>
      </c>
      <c r="H1185" s="16">
        <v>41019</v>
      </c>
      <c r="I1185">
        <v>66</v>
      </c>
      <c r="J1185">
        <v>25</v>
      </c>
      <c r="K1185">
        <v>1</v>
      </c>
      <c r="L1185">
        <f>LOOKUP(I1185+H1185*1000, allRounds!D$2:D$308, allRounds!A$2:A$308)</f>
        <v>47</v>
      </c>
    </row>
    <row r="1186" spans="1:12" x14ac:dyDescent="0.3">
      <c r="A1186">
        <v>1185</v>
      </c>
      <c r="B1186">
        <v>14</v>
      </c>
      <c r="C1186">
        <v>94</v>
      </c>
      <c r="D1186">
        <v>26</v>
      </c>
      <c r="E1186">
        <v>129</v>
      </c>
      <c r="F1186">
        <v>47</v>
      </c>
      <c r="H1186" s="16">
        <v>41019</v>
      </c>
      <c r="I1186">
        <v>66</v>
      </c>
      <c r="J1186">
        <v>12</v>
      </c>
      <c r="K1186">
        <v>1</v>
      </c>
      <c r="L1186">
        <f>LOOKUP(I1186+H1186*1000, allRounds!D$2:D$308, allRounds!A$2:A$308)</f>
        <v>47</v>
      </c>
    </row>
    <row r="1187" spans="1:12" x14ac:dyDescent="0.3">
      <c r="A1187">
        <v>1186</v>
      </c>
      <c r="B1187">
        <v>15</v>
      </c>
      <c r="C1187">
        <v>103</v>
      </c>
      <c r="D1187">
        <v>26</v>
      </c>
      <c r="E1187">
        <v>184</v>
      </c>
      <c r="F1187">
        <v>47</v>
      </c>
      <c r="H1187" s="16">
        <v>41019</v>
      </c>
      <c r="I1187">
        <v>66</v>
      </c>
      <c r="J1187">
        <v>21</v>
      </c>
      <c r="K1187">
        <v>1</v>
      </c>
      <c r="L1187">
        <f>LOOKUP(I1187+H1187*1000, allRounds!D$2:D$308, allRounds!A$2:A$308)</f>
        <v>47</v>
      </c>
    </row>
    <row r="1188" spans="1:12" x14ac:dyDescent="0.3">
      <c r="A1188">
        <v>1187</v>
      </c>
      <c r="B1188">
        <v>16</v>
      </c>
      <c r="C1188">
        <v>100</v>
      </c>
      <c r="D1188">
        <v>26</v>
      </c>
      <c r="E1188">
        <v>116</v>
      </c>
      <c r="F1188">
        <v>47</v>
      </c>
      <c r="H1188" s="16">
        <v>41019</v>
      </c>
      <c r="I1188">
        <v>66</v>
      </c>
      <c r="J1188">
        <v>18</v>
      </c>
      <c r="K1188">
        <v>1</v>
      </c>
      <c r="L1188">
        <f>LOOKUP(I1188+H1188*1000, allRounds!D$2:D$308, allRounds!A$2:A$308)</f>
        <v>47</v>
      </c>
    </row>
    <row r="1189" spans="1:12" x14ac:dyDescent="0.3">
      <c r="A1189">
        <v>1188</v>
      </c>
      <c r="B1189">
        <v>17</v>
      </c>
      <c r="C1189">
        <v>103</v>
      </c>
      <c r="D1189">
        <v>25</v>
      </c>
      <c r="E1189">
        <v>185</v>
      </c>
      <c r="F1189">
        <v>47</v>
      </c>
      <c r="H1189" s="16">
        <v>41019</v>
      </c>
      <c r="I1189">
        <v>66</v>
      </c>
      <c r="J1189">
        <v>20</v>
      </c>
      <c r="K1189">
        <v>1</v>
      </c>
      <c r="L1189">
        <f>LOOKUP(I1189+H1189*1000, allRounds!D$2:D$308, allRounds!A$2:A$308)</f>
        <v>47</v>
      </c>
    </row>
    <row r="1190" spans="1:12" x14ac:dyDescent="0.3">
      <c r="A1190">
        <v>1189</v>
      </c>
      <c r="B1190">
        <v>18</v>
      </c>
      <c r="C1190">
        <v>99</v>
      </c>
      <c r="D1190">
        <v>25</v>
      </c>
      <c r="E1190">
        <v>160</v>
      </c>
      <c r="F1190">
        <v>47</v>
      </c>
      <c r="H1190" s="16">
        <v>41019</v>
      </c>
      <c r="I1190">
        <v>66</v>
      </c>
      <c r="J1190">
        <v>16</v>
      </c>
      <c r="K1190">
        <v>1</v>
      </c>
      <c r="L1190">
        <f>LOOKUP(I1190+H1190*1000, allRounds!D$2:D$308, allRounds!A$2:A$308)</f>
        <v>47</v>
      </c>
    </row>
    <row r="1191" spans="1:12" x14ac:dyDescent="0.3">
      <c r="A1191">
        <v>1190</v>
      </c>
      <c r="B1191">
        <v>19</v>
      </c>
      <c r="C1191">
        <v>105</v>
      </c>
      <c r="D1191">
        <v>25</v>
      </c>
      <c r="E1191">
        <v>278</v>
      </c>
      <c r="F1191">
        <v>47</v>
      </c>
      <c r="H1191" s="16">
        <v>41019</v>
      </c>
      <c r="I1191">
        <v>66</v>
      </c>
      <c r="J1191">
        <v>22</v>
      </c>
      <c r="K1191">
        <v>1</v>
      </c>
      <c r="L1191">
        <f>LOOKUP(I1191+H1191*1000, allRounds!D$2:D$308, allRounds!A$2:A$308)</f>
        <v>47</v>
      </c>
    </row>
    <row r="1192" spans="1:12" x14ac:dyDescent="0.3">
      <c r="A1192">
        <v>1191</v>
      </c>
      <c r="B1192">
        <v>20</v>
      </c>
      <c r="C1192">
        <v>107</v>
      </c>
      <c r="D1192">
        <v>25</v>
      </c>
      <c r="E1192">
        <v>27</v>
      </c>
      <c r="F1192">
        <v>47</v>
      </c>
      <c r="H1192" s="16">
        <v>41019</v>
      </c>
      <c r="I1192">
        <v>66</v>
      </c>
      <c r="J1192">
        <v>24</v>
      </c>
      <c r="K1192">
        <v>1</v>
      </c>
      <c r="L1192">
        <f>LOOKUP(I1192+H1192*1000, allRounds!D$2:D$308, allRounds!A$2:A$308)</f>
        <v>47</v>
      </c>
    </row>
    <row r="1193" spans="1:12" x14ac:dyDescent="0.3">
      <c r="A1193">
        <v>1192</v>
      </c>
      <c r="B1193">
        <v>21</v>
      </c>
      <c r="C1193">
        <v>103</v>
      </c>
      <c r="D1193">
        <v>24</v>
      </c>
      <c r="E1193">
        <v>280</v>
      </c>
      <c r="F1193">
        <v>47</v>
      </c>
      <c r="H1193" s="16">
        <v>41019</v>
      </c>
      <c r="I1193">
        <v>66</v>
      </c>
      <c r="J1193">
        <v>19</v>
      </c>
      <c r="K1193">
        <v>1</v>
      </c>
      <c r="L1193">
        <f>LOOKUP(I1193+H1193*1000, allRounds!D$2:D$308, allRounds!A$2:A$308)</f>
        <v>47</v>
      </c>
    </row>
    <row r="1194" spans="1:12" x14ac:dyDescent="0.3">
      <c r="A1194">
        <v>1193</v>
      </c>
      <c r="B1194">
        <v>22</v>
      </c>
      <c r="C1194">
        <v>101</v>
      </c>
      <c r="D1194">
        <v>23</v>
      </c>
      <c r="E1194">
        <v>28</v>
      </c>
      <c r="F1194">
        <v>47</v>
      </c>
      <c r="H1194" s="16">
        <v>41019</v>
      </c>
      <c r="I1194">
        <v>66</v>
      </c>
      <c r="J1194">
        <v>16</v>
      </c>
      <c r="K1194">
        <v>1</v>
      </c>
      <c r="L1194">
        <f>LOOKUP(I1194+H1194*1000, allRounds!D$2:D$308, allRounds!A$2:A$308)</f>
        <v>47</v>
      </c>
    </row>
    <row r="1195" spans="1:12" x14ac:dyDescent="0.3">
      <c r="A1195">
        <v>1194</v>
      </c>
      <c r="B1195">
        <v>23</v>
      </c>
      <c r="C1195">
        <v>113</v>
      </c>
      <c r="D1195">
        <v>23</v>
      </c>
      <c r="E1195">
        <v>24</v>
      </c>
      <c r="F1195">
        <v>47</v>
      </c>
      <c r="H1195" s="16">
        <v>41019</v>
      </c>
      <c r="I1195">
        <v>66</v>
      </c>
      <c r="J1195">
        <v>28</v>
      </c>
      <c r="K1195">
        <v>1</v>
      </c>
      <c r="L1195">
        <f>LOOKUP(I1195+H1195*1000, allRounds!D$2:D$308, allRounds!A$2:A$308)</f>
        <v>47</v>
      </c>
    </row>
    <row r="1196" spans="1:12" x14ac:dyDescent="0.3">
      <c r="A1196">
        <v>1195</v>
      </c>
      <c r="B1196">
        <v>24</v>
      </c>
      <c r="C1196">
        <v>105</v>
      </c>
      <c r="D1196">
        <v>23</v>
      </c>
      <c r="E1196">
        <v>178</v>
      </c>
      <c r="F1196">
        <v>47</v>
      </c>
      <c r="H1196" s="16">
        <v>41019</v>
      </c>
      <c r="I1196">
        <v>66</v>
      </c>
      <c r="J1196">
        <v>20</v>
      </c>
      <c r="K1196">
        <v>1</v>
      </c>
      <c r="L1196">
        <f>LOOKUP(I1196+H1196*1000, allRounds!D$2:D$308, allRounds!A$2:A$308)</f>
        <v>47</v>
      </c>
    </row>
    <row r="1197" spans="1:12" x14ac:dyDescent="0.3">
      <c r="A1197">
        <v>1196</v>
      </c>
      <c r="B1197">
        <v>25</v>
      </c>
      <c r="C1197">
        <v>99</v>
      </c>
      <c r="D1197">
        <v>23</v>
      </c>
      <c r="E1197">
        <v>16</v>
      </c>
      <c r="F1197">
        <v>47</v>
      </c>
      <c r="H1197" s="16">
        <v>41019</v>
      </c>
      <c r="I1197">
        <v>66</v>
      </c>
      <c r="J1197">
        <v>14</v>
      </c>
      <c r="K1197">
        <v>1</v>
      </c>
      <c r="L1197">
        <f>LOOKUP(I1197+H1197*1000, allRounds!D$2:D$308, allRounds!A$2:A$308)</f>
        <v>47</v>
      </c>
    </row>
    <row r="1198" spans="1:12" x14ac:dyDescent="0.3">
      <c r="A1198">
        <v>1197</v>
      </c>
      <c r="B1198">
        <v>26</v>
      </c>
      <c r="C1198">
        <v>96</v>
      </c>
      <c r="D1198">
        <v>22</v>
      </c>
      <c r="E1198">
        <v>1</v>
      </c>
      <c r="F1198">
        <v>47</v>
      </c>
      <c r="H1198" s="16">
        <v>41019</v>
      </c>
      <c r="I1198">
        <v>66</v>
      </c>
      <c r="J1198">
        <v>10</v>
      </c>
      <c r="K1198">
        <v>1</v>
      </c>
      <c r="L1198">
        <f>LOOKUP(I1198+H1198*1000, allRounds!D$2:D$308, allRounds!A$2:A$308)</f>
        <v>47</v>
      </c>
    </row>
    <row r="1199" spans="1:12" x14ac:dyDescent="0.3">
      <c r="A1199">
        <v>1198</v>
      </c>
      <c r="B1199">
        <v>27</v>
      </c>
      <c r="C1199">
        <v>105</v>
      </c>
      <c r="D1199">
        <v>22</v>
      </c>
      <c r="E1199">
        <v>323</v>
      </c>
      <c r="F1199">
        <v>47</v>
      </c>
      <c r="H1199" s="16">
        <v>41019</v>
      </c>
      <c r="I1199">
        <v>66</v>
      </c>
      <c r="J1199">
        <v>19</v>
      </c>
      <c r="K1199">
        <v>1</v>
      </c>
      <c r="L1199">
        <f>LOOKUP(I1199+H1199*1000, allRounds!D$2:D$308, allRounds!A$2:A$308)</f>
        <v>47</v>
      </c>
    </row>
    <row r="1200" spans="1:12" x14ac:dyDescent="0.3">
      <c r="A1200">
        <v>1199</v>
      </c>
      <c r="B1200">
        <v>28</v>
      </c>
      <c r="C1200">
        <v>106</v>
      </c>
      <c r="D1200">
        <v>22</v>
      </c>
      <c r="E1200">
        <v>2</v>
      </c>
      <c r="F1200">
        <v>47</v>
      </c>
      <c r="H1200" s="16">
        <v>41019</v>
      </c>
      <c r="I1200">
        <v>66</v>
      </c>
      <c r="J1200">
        <v>20</v>
      </c>
      <c r="K1200">
        <v>1</v>
      </c>
      <c r="L1200">
        <f>LOOKUP(I1200+H1200*1000, allRounds!D$2:D$308, allRounds!A$2:A$308)</f>
        <v>47</v>
      </c>
    </row>
    <row r="1201" spans="1:12" x14ac:dyDescent="0.3">
      <c r="A1201">
        <v>1200</v>
      </c>
      <c r="B1201">
        <v>29</v>
      </c>
      <c r="C1201">
        <v>98</v>
      </c>
      <c r="D1201">
        <v>21</v>
      </c>
      <c r="E1201">
        <v>80</v>
      </c>
      <c r="F1201">
        <v>47</v>
      </c>
      <c r="H1201" s="16">
        <v>41019</v>
      </c>
      <c r="I1201">
        <v>66</v>
      </c>
      <c r="J1201">
        <v>11</v>
      </c>
      <c r="K1201">
        <v>1</v>
      </c>
      <c r="L1201">
        <f>LOOKUP(I1201+H1201*1000, allRounds!D$2:D$308, allRounds!A$2:A$308)</f>
        <v>47</v>
      </c>
    </row>
    <row r="1202" spans="1:12" x14ac:dyDescent="0.3">
      <c r="A1202">
        <v>1201</v>
      </c>
      <c r="B1202">
        <v>30</v>
      </c>
      <c r="C1202">
        <v>102</v>
      </c>
      <c r="D1202">
        <v>21</v>
      </c>
      <c r="E1202">
        <v>145</v>
      </c>
      <c r="F1202">
        <v>47</v>
      </c>
      <c r="H1202" s="16">
        <v>41019</v>
      </c>
      <c r="I1202">
        <v>66</v>
      </c>
      <c r="J1202">
        <v>15</v>
      </c>
      <c r="K1202">
        <v>1</v>
      </c>
      <c r="L1202">
        <f>LOOKUP(I1202+H1202*1000, allRounds!D$2:D$308, allRounds!A$2:A$308)</f>
        <v>47</v>
      </c>
    </row>
    <row r="1203" spans="1:12" x14ac:dyDescent="0.3">
      <c r="A1203">
        <v>1202</v>
      </c>
      <c r="B1203">
        <v>31</v>
      </c>
      <c r="C1203">
        <v>99</v>
      </c>
      <c r="D1203">
        <v>21</v>
      </c>
      <c r="E1203">
        <v>294</v>
      </c>
      <c r="F1203">
        <v>47</v>
      </c>
      <c r="H1203" s="16">
        <v>41019</v>
      </c>
      <c r="I1203">
        <v>66</v>
      </c>
      <c r="J1203">
        <v>12</v>
      </c>
      <c r="K1203">
        <v>1</v>
      </c>
      <c r="L1203">
        <f>LOOKUP(I1203+H1203*1000, allRounds!D$2:D$308, allRounds!A$2:A$308)</f>
        <v>47</v>
      </c>
    </row>
    <row r="1204" spans="1:12" x14ac:dyDescent="0.3">
      <c r="A1204">
        <v>1203</v>
      </c>
      <c r="B1204">
        <v>32</v>
      </c>
      <c r="C1204">
        <v>112</v>
      </c>
      <c r="D1204">
        <v>20</v>
      </c>
      <c r="E1204">
        <v>260</v>
      </c>
      <c r="F1204">
        <v>47</v>
      </c>
      <c r="H1204" s="16">
        <v>41019</v>
      </c>
      <c r="I1204">
        <v>66</v>
      </c>
      <c r="J1204">
        <v>24</v>
      </c>
      <c r="K1204">
        <v>1</v>
      </c>
      <c r="L1204">
        <f>LOOKUP(I1204+H1204*1000, allRounds!D$2:D$308, allRounds!A$2:A$308)</f>
        <v>47</v>
      </c>
    </row>
    <row r="1205" spans="1:12" x14ac:dyDescent="0.3">
      <c r="A1205">
        <v>1204</v>
      </c>
      <c r="B1205">
        <v>33</v>
      </c>
      <c r="C1205">
        <v>113</v>
      </c>
      <c r="D1205">
        <v>19</v>
      </c>
      <c r="E1205">
        <v>162</v>
      </c>
      <c r="F1205">
        <v>47</v>
      </c>
      <c r="H1205" s="16">
        <v>41019</v>
      </c>
      <c r="I1205">
        <v>66</v>
      </c>
      <c r="J1205">
        <v>24</v>
      </c>
      <c r="K1205">
        <v>1</v>
      </c>
      <c r="L1205">
        <f>LOOKUP(I1205+H1205*1000, allRounds!D$2:D$308, allRounds!A$2:A$308)</f>
        <v>47</v>
      </c>
    </row>
    <row r="1206" spans="1:12" x14ac:dyDescent="0.3">
      <c r="A1206">
        <v>1205</v>
      </c>
      <c r="B1206">
        <v>34</v>
      </c>
      <c r="C1206">
        <v>107</v>
      </c>
      <c r="D1206">
        <v>18</v>
      </c>
      <c r="E1206">
        <v>250</v>
      </c>
      <c r="F1206">
        <v>47</v>
      </c>
      <c r="H1206" s="16">
        <v>41019</v>
      </c>
      <c r="I1206">
        <v>66</v>
      </c>
      <c r="J1206">
        <v>17</v>
      </c>
      <c r="K1206">
        <v>1</v>
      </c>
      <c r="L1206">
        <f>LOOKUP(I1206+H1206*1000, allRounds!D$2:D$308, allRounds!A$2:A$308)</f>
        <v>47</v>
      </c>
    </row>
    <row r="1207" spans="1:12" x14ac:dyDescent="0.3">
      <c r="A1207">
        <v>1206</v>
      </c>
      <c r="B1207">
        <v>35</v>
      </c>
      <c r="C1207">
        <v>118</v>
      </c>
      <c r="D1207">
        <v>18</v>
      </c>
      <c r="E1207">
        <v>12</v>
      </c>
      <c r="F1207">
        <v>47</v>
      </c>
      <c r="H1207" s="16">
        <v>41019</v>
      </c>
      <c r="I1207">
        <v>66</v>
      </c>
      <c r="J1207">
        <v>27</v>
      </c>
      <c r="K1207">
        <v>1</v>
      </c>
      <c r="L1207">
        <f>LOOKUP(I1207+H1207*1000, allRounds!D$2:D$308, allRounds!A$2:A$308)</f>
        <v>47</v>
      </c>
    </row>
    <row r="1208" spans="1:12" x14ac:dyDescent="0.3">
      <c r="A1208">
        <v>1207</v>
      </c>
      <c r="B1208">
        <v>36</v>
      </c>
      <c r="C1208">
        <v>117</v>
      </c>
      <c r="D1208">
        <v>15</v>
      </c>
      <c r="E1208">
        <v>193</v>
      </c>
      <c r="F1208">
        <v>47</v>
      </c>
      <c r="H1208" s="16">
        <v>41019</v>
      </c>
      <c r="I1208">
        <v>66</v>
      </c>
      <c r="J1208">
        <v>24</v>
      </c>
      <c r="K1208">
        <v>1</v>
      </c>
      <c r="L1208">
        <f>LOOKUP(I1208+H1208*1000, allRounds!D$2:D$308, allRounds!A$2:A$308)</f>
        <v>47</v>
      </c>
    </row>
    <row r="1209" spans="1:12" x14ac:dyDescent="0.3">
      <c r="A1209">
        <v>1208</v>
      </c>
      <c r="B1209">
        <v>37</v>
      </c>
      <c r="C1209">
        <v>132</v>
      </c>
      <c r="D1209">
        <v>14</v>
      </c>
      <c r="E1209">
        <v>8</v>
      </c>
      <c r="F1209">
        <v>47</v>
      </c>
      <c r="H1209" s="16">
        <v>41019</v>
      </c>
      <c r="I1209">
        <v>66</v>
      </c>
      <c r="J1209">
        <v>36</v>
      </c>
      <c r="K1209">
        <v>1</v>
      </c>
      <c r="L1209">
        <f>LOOKUP(I1209+H1209*1000, allRounds!D$2:D$308, allRounds!A$2:A$308)</f>
        <v>47</v>
      </c>
    </row>
    <row r="1210" spans="1:12" x14ac:dyDescent="0.3">
      <c r="A1210">
        <v>1209</v>
      </c>
      <c r="B1210">
        <v>38</v>
      </c>
      <c r="C1210">
        <v>122</v>
      </c>
      <c r="D1210">
        <v>14</v>
      </c>
      <c r="E1210">
        <v>118</v>
      </c>
      <c r="F1210">
        <v>47</v>
      </c>
      <c r="H1210" s="16">
        <v>41019</v>
      </c>
      <c r="I1210">
        <v>66</v>
      </c>
      <c r="J1210">
        <v>28</v>
      </c>
      <c r="K1210">
        <v>1</v>
      </c>
      <c r="L1210">
        <f>LOOKUP(I1210+H1210*1000, allRounds!D$2:D$308, allRounds!A$2:A$308)</f>
        <v>47</v>
      </c>
    </row>
    <row r="1211" spans="1:12" x14ac:dyDescent="0.3">
      <c r="A1211">
        <v>1210</v>
      </c>
      <c r="B1211">
        <v>39</v>
      </c>
      <c r="C1211">
        <v>115</v>
      </c>
      <c r="D1211">
        <v>14</v>
      </c>
      <c r="E1211">
        <v>61</v>
      </c>
      <c r="F1211">
        <v>47</v>
      </c>
      <c r="H1211" s="16">
        <v>41019</v>
      </c>
      <c r="I1211">
        <v>66</v>
      </c>
      <c r="J1211">
        <v>21</v>
      </c>
      <c r="K1211">
        <v>1</v>
      </c>
      <c r="L1211">
        <f>LOOKUP(I1211+H1211*1000, allRounds!D$2:D$308, allRounds!A$2:A$308)</f>
        <v>47</v>
      </c>
    </row>
    <row r="1212" spans="1:12" x14ac:dyDescent="0.3">
      <c r="A1212">
        <v>1211</v>
      </c>
      <c r="B1212">
        <v>40</v>
      </c>
      <c r="C1212">
        <v>107</v>
      </c>
      <c r="D1212">
        <v>13</v>
      </c>
      <c r="E1212">
        <v>222</v>
      </c>
      <c r="F1212">
        <v>47</v>
      </c>
      <c r="H1212" s="16">
        <v>41019</v>
      </c>
      <c r="I1212">
        <v>66</v>
      </c>
      <c r="J1212">
        <v>12</v>
      </c>
      <c r="K1212">
        <v>1</v>
      </c>
      <c r="L1212">
        <f>LOOKUP(I1212+H1212*1000, allRounds!D$2:D$308, allRounds!A$2:A$308)</f>
        <v>47</v>
      </c>
    </row>
    <row r="1213" spans="1:12" x14ac:dyDescent="0.3">
      <c r="A1213">
        <v>1212</v>
      </c>
      <c r="B1213">
        <v>1</v>
      </c>
      <c r="C1213">
        <v>82</v>
      </c>
      <c r="D1213">
        <v>38</v>
      </c>
      <c r="E1213">
        <v>225</v>
      </c>
      <c r="F1213">
        <v>48</v>
      </c>
      <c r="H1213" s="16">
        <v>41018</v>
      </c>
      <c r="I1213">
        <v>67</v>
      </c>
      <c r="J1213">
        <v>13</v>
      </c>
      <c r="K1213">
        <v>1</v>
      </c>
      <c r="L1213">
        <f>LOOKUP(I1213+H1213*1000, allRounds!D$2:D$308, allRounds!A$2:A$308)</f>
        <v>48</v>
      </c>
    </row>
    <row r="1214" spans="1:12" x14ac:dyDescent="0.3">
      <c r="A1214">
        <v>1213</v>
      </c>
      <c r="B1214">
        <v>2</v>
      </c>
      <c r="C1214">
        <v>87</v>
      </c>
      <c r="D1214">
        <v>35</v>
      </c>
      <c r="E1214">
        <v>145</v>
      </c>
      <c r="F1214">
        <v>48</v>
      </c>
      <c r="H1214" s="16">
        <v>41018</v>
      </c>
      <c r="I1214">
        <v>67</v>
      </c>
      <c r="J1214">
        <v>15</v>
      </c>
      <c r="K1214">
        <v>1</v>
      </c>
      <c r="L1214">
        <f>LOOKUP(I1214+H1214*1000, allRounds!D$2:D$308, allRounds!A$2:A$308)</f>
        <v>48</v>
      </c>
    </row>
    <row r="1215" spans="1:12" x14ac:dyDescent="0.3">
      <c r="A1215">
        <v>1214</v>
      </c>
      <c r="B1215">
        <v>3</v>
      </c>
      <c r="C1215">
        <v>94</v>
      </c>
      <c r="D1215">
        <v>35</v>
      </c>
      <c r="E1215">
        <v>278</v>
      </c>
      <c r="F1215">
        <v>48</v>
      </c>
      <c r="H1215" s="16">
        <v>41018</v>
      </c>
      <c r="I1215">
        <v>67</v>
      </c>
      <c r="J1215">
        <v>22</v>
      </c>
      <c r="K1215">
        <v>1</v>
      </c>
      <c r="L1215">
        <f>LOOKUP(I1215+H1215*1000, allRounds!D$2:D$308, allRounds!A$2:A$308)</f>
        <v>48</v>
      </c>
    </row>
    <row r="1216" spans="1:12" x14ac:dyDescent="0.3">
      <c r="A1216">
        <v>1215</v>
      </c>
      <c r="B1216">
        <v>4</v>
      </c>
      <c r="C1216">
        <v>85</v>
      </c>
      <c r="D1216">
        <v>34</v>
      </c>
      <c r="E1216">
        <v>129</v>
      </c>
      <c r="F1216">
        <v>48</v>
      </c>
      <c r="H1216" s="16">
        <v>41018</v>
      </c>
      <c r="I1216">
        <v>67</v>
      </c>
      <c r="J1216">
        <v>12</v>
      </c>
      <c r="K1216">
        <v>1</v>
      </c>
      <c r="L1216">
        <f>LOOKUP(I1216+H1216*1000, allRounds!D$2:D$308, allRounds!A$2:A$308)</f>
        <v>48</v>
      </c>
    </row>
    <row r="1217" spans="1:12" x14ac:dyDescent="0.3">
      <c r="A1217">
        <v>1216</v>
      </c>
      <c r="B1217">
        <v>5</v>
      </c>
      <c r="C1217">
        <v>94</v>
      </c>
      <c r="D1217">
        <v>33</v>
      </c>
      <c r="E1217">
        <v>2</v>
      </c>
      <c r="F1217">
        <v>48</v>
      </c>
      <c r="H1217" s="16">
        <v>41018</v>
      </c>
      <c r="I1217">
        <v>67</v>
      </c>
      <c r="J1217">
        <v>20</v>
      </c>
      <c r="K1217">
        <v>1</v>
      </c>
      <c r="L1217">
        <f>LOOKUP(I1217+H1217*1000, allRounds!D$2:D$308, allRounds!A$2:A$308)</f>
        <v>48</v>
      </c>
    </row>
    <row r="1218" spans="1:12" x14ac:dyDescent="0.3">
      <c r="A1218">
        <v>1217</v>
      </c>
      <c r="B1218">
        <v>6</v>
      </c>
      <c r="C1218">
        <v>97</v>
      </c>
      <c r="D1218">
        <v>32</v>
      </c>
      <c r="E1218">
        <v>287</v>
      </c>
      <c r="F1218">
        <v>48</v>
      </c>
      <c r="H1218" s="16">
        <v>41018</v>
      </c>
      <c r="I1218">
        <v>67</v>
      </c>
      <c r="J1218">
        <v>22</v>
      </c>
      <c r="K1218">
        <v>1</v>
      </c>
      <c r="L1218">
        <f>LOOKUP(I1218+H1218*1000, allRounds!D$2:D$308, allRounds!A$2:A$308)</f>
        <v>48</v>
      </c>
    </row>
    <row r="1219" spans="1:12" x14ac:dyDescent="0.3">
      <c r="A1219">
        <v>1218</v>
      </c>
      <c r="B1219">
        <v>7</v>
      </c>
      <c r="C1219">
        <v>92</v>
      </c>
      <c r="D1219">
        <v>31</v>
      </c>
      <c r="E1219">
        <v>160</v>
      </c>
      <c r="F1219">
        <v>48</v>
      </c>
      <c r="H1219" s="16">
        <v>41018</v>
      </c>
      <c r="I1219">
        <v>67</v>
      </c>
      <c r="J1219">
        <v>16</v>
      </c>
      <c r="K1219">
        <v>1</v>
      </c>
      <c r="L1219">
        <f>LOOKUP(I1219+H1219*1000, allRounds!D$2:D$308, allRounds!A$2:A$308)</f>
        <v>48</v>
      </c>
    </row>
    <row r="1220" spans="1:12" x14ac:dyDescent="0.3">
      <c r="A1220">
        <v>1219</v>
      </c>
      <c r="B1220">
        <v>8</v>
      </c>
      <c r="C1220">
        <v>95</v>
      </c>
      <c r="D1220">
        <v>31</v>
      </c>
      <c r="E1220">
        <v>280</v>
      </c>
      <c r="F1220">
        <v>48</v>
      </c>
      <c r="H1220" s="16">
        <v>41018</v>
      </c>
      <c r="I1220">
        <v>67</v>
      </c>
      <c r="J1220">
        <v>19</v>
      </c>
      <c r="K1220">
        <v>1</v>
      </c>
      <c r="L1220">
        <f>LOOKUP(I1220+H1220*1000, allRounds!D$2:D$308, allRounds!A$2:A$308)</f>
        <v>48</v>
      </c>
    </row>
    <row r="1221" spans="1:12" x14ac:dyDescent="0.3">
      <c r="A1221">
        <v>1220</v>
      </c>
      <c r="B1221">
        <v>9</v>
      </c>
      <c r="C1221">
        <v>84</v>
      </c>
      <c r="D1221">
        <v>31</v>
      </c>
      <c r="E1221">
        <v>103</v>
      </c>
      <c r="F1221">
        <v>48</v>
      </c>
      <c r="H1221" s="16">
        <v>41018</v>
      </c>
      <c r="I1221">
        <v>67</v>
      </c>
      <c r="J1221">
        <v>7.5</v>
      </c>
      <c r="K1221">
        <v>1</v>
      </c>
      <c r="L1221">
        <f>LOOKUP(I1221+H1221*1000, allRounds!D$2:D$308, allRounds!A$2:A$308)</f>
        <v>48</v>
      </c>
    </row>
    <row r="1222" spans="1:12" x14ac:dyDescent="0.3">
      <c r="A1222">
        <v>1221</v>
      </c>
      <c r="B1222">
        <v>10</v>
      </c>
      <c r="C1222">
        <v>88</v>
      </c>
      <c r="D1222">
        <v>30</v>
      </c>
      <c r="E1222">
        <v>241</v>
      </c>
      <c r="F1222">
        <v>48</v>
      </c>
      <c r="H1222" s="16">
        <v>41018</v>
      </c>
      <c r="I1222">
        <v>67</v>
      </c>
      <c r="J1222">
        <v>11</v>
      </c>
      <c r="K1222">
        <v>1</v>
      </c>
      <c r="L1222">
        <f>LOOKUP(I1222+H1222*1000, allRounds!D$2:D$308, allRounds!A$2:A$308)</f>
        <v>48</v>
      </c>
    </row>
    <row r="1223" spans="1:12" x14ac:dyDescent="0.3">
      <c r="A1223">
        <v>1222</v>
      </c>
      <c r="B1223">
        <v>11</v>
      </c>
      <c r="C1223">
        <v>93</v>
      </c>
      <c r="D1223">
        <v>30</v>
      </c>
      <c r="E1223">
        <v>47</v>
      </c>
      <c r="F1223">
        <v>48</v>
      </c>
      <c r="H1223" s="16">
        <v>41018</v>
      </c>
      <c r="I1223">
        <v>67</v>
      </c>
      <c r="J1223">
        <v>16</v>
      </c>
      <c r="K1223">
        <v>1</v>
      </c>
      <c r="L1223">
        <f>LOOKUP(I1223+H1223*1000, allRounds!D$2:D$308, allRounds!A$2:A$308)</f>
        <v>48</v>
      </c>
    </row>
    <row r="1224" spans="1:12" x14ac:dyDescent="0.3">
      <c r="A1224">
        <v>1223</v>
      </c>
      <c r="B1224">
        <v>12</v>
      </c>
      <c r="C1224">
        <v>95</v>
      </c>
      <c r="D1224">
        <v>29</v>
      </c>
      <c r="E1224">
        <v>250</v>
      </c>
      <c r="F1224">
        <v>48</v>
      </c>
      <c r="H1224" s="16">
        <v>41018</v>
      </c>
      <c r="I1224">
        <v>67</v>
      </c>
      <c r="J1224">
        <v>17</v>
      </c>
      <c r="K1224">
        <v>1</v>
      </c>
      <c r="L1224">
        <f>LOOKUP(I1224+H1224*1000, allRounds!D$2:D$308, allRounds!A$2:A$308)</f>
        <v>48</v>
      </c>
    </row>
    <row r="1225" spans="1:12" x14ac:dyDescent="0.3">
      <c r="A1225">
        <v>1224</v>
      </c>
      <c r="B1225">
        <v>13</v>
      </c>
      <c r="C1225">
        <v>90</v>
      </c>
      <c r="D1225">
        <v>27</v>
      </c>
      <c r="E1225">
        <v>234</v>
      </c>
      <c r="F1225">
        <v>48</v>
      </c>
      <c r="H1225" s="16">
        <v>41018</v>
      </c>
      <c r="I1225">
        <v>67</v>
      </c>
      <c r="J1225">
        <v>10</v>
      </c>
      <c r="K1225">
        <v>1</v>
      </c>
      <c r="L1225">
        <f>LOOKUP(I1225+H1225*1000, allRounds!D$2:D$308, allRounds!A$2:A$308)</f>
        <v>48</v>
      </c>
    </row>
    <row r="1226" spans="1:12" x14ac:dyDescent="0.3">
      <c r="A1226">
        <v>1225</v>
      </c>
      <c r="B1226">
        <v>14</v>
      </c>
      <c r="C1226">
        <v>104</v>
      </c>
      <c r="D1226">
        <v>27</v>
      </c>
      <c r="E1226">
        <v>27</v>
      </c>
      <c r="F1226">
        <v>48</v>
      </c>
      <c r="H1226" s="16">
        <v>41018</v>
      </c>
      <c r="I1226">
        <v>67</v>
      </c>
      <c r="J1226">
        <v>24</v>
      </c>
      <c r="K1226">
        <v>1</v>
      </c>
      <c r="L1226">
        <f>LOOKUP(I1226+H1226*1000, allRounds!D$2:D$308, allRounds!A$2:A$308)</f>
        <v>48</v>
      </c>
    </row>
    <row r="1227" spans="1:12" x14ac:dyDescent="0.3">
      <c r="A1227">
        <v>1226</v>
      </c>
      <c r="B1227">
        <v>15</v>
      </c>
      <c r="C1227">
        <v>91</v>
      </c>
      <c r="D1227">
        <v>27</v>
      </c>
      <c r="E1227">
        <v>1</v>
      </c>
      <c r="F1227">
        <v>48</v>
      </c>
      <c r="H1227" s="16">
        <v>41018</v>
      </c>
      <c r="I1227">
        <v>67</v>
      </c>
      <c r="J1227">
        <v>10</v>
      </c>
      <c r="K1227">
        <v>1</v>
      </c>
      <c r="L1227">
        <f>LOOKUP(I1227+H1227*1000, allRounds!D$2:D$308, allRounds!A$2:A$308)</f>
        <v>48</v>
      </c>
    </row>
    <row r="1228" spans="1:12" x14ac:dyDescent="0.3">
      <c r="A1228">
        <v>1227</v>
      </c>
      <c r="B1228">
        <v>16</v>
      </c>
      <c r="C1228">
        <v>104</v>
      </c>
      <c r="D1228">
        <v>27</v>
      </c>
      <c r="E1228">
        <v>162</v>
      </c>
      <c r="F1228">
        <v>48</v>
      </c>
      <c r="H1228" s="16">
        <v>41018</v>
      </c>
      <c r="I1228">
        <v>67</v>
      </c>
      <c r="J1228">
        <v>24</v>
      </c>
      <c r="K1228">
        <v>1</v>
      </c>
      <c r="L1228">
        <f>LOOKUP(I1228+H1228*1000, allRounds!D$2:D$308, allRounds!A$2:A$308)</f>
        <v>48</v>
      </c>
    </row>
    <row r="1229" spans="1:12" x14ac:dyDescent="0.3">
      <c r="A1229">
        <v>1228</v>
      </c>
      <c r="B1229">
        <v>17</v>
      </c>
      <c r="C1229">
        <v>97</v>
      </c>
      <c r="D1229">
        <v>26</v>
      </c>
      <c r="E1229">
        <v>28</v>
      </c>
      <c r="F1229">
        <v>48</v>
      </c>
      <c r="H1229" s="16">
        <v>41018</v>
      </c>
      <c r="I1229">
        <v>67</v>
      </c>
      <c r="J1229">
        <v>16</v>
      </c>
      <c r="K1229">
        <v>1</v>
      </c>
      <c r="L1229">
        <f>LOOKUP(I1229+H1229*1000, allRounds!D$2:D$308, allRounds!A$2:A$308)</f>
        <v>48</v>
      </c>
    </row>
    <row r="1230" spans="1:12" x14ac:dyDescent="0.3">
      <c r="A1230">
        <v>1229</v>
      </c>
      <c r="B1230">
        <v>18</v>
      </c>
      <c r="C1230">
        <v>102</v>
      </c>
      <c r="D1230">
        <v>26</v>
      </c>
      <c r="E1230">
        <v>184</v>
      </c>
      <c r="F1230">
        <v>48</v>
      </c>
      <c r="H1230" s="16">
        <v>41018</v>
      </c>
      <c r="I1230">
        <v>67</v>
      </c>
      <c r="J1230">
        <v>21</v>
      </c>
      <c r="K1230">
        <v>1</v>
      </c>
      <c r="L1230">
        <f>LOOKUP(I1230+H1230*1000, allRounds!D$2:D$308, allRounds!A$2:A$308)</f>
        <v>48</v>
      </c>
    </row>
    <row r="1231" spans="1:12" x14ac:dyDescent="0.3">
      <c r="A1231">
        <v>1230</v>
      </c>
      <c r="B1231">
        <v>19</v>
      </c>
      <c r="C1231">
        <v>101</v>
      </c>
      <c r="D1231">
        <v>26</v>
      </c>
      <c r="E1231">
        <v>185</v>
      </c>
      <c r="F1231">
        <v>48</v>
      </c>
      <c r="H1231" s="16">
        <v>41018</v>
      </c>
      <c r="I1231">
        <v>67</v>
      </c>
      <c r="J1231">
        <v>20</v>
      </c>
      <c r="K1231">
        <v>1</v>
      </c>
      <c r="L1231">
        <f>LOOKUP(I1231+H1231*1000, allRounds!D$2:D$308, allRounds!A$2:A$308)</f>
        <v>48</v>
      </c>
    </row>
    <row r="1232" spans="1:12" x14ac:dyDescent="0.3">
      <c r="A1232">
        <v>1231</v>
      </c>
      <c r="B1232">
        <v>20</v>
      </c>
      <c r="C1232">
        <v>97</v>
      </c>
      <c r="D1232">
        <v>25</v>
      </c>
      <c r="E1232">
        <v>245</v>
      </c>
      <c r="F1232">
        <v>48</v>
      </c>
      <c r="H1232" s="16">
        <v>41018</v>
      </c>
      <c r="I1232">
        <v>67</v>
      </c>
      <c r="J1232">
        <v>15</v>
      </c>
      <c r="K1232">
        <v>1</v>
      </c>
      <c r="L1232">
        <f>LOOKUP(I1232+H1232*1000, allRounds!D$2:D$308, allRounds!A$2:A$308)</f>
        <v>48</v>
      </c>
    </row>
    <row r="1233" spans="1:12" x14ac:dyDescent="0.3">
      <c r="A1233">
        <v>1232</v>
      </c>
      <c r="B1233">
        <v>21</v>
      </c>
      <c r="C1233">
        <v>101</v>
      </c>
      <c r="D1233">
        <v>25</v>
      </c>
      <c r="E1233">
        <v>323</v>
      </c>
      <c r="F1233">
        <v>48</v>
      </c>
      <c r="H1233" s="16">
        <v>41018</v>
      </c>
      <c r="I1233">
        <v>67</v>
      </c>
      <c r="J1233">
        <v>19</v>
      </c>
      <c r="K1233">
        <v>1</v>
      </c>
      <c r="L1233">
        <f>LOOKUP(I1233+H1233*1000, allRounds!D$2:D$308, allRounds!A$2:A$308)</f>
        <v>48</v>
      </c>
    </row>
    <row r="1234" spans="1:12" x14ac:dyDescent="0.3">
      <c r="A1234">
        <v>1233</v>
      </c>
      <c r="B1234">
        <v>22</v>
      </c>
      <c r="C1234">
        <v>95</v>
      </c>
      <c r="D1234">
        <v>24</v>
      </c>
      <c r="E1234">
        <v>80</v>
      </c>
      <c r="F1234">
        <v>48</v>
      </c>
      <c r="H1234" s="16">
        <v>41018</v>
      </c>
      <c r="I1234">
        <v>67</v>
      </c>
      <c r="J1234">
        <v>11</v>
      </c>
      <c r="K1234">
        <v>1</v>
      </c>
      <c r="L1234">
        <f>LOOKUP(I1234+H1234*1000, allRounds!D$2:D$308, allRounds!A$2:A$308)</f>
        <v>48</v>
      </c>
    </row>
    <row r="1235" spans="1:12" x14ac:dyDescent="0.3">
      <c r="A1235">
        <v>1234</v>
      </c>
      <c r="B1235">
        <v>23</v>
      </c>
      <c r="C1235">
        <v>107</v>
      </c>
      <c r="D1235">
        <v>23</v>
      </c>
      <c r="E1235">
        <v>311</v>
      </c>
      <c r="F1235">
        <v>48</v>
      </c>
      <c r="H1235" s="16">
        <v>41018</v>
      </c>
      <c r="I1235">
        <v>67</v>
      </c>
      <c r="J1235">
        <v>23</v>
      </c>
      <c r="K1235">
        <v>1</v>
      </c>
      <c r="L1235">
        <f>LOOKUP(I1235+H1235*1000, allRounds!D$2:D$308, allRounds!A$2:A$308)</f>
        <v>48</v>
      </c>
    </row>
    <row r="1236" spans="1:12" x14ac:dyDescent="0.3">
      <c r="A1236">
        <v>1235</v>
      </c>
      <c r="B1236">
        <v>24</v>
      </c>
      <c r="C1236">
        <v>108</v>
      </c>
      <c r="D1236">
        <v>23</v>
      </c>
      <c r="E1236">
        <v>260</v>
      </c>
      <c r="F1236">
        <v>48</v>
      </c>
      <c r="H1236" s="16">
        <v>41018</v>
      </c>
      <c r="I1236">
        <v>67</v>
      </c>
      <c r="J1236">
        <v>24</v>
      </c>
      <c r="K1236">
        <v>1</v>
      </c>
      <c r="L1236">
        <f>LOOKUP(I1236+H1236*1000, allRounds!D$2:D$308, allRounds!A$2:A$308)</f>
        <v>48</v>
      </c>
    </row>
    <row r="1237" spans="1:12" x14ac:dyDescent="0.3">
      <c r="A1237">
        <v>1236</v>
      </c>
      <c r="B1237">
        <v>25</v>
      </c>
      <c r="C1237">
        <v>102</v>
      </c>
      <c r="D1237">
        <v>23</v>
      </c>
      <c r="E1237">
        <v>116</v>
      </c>
      <c r="F1237">
        <v>48</v>
      </c>
      <c r="H1237" s="16">
        <v>41018</v>
      </c>
      <c r="I1237">
        <v>67</v>
      </c>
      <c r="J1237">
        <v>18</v>
      </c>
      <c r="K1237">
        <v>1</v>
      </c>
      <c r="L1237">
        <f>LOOKUP(I1237+H1237*1000, allRounds!D$2:D$308, allRounds!A$2:A$308)</f>
        <v>48</v>
      </c>
    </row>
    <row r="1238" spans="1:12" x14ac:dyDescent="0.3">
      <c r="A1238">
        <v>1237</v>
      </c>
      <c r="B1238">
        <v>26</v>
      </c>
      <c r="C1238">
        <v>94</v>
      </c>
      <c r="D1238">
        <v>22</v>
      </c>
      <c r="E1238">
        <v>310</v>
      </c>
      <c r="F1238">
        <v>48</v>
      </c>
      <c r="H1238" s="16">
        <v>41018</v>
      </c>
      <c r="I1238">
        <v>67</v>
      </c>
      <c r="J1238">
        <v>9</v>
      </c>
      <c r="K1238">
        <v>1</v>
      </c>
      <c r="L1238">
        <f>LOOKUP(I1238+H1238*1000, allRounds!D$2:D$308, allRounds!A$2:A$308)</f>
        <v>48</v>
      </c>
    </row>
    <row r="1239" spans="1:12" x14ac:dyDescent="0.3">
      <c r="A1239">
        <v>1238</v>
      </c>
      <c r="B1239">
        <v>27</v>
      </c>
      <c r="C1239">
        <v>106</v>
      </c>
      <c r="D1239">
        <v>22</v>
      </c>
      <c r="E1239">
        <v>178</v>
      </c>
      <c r="F1239">
        <v>48</v>
      </c>
      <c r="H1239" s="16">
        <v>41018</v>
      </c>
      <c r="I1239">
        <v>67</v>
      </c>
      <c r="J1239">
        <v>20</v>
      </c>
      <c r="K1239">
        <v>1</v>
      </c>
      <c r="L1239">
        <f>LOOKUP(I1239+H1239*1000, allRounds!D$2:D$308, allRounds!A$2:A$308)</f>
        <v>48</v>
      </c>
    </row>
    <row r="1240" spans="1:12" x14ac:dyDescent="0.3">
      <c r="A1240">
        <v>1239</v>
      </c>
      <c r="B1240">
        <v>28</v>
      </c>
      <c r="C1240">
        <v>109</v>
      </c>
      <c r="D1240">
        <v>22</v>
      </c>
      <c r="E1240">
        <v>269</v>
      </c>
      <c r="F1240">
        <v>48</v>
      </c>
      <c r="H1240" s="16">
        <v>41018</v>
      </c>
      <c r="I1240">
        <v>67</v>
      </c>
      <c r="J1240">
        <v>24</v>
      </c>
      <c r="K1240">
        <v>1</v>
      </c>
      <c r="L1240">
        <f>LOOKUP(I1240+H1240*1000, allRounds!D$2:D$308, allRounds!A$2:A$308)</f>
        <v>48</v>
      </c>
    </row>
    <row r="1241" spans="1:12" x14ac:dyDescent="0.3">
      <c r="A1241">
        <v>1240</v>
      </c>
      <c r="B1241">
        <v>29</v>
      </c>
      <c r="C1241">
        <v>107</v>
      </c>
      <c r="D1241">
        <v>21</v>
      </c>
      <c r="E1241">
        <v>61</v>
      </c>
      <c r="F1241">
        <v>48</v>
      </c>
      <c r="H1241" s="16">
        <v>41018</v>
      </c>
      <c r="I1241">
        <v>67</v>
      </c>
      <c r="J1241">
        <v>21</v>
      </c>
      <c r="K1241">
        <v>1</v>
      </c>
      <c r="L1241">
        <f>LOOKUP(I1241+H1241*1000, allRounds!D$2:D$308, allRounds!A$2:A$308)</f>
        <v>48</v>
      </c>
    </row>
    <row r="1242" spans="1:12" x14ac:dyDescent="0.3">
      <c r="A1242">
        <v>1241</v>
      </c>
      <c r="B1242">
        <v>30</v>
      </c>
      <c r="C1242">
        <v>96</v>
      </c>
      <c r="D1242">
        <v>21</v>
      </c>
      <c r="E1242">
        <v>172</v>
      </c>
      <c r="F1242">
        <v>48</v>
      </c>
      <c r="H1242" s="16">
        <v>41018</v>
      </c>
      <c r="I1242">
        <v>67</v>
      </c>
      <c r="J1242">
        <v>9</v>
      </c>
      <c r="K1242">
        <v>1</v>
      </c>
      <c r="L1242">
        <f>LOOKUP(I1242+H1242*1000, allRounds!D$2:D$308, allRounds!A$2:A$308)</f>
        <v>48</v>
      </c>
    </row>
    <row r="1243" spans="1:12" x14ac:dyDescent="0.3">
      <c r="A1243">
        <v>1242</v>
      </c>
      <c r="B1243">
        <v>31</v>
      </c>
      <c r="C1243">
        <v>112</v>
      </c>
      <c r="D1243">
        <v>20</v>
      </c>
      <c r="E1243">
        <v>63</v>
      </c>
      <c r="F1243">
        <v>48</v>
      </c>
      <c r="H1243" s="16">
        <v>41018</v>
      </c>
      <c r="I1243">
        <v>67</v>
      </c>
      <c r="J1243">
        <v>25</v>
      </c>
      <c r="K1243">
        <v>1</v>
      </c>
      <c r="L1243">
        <f>LOOKUP(I1243+H1243*1000, allRounds!D$2:D$308, allRounds!A$2:A$308)</f>
        <v>48</v>
      </c>
    </row>
    <row r="1244" spans="1:12" x14ac:dyDescent="0.3">
      <c r="A1244">
        <v>1243</v>
      </c>
      <c r="B1244">
        <v>32</v>
      </c>
      <c r="C1244">
        <v>115</v>
      </c>
      <c r="D1244">
        <v>20</v>
      </c>
      <c r="E1244">
        <v>24</v>
      </c>
      <c r="F1244">
        <v>48</v>
      </c>
      <c r="H1244" s="16">
        <v>41018</v>
      </c>
      <c r="I1244">
        <v>67</v>
      </c>
      <c r="J1244">
        <v>28</v>
      </c>
      <c r="K1244">
        <v>1</v>
      </c>
      <c r="L1244">
        <f>LOOKUP(I1244+H1244*1000, allRounds!D$2:D$308, allRounds!A$2:A$308)</f>
        <v>48</v>
      </c>
    </row>
    <row r="1245" spans="1:12" x14ac:dyDescent="0.3">
      <c r="A1245">
        <v>1244</v>
      </c>
      <c r="B1245">
        <v>33</v>
      </c>
      <c r="C1245">
        <v>102</v>
      </c>
      <c r="D1245">
        <v>19</v>
      </c>
      <c r="E1245">
        <v>16</v>
      </c>
      <c r="F1245">
        <v>48</v>
      </c>
      <c r="H1245" s="16">
        <v>41018</v>
      </c>
      <c r="I1245">
        <v>67</v>
      </c>
      <c r="J1245">
        <v>14</v>
      </c>
      <c r="K1245">
        <v>1</v>
      </c>
      <c r="L1245">
        <f>LOOKUP(I1245+H1245*1000, allRounds!D$2:D$308, allRounds!A$2:A$308)</f>
        <v>48</v>
      </c>
    </row>
    <row r="1246" spans="1:12" x14ac:dyDescent="0.3">
      <c r="A1246">
        <v>1245</v>
      </c>
      <c r="B1246">
        <v>34</v>
      </c>
      <c r="C1246">
        <v>101</v>
      </c>
      <c r="D1246">
        <v>19</v>
      </c>
      <c r="E1246">
        <v>222</v>
      </c>
      <c r="F1246">
        <v>48</v>
      </c>
      <c r="H1246" s="16">
        <v>41018</v>
      </c>
      <c r="I1246">
        <v>67</v>
      </c>
      <c r="J1246">
        <v>12</v>
      </c>
      <c r="K1246">
        <v>1</v>
      </c>
      <c r="L1246">
        <f>LOOKUP(I1246+H1246*1000, allRounds!D$2:D$308, allRounds!A$2:A$308)</f>
        <v>48</v>
      </c>
    </row>
    <row r="1247" spans="1:12" x14ac:dyDescent="0.3">
      <c r="A1247">
        <v>1246</v>
      </c>
      <c r="B1247">
        <v>35</v>
      </c>
      <c r="C1247">
        <v>103</v>
      </c>
      <c r="D1247">
        <v>17</v>
      </c>
      <c r="E1247">
        <v>294</v>
      </c>
      <c r="F1247">
        <v>48</v>
      </c>
      <c r="H1247" s="16">
        <v>41018</v>
      </c>
      <c r="I1247">
        <v>67</v>
      </c>
      <c r="J1247">
        <v>12</v>
      </c>
      <c r="K1247">
        <v>1</v>
      </c>
      <c r="L1247">
        <f>LOOKUP(I1247+H1247*1000, allRounds!D$2:D$308, allRounds!A$2:A$308)</f>
        <v>48</v>
      </c>
    </row>
    <row r="1248" spans="1:12" x14ac:dyDescent="0.3">
      <c r="A1248">
        <v>1247</v>
      </c>
      <c r="B1248">
        <v>36</v>
      </c>
      <c r="C1248">
        <v>118</v>
      </c>
      <c r="D1248">
        <v>17</v>
      </c>
      <c r="E1248">
        <v>118</v>
      </c>
      <c r="F1248">
        <v>48</v>
      </c>
      <c r="H1248" s="16">
        <v>41018</v>
      </c>
      <c r="I1248">
        <v>67</v>
      </c>
      <c r="J1248">
        <v>28</v>
      </c>
      <c r="K1248">
        <v>1</v>
      </c>
      <c r="L1248">
        <f>LOOKUP(I1248+H1248*1000, allRounds!D$2:D$308, allRounds!A$2:A$308)</f>
        <v>48</v>
      </c>
    </row>
    <row r="1249" spans="1:12" x14ac:dyDescent="0.3">
      <c r="A1249">
        <v>1248</v>
      </c>
      <c r="B1249">
        <v>37</v>
      </c>
      <c r="C1249">
        <v>111</v>
      </c>
      <c r="D1249">
        <v>16</v>
      </c>
      <c r="E1249">
        <v>3</v>
      </c>
      <c r="F1249">
        <v>48</v>
      </c>
      <c r="H1249" s="16">
        <v>41018</v>
      </c>
      <c r="I1249">
        <v>67</v>
      </c>
      <c r="J1249">
        <v>20</v>
      </c>
      <c r="K1249">
        <v>1</v>
      </c>
      <c r="L1249">
        <f>LOOKUP(I1249+H1249*1000, allRounds!D$2:D$308, allRounds!A$2:A$308)</f>
        <v>48</v>
      </c>
    </row>
    <row r="1250" spans="1:12" x14ac:dyDescent="0.3">
      <c r="A1250">
        <v>1249</v>
      </c>
      <c r="B1250">
        <v>38</v>
      </c>
      <c r="C1250">
        <v>117</v>
      </c>
      <c r="D1250">
        <v>14</v>
      </c>
      <c r="E1250">
        <v>193</v>
      </c>
      <c r="F1250">
        <v>48</v>
      </c>
      <c r="H1250" s="16">
        <v>41018</v>
      </c>
      <c r="I1250">
        <v>67</v>
      </c>
      <c r="J1250">
        <v>24</v>
      </c>
      <c r="K1250">
        <v>1</v>
      </c>
      <c r="L1250">
        <f>LOOKUP(I1250+H1250*1000, allRounds!D$2:D$308, allRounds!A$2:A$308)</f>
        <v>48</v>
      </c>
    </row>
    <row r="1251" spans="1:12" x14ac:dyDescent="0.3">
      <c r="A1251">
        <v>1250</v>
      </c>
      <c r="B1251">
        <v>39</v>
      </c>
      <c r="C1251">
        <v>122</v>
      </c>
      <c r="D1251">
        <v>12</v>
      </c>
      <c r="E1251">
        <v>12</v>
      </c>
      <c r="F1251">
        <v>48</v>
      </c>
      <c r="H1251" s="16">
        <v>41018</v>
      </c>
      <c r="I1251">
        <v>67</v>
      </c>
      <c r="J1251">
        <v>27</v>
      </c>
      <c r="K1251">
        <v>1</v>
      </c>
      <c r="L1251">
        <f>LOOKUP(I1251+H1251*1000, allRounds!D$2:D$308, allRounds!A$2:A$308)</f>
        <v>48</v>
      </c>
    </row>
    <row r="1252" spans="1:12" x14ac:dyDescent="0.3">
      <c r="A1252">
        <v>1251</v>
      </c>
      <c r="B1252">
        <v>40</v>
      </c>
      <c r="C1252">
        <v>131</v>
      </c>
      <c r="D1252">
        <v>12</v>
      </c>
      <c r="E1252">
        <v>8</v>
      </c>
      <c r="F1252">
        <v>48</v>
      </c>
      <c r="H1252" s="16">
        <v>41018</v>
      </c>
      <c r="I1252">
        <v>67</v>
      </c>
      <c r="J1252">
        <v>36</v>
      </c>
      <c r="K1252">
        <v>1</v>
      </c>
      <c r="L1252">
        <f>LOOKUP(I1252+H1252*1000, allRounds!D$2:D$308, allRounds!A$2:A$308)</f>
        <v>48</v>
      </c>
    </row>
    <row r="1253" spans="1:12" x14ac:dyDescent="0.3">
      <c r="A1253">
        <v>1252</v>
      </c>
      <c r="B1253">
        <v>1</v>
      </c>
      <c r="C1253">
        <v>92</v>
      </c>
      <c r="D1253">
        <v>36</v>
      </c>
      <c r="E1253">
        <v>323</v>
      </c>
      <c r="F1253">
        <v>49</v>
      </c>
      <c r="H1253" s="16">
        <v>41017</v>
      </c>
      <c r="I1253">
        <v>28</v>
      </c>
      <c r="J1253">
        <v>20</v>
      </c>
      <c r="K1253">
        <v>1</v>
      </c>
      <c r="L1253">
        <f>LOOKUP(I1253+H1253*1000, allRounds!D$2:D$308, allRounds!A$2:A$308)</f>
        <v>49</v>
      </c>
    </row>
    <row r="1254" spans="1:12" x14ac:dyDescent="0.3">
      <c r="A1254">
        <v>1253</v>
      </c>
      <c r="B1254">
        <v>2</v>
      </c>
      <c r="C1254">
        <v>90</v>
      </c>
      <c r="D1254">
        <v>34</v>
      </c>
      <c r="E1254">
        <v>28</v>
      </c>
      <c r="F1254">
        <v>49</v>
      </c>
      <c r="H1254" s="16">
        <v>41017</v>
      </c>
      <c r="I1254">
        <v>28</v>
      </c>
      <c r="J1254">
        <v>16</v>
      </c>
      <c r="K1254">
        <v>1</v>
      </c>
      <c r="L1254">
        <f>LOOKUP(I1254+H1254*1000, allRounds!D$2:D$308, allRounds!A$2:A$308)</f>
        <v>49</v>
      </c>
    </row>
    <row r="1255" spans="1:12" x14ac:dyDescent="0.3">
      <c r="A1255">
        <v>1254</v>
      </c>
      <c r="B1255">
        <v>3</v>
      </c>
      <c r="C1255">
        <v>84</v>
      </c>
      <c r="D1255">
        <v>34</v>
      </c>
      <c r="E1255">
        <v>234</v>
      </c>
      <c r="F1255">
        <v>49</v>
      </c>
      <c r="H1255" s="16">
        <v>41017</v>
      </c>
      <c r="I1255">
        <v>28</v>
      </c>
      <c r="J1255">
        <v>10</v>
      </c>
      <c r="K1255">
        <v>1</v>
      </c>
      <c r="L1255">
        <f>LOOKUP(I1255+H1255*1000, allRounds!D$2:D$308, allRounds!A$2:A$308)</f>
        <v>49</v>
      </c>
    </row>
    <row r="1256" spans="1:12" x14ac:dyDescent="0.3">
      <c r="A1256">
        <v>1255</v>
      </c>
      <c r="B1256">
        <v>4</v>
      </c>
      <c r="C1256">
        <v>88</v>
      </c>
      <c r="D1256">
        <v>32</v>
      </c>
      <c r="E1256">
        <v>222</v>
      </c>
      <c r="F1256">
        <v>49</v>
      </c>
      <c r="H1256" s="16">
        <v>41017</v>
      </c>
      <c r="I1256">
        <v>28</v>
      </c>
      <c r="J1256">
        <v>12</v>
      </c>
      <c r="K1256">
        <v>1</v>
      </c>
      <c r="L1256">
        <f>LOOKUP(I1256+H1256*1000, allRounds!D$2:D$308, allRounds!A$2:A$308)</f>
        <v>49</v>
      </c>
    </row>
    <row r="1257" spans="1:12" x14ac:dyDescent="0.3">
      <c r="A1257">
        <v>1256</v>
      </c>
      <c r="B1257">
        <v>5</v>
      </c>
      <c r="C1257">
        <v>86</v>
      </c>
      <c r="D1257">
        <v>30</v>
      </c>
      <c r="E1257">
        <v>103</v>
      </c>
      <c r="F1257">
        <v>49</v>
      </c>
      <c r="H1257" s="16">
        <v>41017</v>
      </c>
      <c r="I1257">
        <v>28</v>
      </c>
      <c r="J1257">
        <v>7.5</v>
      </c>
      <c r="K1257">
        <v>1</v>
      </c>
      <c r="L1257">
        <f>LOOKUP(I1257+H1257*1000, allRounds!D$2:D$308, allRounds!A$2:A$308)</f>
        <v>49</v>
      </c>
    </row>
    <row r="1258" spans="1:12" x14ac:dyDescent="0.3">
      <c r="A1258">
        <v>1257</v>
      </c>
      <c r="B1258">
        <v>6</v>
      </c>
      <c r="C1258">
        <v>89</v>
      </c>
      <c r="D1258">
        <v>30</v>
      </c>
      <c r="E1258">
        <v>241</v>
      </c>
      <c r="F1258">
        <v>49</v>
      </c>
      <c r="H1258" s="16">
        <v>41017</v>
      </c>
      <c r="I1258">
        <v>28</v>
      </c>
      <c r="J1258">
        <v>11</v>
      </c>
      <c r="K1258">
        <v>1</v>
      </c>
      <c r="L1258">
        <f>LOOKUP(I1258+H1258*1000, allRounds!D$2:D$308, allRounds!A$2:A$308)</f>
        <v>49</v>
      </c>
    </row>
    <row r="1259" spans="1:12" x14ac:dyDescent="0.3">
      <c r="A1259">
        <v>1258</v>
      </c>
      <c r="B1259">
        <v>7</v>
      </c>
      <c r="C1259">
        <v>98</v>
      </c>
      <c r="D1259">
        <v>29</v>
      </c>
      <c r="E1259">
        <v>280</v>
      </c>
      <c r="F1259">
        <v>49</v>
      </c>
      <c r="H1259" s="16">
        <v>41017</v>
      </c>
      <c r="I1259">
        <v>28</v>
      </c>
      <c r="J1259">
        <v>19</v>
      </c>
      <c r="K1259">
        <v>1</v>
      </c>
      <c r="L1259">
        <f>LOOKUP(I1259+H1259*1000, allRounds!D$2:D$308, allRounds!A$2:A$308)</f>
        <v>49</v>
      </c>
    </row>
    <row r="1260" spans="1:12" x14ac:dyDescent="0.3">
      <c r="A1260">
        <v>1259</v>
      </c>
      <c r="B1260">
        <v>8</v>
      </c>
      <c r="C1260">
        <v>92</v>
      </c>
      <c r="D1260">
        <v>29</v>
      </c>
      <c r="E1260">
        <v>294</v>
      </c>
      <c r="F1260">
        <v>49</v>
      </c>
      <c r="H1260" s="16">
        <v>41017</v>
      </c>
      <c r="I1260">
        <v>28</v>
      </c>
      <c r="J1260">
        <v>12</v>
      </c>
      <c r="K1260">
        <v>1</v>
      </c>
      <c r="L1260">
        <f>LOOKUP(I1260+H1260*1000, allRounds!D$2:D$308, allRounds!A$2:A$308)</f>
        <v>49</v>
      </c>
    </row>
    <row r="1261" spans="1:12" x14ac:dyDescent="0.3">
      <c r="A1261">
        <v>1260</v>
      </c>
      <c r="B1261">
        <v>9</v>
      </c>
      <c r="C1261">
        <v>96</v>
      </c>
      <c r="D1261">
        <v>29</v>
      </c>
      <c r="E1261">
        <v>250</v>
      </c>
      <c r="F1261">
        <v>49</v>
      </c>
      <c r="H1261" s="16">
        <v>41017</v>
      </c>
      <c r="I1261">
        <v>28</v>
      </c>
      <c r="J1261">
        <v>17</v>
      </c>
      <c r="K1261">
        <v>1</v>
      </c>
      <c r="L1261">
        <f>LOOKUP(I1261+H1261*1000, allRounds!D$2:D$308, allRounds!A$2:A$308)</f>
        <v>49</v>
      </c>
    </row>
    <row r="1262" spans="1:12" x14ac:dyDescent="0.3">
      <c r="A1262">
        <v>1261</v>
      </c>
      <c r="B1262">
        <v>10</v>
      </c>
      <c r="C1262">
        <v>92</v>
      </c>
      <c r="D1262">
        <v>28</v>
      </c>
      <c r="E1262">
        <v>80</v>
      </c>
      <c r="F1262">
        <v>49</v>
      </c>
      <c r="H1262" s="16">
        <v>41017</v>
      </c>
      <c r="I1262">
        <v>28</v>
      </c>
      <c r="J1262">
        <v>11</v>
      </c>
      <c r="K1262">
        <v>1</v>
      </c>
      <c r="L1262">
        <f>LOOKUP(I1262+H1262*1000, allRounds!D$2:D$308, allRounds!A$2:A$308)</f>
        <v>49</v>
      </c>
    </row>
    <row r="1263" spans="1:12" x14ac:dyDescent="0.3">
      <c r="A1263">
        <v>1262</v>
      </c>
      <c r="B1263">
        <v>11</v>
      </c>
      <c r="C1263">
        <v>103</v>
      </c>
      <c r="D1263">
        <v>28</v>
      </c>
      <c r="E1263">
        <v>278</v>
      </c>
      <c r="F1263">
        <v>49</v>
      </c>
      <c r="H1263" s="16">
        <v>41017</v>
      </c>
      <c r="I1263">
        <v>28</v>
      </c>
      <c r="J1263">
        <v>22</v>
      </c>
      <c r="K1263">
        <v>1</v>
      </c>
      <c r="L1263">
        <f>LOOKUP(I1263+H1263*1000, allRounds!D$2:D$308, allRounds!A$2:A$308)</f>
        <v>49</v>
      </c>
    </row>
    <row r="1264" spans="1:12" x14ac:dyDescent="0.3">
      <c r="A1264">
        <v>1263</v>
      </c>
      <c r="B1264">
        <v>12</v>
      </c>
      <c r="C1264">
        <v>95</v>
      </c>
      <c r="D1264">
        <v>28</v>
      </c>
      <c r="E1264">
        <v>245</v>
      </c>
      <c r="F1264">
        <v>49</v>
      </c>
      <c r="H1264" s="16">
        <v>41017</v>
      </c>
      <c r="I1264">
        <v>28</v>
      </c>
      <c r="J1264">
        <v>15</v>
      </c>
      <c r="K1264">
        <v>1</v>
      </c>
      <c r="L1264">
        <f>LOOKUP(I1264+H1264*1000, allRounds!D$2:D$308, allRounds!A$2:A$308)</f>
        <v>49</v>
      </c>
    </row>
    <row r="1265" spans="1:12" x14ac:dyDescent="0.3">
      <c r="A1265">
        <v>1264</v>
      </c>
      <c r="B1265">
        <v>13</v>
      </c>
      <c r="C1265">
        <v>93</v>
      </c>
      <c r="D1265">
        <v>27</v>
      </c>
      <c r="E1265">
        <v>129</v>
      </c>
      <c r="F1265">
        <v>49</v>
      </c>
      <c r="H1265" s="16">
        <v>41017</v>
      </c>
      <c r="I1265">
        <v>28</v>
      </c>
      <c r="J1265">
        <v>12</v>
      </c>
      <c r="K1265">
        <v>1</v>
      </c>
      <c r="L1265">
        <f>LOOKUP(I1265+H1265*1000, allRounds!D$2:D$308, allRounds!A$2:A$308)</f>
        <v>49</v>
      </c>
    </row>
    <row r="1266" spans="1:12" x14ac:dyDescent="0.3">
      <c r="A1266">
        <v>1265</v>
      </c>
      <c r="B1266">
        <v>14</v>
      </c>
      <c r="C1266">
        <v>102</v>
      </c>
      <c r="D1266">
        <v>27</v>
      </c>
      <c r="E1266">
        <v>184</v>
      </c>
      <c r="F1266">
        <v>49</v>
      </c>
      <c r="H1266" s="16">
        <v>41017</v>
      </c>
      <c r="I1266">
        <v>28</v>
      </c>
      <c r="J1266">
        <v>21</v>
      </c>
      <c r="K1266">
        <v>1</v>
      </c>
      <c r="L1266">
        <f>LOOKUP(I1266+H1266*1000, allRounds!D$2:D$308, allRounds!A$2:A$308)</f>
        <v>49</v>
      </c>
    </row>
    <row r="1267" spans="1:12" x14ac:dyDescent="0.3">
      <c r="A1267">
        <v>1266</v>
      </c>
      <c r="B1267">
        <v>15</v>
      </c>
      <c r="C1267">
        <v>102</v>
      </c>
      <c r="D1267">
        <v>27</v>
      </c>
      <c r="E1267">
        <v>2</v>
      </c>
      <c r="F1267">
        <v>49</v>
      </c>
      <c r="H1267" s="16">
        <v>41017</v>
      </c>
      <c r="I1267">
        <v>28</v>
      </c>
      <c r="J1267">
        <v>20</v>
      </c>
      <c r="K1267">
        <v>1</v>
      </c>
      <c r="L1267">
        <f>LOOKUP(I1267+H1267*1000, allRounds!D$2:D$308, allRounds!A$2:A$308)</f>
        <v>49</v>
      </c>
    </row>
    <row r="1268" spans="1:12" x14ac:dyDescent="0.3">
      <c r="A1268">
        <v>1267</v>
      </c>
      <c r="B1268">
        <v>16</v>
      </c>
      <c r="C1268">
        <v>105</v>
      </c>
      <c r="D1268">
        <v>27</v>
      </c>
      <c r="E1268">
        <v>162</v>
      </c>
      <c r="F1268">
        <v>49</v>
      </c>
      <c r="H1268" s="16">
        <v>41017</v>
      </c>
      <c r="I1268">
        <v>28</v>
      </c>
      <c r="J1268">
        <v>24</v>
      </c>
      <c r="K1268">
        <v>1</v>
      </c>
      <c r="L1268">
        <f>LOOKUP(I1268+H1268*1000, allRounds!D$2:D$308, allRounds!A$2:A$308)</f>
        <v>49</v>
      </c>
    </row>
    <row r="1269" spans="1:12" x14ac:dyDescent="0.3">
      <c r="A1269">
        <v>1268</v>
      </c>
      <c r="B1269">
        <v>17</v>
      </c>
      <c r="C1269">
        <v>97</v>
      </c>
      <c r="D1269">
        <v>27</v>
      </c>
      <c r="E1269">
        <v>160</v>
      </c>
      <c r="F1269">
        <v>49</v>
      </c>
      <c r="H1269" s="16">
        <v>41017</v>
      </c>
      <c r="I1269">
        <v>28</v>
      </c>
      <c r="J1269">
        <v>16</v>
      </c>
      <c r="K1269">
        <v>1</v>
      </c>
      <c r="L1269">
        <f>LOOKUP(I1269+H1269*1000, allRounds!D$2:D$308, allRounds!A$2:A$308)</f>
        <v>49</v>
      </c>
    </row>
    <row r="1270" spans="1:12" x14ac:dyDescent="0.3">
      <c r="A1270">
        <v>1269</v>
      </c>
      <c r="B1270">
        <v>18</v>
      </c>
      <c r="C1270">
        <v>102</v>
      </c>
      <c r="D1270">
        <v>27</v>
      </c>
      <c r="E1270">
        <v>61</v>
      </c>
      <c r="F1270">
        <v>49</v>
      </c>
      <c r="H1270" s="16">
        <v>41017</v>
      </c>
      <c r="I1270">
        <v>28</v>
      </c>
      <c r="J1270">
        <v>21</v>
      </c>
      <c r="K1270">
        <v>1</v>
      </c>
      <c r="L1270">
        <f>LOOKUP(I1270+H1270*1000, allRounds!D$2:D$308, allRounds!A$2:A$308)</f>
        <v>49</v>
      </c>
    </row>
    <row r="1271" spans="1:12" x14ac:dyDescent="0.3">
      <c r="A1271">
        <v>1270</v>
      </c>
      <c r="B1271">
        <v>19</v>
      </c>
      <c r="C1271">
        <v>102</v>
      </c>
      <c r="D1271">
        <v>26</v>
      </c>
      <c r="E1271">
        <v>178</v>
      </c>
      <c r="F1271">
        <v>49</v>
      </c>
      <c r="H1271" s="16">
        <v>41017</v>
      </c>
      <c r="I1271">
        <v>28</v>
      </c>
      <c r="J1271">
        <v>20</v>
      </c>
      <c r="K1271">
        <v>1</v>
      </c>
      <c r="L1271">
        <f>LOOKUP(I1271+H1271*1000, allRounds!D$2:D$308, allRounds!A$2:A$308)</f>
        <v>49</v>
      </c>
    </row>
    <row r="1272" spans="1:12" x14ac:dyDescent="0.3">
      <c r="A1272">
        <v>1271</v>
      </c>
      <c r="B1272">
        <v>20</v>
      </c>
      <c r="C1272">
        <v>98</v>
      </c>
      <c r="D1272">
        <v>26</v>
      </c>
      <c r="E1272">
        <v>47</v>
      </c>
      <c r="F1272">
        <v>49</v>
      </c>
      <c r="H1272" s="16">
        <v>41017</v>
      </c>
      <c r="I1272">
        <v>28</v>
      </c>
      <c r="J1272">
        <v>16</v>
      </c>
      <c r="K1272">
        <v>1</v>
      </c>
      <c r="L1272">
        <f>LOOKUP(I1272+H1272*1000, allRounds!D$2:D$308, allRounds!A$2:A$308)</f>
        <v>49</v>
      </c>
    </row>
    <row r="1273" spans="1:12" x14ac:dyDescent="0.3">
      <c r="A1273">
        <v>1272</v>
      </c>
      <c r="B1273">
        <v>21</v>
      </c>
      <c r="C1273">
        <v>105</v>
      </c>
      <c r="D1273">
        <v>25</v>
      </c>
      <c r="E1273">
        <v>287</v>
      </c>
      <c r="F1273">
        <v>49</v>
      </c>
      <c r="H1273" s="16">
        <v>41017</v>
      </c>
      <c r="I1273">
        <v>28</v>
      </c>
      <c r="J1273">
        <v>22</v>
      </c>
      <c r="K1273">
        <v>1</v>
      </c>
      <c r="L1273">
        <f>LOOKUP(I1273+H1273*1000, allRounds!D$2:D$308, allRounds!A$2:A$308)</f>
        <v>49</v>
      </c>
    </row>
    <row r="1274" spans="1:12" x14ac:dyDescent="0.3">
      <c r="A1274">
        <v>1273</v>
      </c>
      <c r="B1274">
        <v>22</v>
      </c>
      <c r="C1274">
        <v>108</v>
      </c>
      <c r="D1274">
        <v>25</v>
      </c>
      <c r="E1274">
        <v>269</v>
      </c>
      <c r="F1274">
        <v>49</v>
      </c>
      <c r="H1274" s="16">
        <v>41017</v>
      </c>
      <c r="I1274">
        <v>28</v>
      </c>
      <c r="J1274">
        <v>24</v>
      </c>
      <c r="K1274">
        <v>1</v>
      </c>
      <c r="L1274">
        <f>LOOKUP(I1274+H1274*1000, allRounds!D$2:D$308, allRounds!A$2:A$308)</f>
        <v>49</v>
      </c>
    </row>
    <row r="1275" spans="1:12" x14ac:dyDescent="0.3">
      <c r="A1275">
        <v>1274</v>
      </c>
      <c r="B1275">
        <v>23</v>
      </c>
      <c r="C1275">
        <v>105</v>
      </c>
      <c r="D1275">
        <v>23</v>
      </c>
      <c r="E1275">
        <v>185</v>
      </c>
      <c r="F1275">
        <v>49</v>
      </c>
      <c r="H1275" s="16">
        <v>41017</v>
      </c>
      <c r="I1275">
        <v>28</v>
      </c>
      <c r="J1275">
        <v>20</v>
      </c>
      <c r="K1275">
        <v>1</v>
      </c>
      <c r="L1275">
        <f>LOOKUP(I1275+H1275*1000, allRounds!D$2:D$308, allRounds!A$2:A$308)</f>
        <v>49</v>
      </c>
    </row>
    <row r="1276" spans="1:12" x14ac:dyDescent="0.3">
      <c r="A1276">
        <v>1275</v>
      </c>
      <c r="B1276">
        <v>24</v>
      </c>
      <c r="C1276">
        <v>99</v>
      </c>
      <c r="D1276">
        <v>23</v>
      </c>
      <c r="E1276">
        <v>16</v>
      </c>
      <c r="F1276">
        <v>49</v>
      </c>
      <c r="H1276" s="16">
        <v>41017</v>
      </c>
      <c r="I1276">
        <v>28</v>
      </c>
      <c r="J1276">
        <v>14</v>
      </c>
      <c r="K1276">
        <v>1</v>
      </c>
      <c r="L1276">
        <f>LOOKUP(I1276+H1276*1000, allRounds!D$2:D$308, allRounds!A$2:A$308)</f>
        <v>49</v>
      </c>
    </row>
    <row r="1277" spans="1:12" x14ac:dyDescent="0.3">
      <c r="A1277">
        <v>1276</v>
      </c>
      <c r="B1277">
        <v>25</v>
      </c>
      <c r="C1277">
        <v>99</v>
      </c>
      <c r="D1277">
        <v>22</v>
      </c>
      <c r="E1277">
        <v>225</v>
      </c>
      <c r="F1277">
        <v>49</v>
      </c>
      <c r="H1277" s="16">
        <v>41017</v>
      </c>
      <c r="I1277">
        <v>28</v>
      </c>
      <c r="J1277">
        <v>13</v>
      </c>
      <c r="K1277">
        <v>1</v>
      </c>
      <c r="L1277">
        <f>LOOKUP(I1277+H1277*1000, allRounds!D$2:D$308, allRounds!A$2:A$308)</f>
        <v>49</v>
      </c>
    </row>
    <row r="1278" spans="1:12" x14ac:dyDescent="0.3">
      <c r="A1278">
        <v>1277</v>
      </c>
      <c r="B1278">
        <v>26</v>
      </c>
      <c r="C1278">
        <v>97</v>
      </c>
      <c r="D1278">
        <v>22</v>
      </c>
      <c r="E1278">
        <v>310</v>
      </c>
      <c r="F1278">
        <v>49</v>
      </c>
      <c r="H1278" s="16">
        <v>41017</v>
      </c>
      <c r="I1278">
        <v>28</v>
      </c>
      <c r="J1278">
        <v>9</v>
      </c>
      <c r="K1278">
        <v>1</v>
      </c>
      <c r="L1278">
        <f>LOOKUP(I1278+H1278*1000, allRounds!D$2:D$308, allRounds!A$2:A$308)</f>
        <v>49</v>
      </c>
    </row>
    <row r="1279" spans="1:12" x14ac:dyDescent="0.3">
      <c r="A1279">
        <v>1278</v>
      </c>
      <c r="B1279">
        <v>27</v>
      </c>
      <c r="C1279">
        <v>114</v>
      </c>
      <c r="D1279">
        <v>22</v>
      </c>
      <c r="E1279">
        <v>24</v>
      </c>
      <c r="F1279">
        <v>49</v>
      </c>
      <c r="H1279" s="16">
        <v>41017</v>
      </c>
      <c r="I1279">
        <v>28</v>
      </c>
      <c r="J1279">
        <v>28</v>
      </c>
      <c r="K1279">
        <v>1</v>
      </c>
      <c r="L1279">
        <f>LOOKUP(I1279+H1279*1000, allRounds!D$2:D$308, allRounds!A$2:A$308)</f>
        <v>49</v>
      </c>
    </row>
    <row r="1280" spans="1:12" x14ac:dyDescent="0.3">
      <c r="A1280">
        <v>1279</v>
      </c>
      <c r="B1280">
        <v>28</v>
      </c>
      <c r="C1280">
        <v>111</v>
      </c>
      <c r="D1280">
        <v>21</v>
      </c>
      <c r="E1280">
        <v>27</v>
      </c>
      <c r="F1280">
        <v>49</v>
      </c>
      <c r="H1280" s="16">
        <v>41017</v>
      </c>
      <c r="I1280">
        <v>28</v>
      </c>
      <c r="J1280">
        <v>24</v>
      </c>
      <c r="K1280">
        <v>1</v>
      </c>
      <c r="L1280">
        <f>LOOKUP(I1280+H1280*1000, allRounds!D$2:D$308, allRounds!A$2:A$308)</f>
        <v>49</v>
      </c>
    </row>
    <row r="1281" spans="1:12" x14ac:dyDescent="0.3">
      <c r="A1281">
        <v>1280</v>
      </c>
      <c r="B1281">
        <v>29</v>
      </c>
      <c r="C1281">
        <v>96</v>
      </c>
      <c r="D1281">
        <v>21</v>
      </c>
      <c r="E1281">
        <v>172</v>
      </c>
      <c r="F1281">
        <v>49</v>
      </c>
      <c r="H1281" s="16">
        <v>41017</v>
      </c>
      <c r="I1281">
        <v>28</v>
      </c>
      <c r="J1281">
        <v>9</v>
      </c>
      <c r="K1281">
        <v>1</v>
      </c>
      <c r="L1281">
        <f>LOOKUP(I1281+H1281*1000, allRounds!D$2:D$308, allRounds!A$2:A$308)</f>
        <v>49</v>
      </c>
    </row>
    <row r="1282" spans="1:12" x14ac:dyDescent="0.3">
      <c r="A1282">
        <v>1281</v>
      </c>
      <c r="B1282">
        <v>30</v>
      </c>
      <c r="C1282">
        <v>106</v>
      </c>
      <c r="D1282">
        <v>20</v>
      </c>
      <c r="E1282">
        <v>116</v>
      </c>
      <c r="F1282">
        <v>49</v>
      </c>
      <c r="H1282" s="16">
        <v>41017</v>
      </c>
      <c r="I1282">
        <v>28</v>
      </c>
      <c r="J1282">
        <v>18</v>
      </c>
      <c r="K1282">
        <v>1</v>
      </c>
      <c r="L1282">
        <f>LOOKUP(I1282+H1282*1000, allRounds!D$2:D$308, allRounds!A$2:A$308)</f>
        <v>49</v>
      </c>
    </row>
    <row r="1283" spans="1:12" x14ac:dyDescent="0.3">
      <c r="A1283">
        <v>1282</v>
      </c>
      <c r="B1283">
        <v>31</v>
      </c>
      <c r="C1283">
        <v>104</v>
      </c>
      <c r="D1283">
        <v>20</v>
      </c>
      <c r="E1283">
        <v>145</v>
      </c>
      <c r="F1283">
        <v>49</v>
      </c>
      <c r="H1283" s="16">
        <v>41017</v>
      </c>
      <c r="I1283">
        <v>28</v>
      </c>
      <c r="J1283">
        <v>15</v>
      </c>
      <c r="K1283">
        <v>1</v>
      </c>
      <c r="L1283">
        <f>LOOKUP(I1283+H1283*1000, allRounds!D$2:D$308, allRounds!A$2:A$308)</f>
        <v>49</v>
      </c>
    </row>
    <row r="1284" spans="1:12" x14ac:dyDescent="0.3">
      <c r="A1284">
        <v>1283</v>
      </c>
      <c r="B1284">
        <v>32</v>
      </c>
      <c r="C1284">
        <v>117</v>
      </c>
      <c r="D1284">
        <v>18</v>
      </c>
      <c r="E1284">
        <v>12</v>
      </c>
      <c r="F1284">
        <v>49</v>
      </c>
      <c r="H1284" s="16">
        <v>41017</v>
      </c>
      <c r="I1284">
        <v>28</v>
      </c>
      <c r="J1284">
        <v>27</v>
      </c>
      <c r="K1284">
        <v>1</v>
      </c>
      <c r="L1284">
        <f>LOOKUP(I1284+H1284*1000, allRounds!D$2:D$308, allRounds!A$2:A$308)</f>
        <v>49</v>
      </c>
    </row>
    <row r="1285" spans="1:12" x14ac:dyDescent="0.3">
      <c r="A1285">
        <v>1284</v>
      </c>
      <c r="B1285">
        <v>33</v>
      </c>
      <c r="C1285">
        <v>120</v>
      </c>
      <c r="D1285">
        <v>18</v>
      </c>
      <c r="E1285">
        <v>118</v>
      </c>
      <c r="F1285">
        <v>49</v>
      </c>
      <c r="H1285" s="16">
        <v>41017</v>
      </c>
      <c r="I1285">
        <v>28</v>
      </c>
      <c r="J1285">
        <v>28</v>
      </c>
      <c r="K1285">
        <v>1</v>
      </c>
      <c r="L1285">
        <f>LOOKUP(I1285+H1285*1000, allRounds!D$2:D$308, allRounds!A$2:A$308)</f>
        <v>49</v>
      </c>
    </row>
    <row r="1286" spans="1:12" x14ac:dyDescent="0.3">
      <c r="A1286">
        <v>1285</v>
      </c>
      <c r="B1286">
        <v>34</v>
      </c>
      <c r="C1286">
        <v>100</v>
      </c>
      <c r="D1286">
        <v>18</v>
      </c>
      <c r="E1286">
        <v>1</v>
      </c>
      <c r="F1286">
        <v>49</v>
      </c>
      <c r="H1286" s="16">
        <v>41017</v>
      </c>
      <c r="I1286">
        <v>28</v>
      </c>
      <c r="J1286">
        <v>10</v>
      </c>
      <c r="K1286">
        <v>1</v>
      </c>
      <c r="L1286">
        <f>LOOKUP(I1286+H1286*1000, allRounds!D$2:D$308, allRounds!A$2:A$308)</f>
        <v>49</v>
      </c>
    </row>
    <row r="1287" spans="1:12" x14ac:dyDescent="0.3">
      <c r="A1287">
        <v>1286</v>
      </c>
      <c r="B1287">
        <v>35</v>
      </c>
      <c r="C1287">
        <v>117</v>
      </c>
      <c r="D1287">
        <v>16</v>
      </c>
      <c r="E1287">
        <v>63</v>
      </c>
      <c r="F1287">
        <v>49</v>
      </c>
      <c r="H1287" s="16">
        <v>41017</v>
      </c>
      <c r="I1287">
        <v>28</v>
      </c>
      <c r="J1287">
        <v>25</v>
      </c>
      <c r="K1287">
        <v>1</v>
      </c>
      <c r="L1287">
        <f>LOOKUP(I1287+H1287*1000, allRounds!D$2:D$308, allRounds!A$2:A$308)</f>
        <v>49</v>
      </c>
    </row>
    <row r="1288" spans="1:12" x14ac:dyDescent="0.3">
      <c r="A1288">
        <v>1287</v>
      </c>
      <c r="B1288">
        <v>36</v>
      </c>
      <c r="C1288">
        <v>118</v>
      </c>
      <c r="D1288">
        <v>14</v>
      </c>
      <c r="E1288">
        <v>193</v>
      </c>
      <c r="F1288">
        <v>49</v>
      </c>
      <c r="H1288" s="16">
        <v>41017</v>
      </c>
      <c r="I1288">
        <v>28</v>
      </c>
      <c r="J1288">
        <v>24</v>
      </c>
      <c r="K1288">
        <v>1</v>
      </c>
      <c r="L1288">
        <f>LOOKUP(I1288+H1288*1000, allRounds!D$2:D$308, allRounds!A$2:A$308)</f>
        <v>49</v>
      </c>
    </row>
    <row r="1289" spans="1:12" x14ac:dyDescent="0.3">
      <c r="A1289">
        <v>1288</v>
      </c>
      <c r="B1289">
        <v>37</v>
      </c>
      <c r="C1289">
        <v>115</v>
      </c>
      <c r="D1289">
        <v>13</v>
      </c>
      <c r="E1289">
        <v>3</v>
      </c>
      <c r="F1289">
        <v>49</v>
      </c>
      <c r="H1289" s="16">
        <v>41017</v>
      </c>
      <c r="I1289">
        <v>28</v>
      </c>
      <c r="J1289">
        <v>20</v>
      </c>
      <c r="K1289">
        <v>1</v>
      </c>
      <c r="L1289">
        <f>LOOKUP(I1289+H1289*1000, allRounds!D$2:D$308, allRounds!A$2:A$308)</f>
        <v>49</v>
      </c>
    </row>
    <row r="1290" spans="1:12" x14ac:dyDescent="0.3">
      <c r="A1290">
        <v>1289</v>
      </c>
      <c r="B1290">
        <v>38</v>
      </c>
      <c r="C1290">
        <v>135</v>
      </c>
      <c r="D1290">
        <v>9</v>
      </c>
      <c r="E1290">
        <v>8</v>
      </c>
      <c r="F1290">
        <v>49</v>
      </c>
      <c r="H1290" s="16">
        <v>41017</v>
      </c>
      <c r="I1290">
        <v>28</v>
      </c>
      <c r="J1290">
        <v>36</v>
      </c>
      <c r="K1290">
        <v>1</v>
      </c>
      <c r="L1290">
        <f>LOOKUP(I1290+H1290*1000, allRounds!D$2:D$308, allRounds!A$2:A$308)</f>
        <v>49</v>
      </c>
    </row>
    <row r="1291" spans="1:12" x14ac:dyDescent="0.3">
      <c r="A1291">
        <v>1290</v>
      </c>
      <c r="B1291">
        <v>1</v>
      </c>
      <c r="C1291">
        <v>80</v>
      </c>
      <c r="D1291">
        <v>40</v>
      </c>
      <c r="E1291">
        <v>225</v>
      </c>
      <c r="F1291">
        <v>50</v>
      </c>
      <c r="H1291" s="16">
        <v>40998</v>
      </c>
      <c r="I1291">
        <v>87</v>
      </c>
      <c r="J1291">
        <v>14</v>
      </c>
      <c r="K1291">
        <v>1</v>
      </c>
      <c r="L1291">
        <f>LOOKUP(I1291+H1291*1000, allRounds!D$2:D$308, allRounds!A$2:A$308)</f>
        <v>50</v>
      </c>
    </row>
    <row r="1292" spans="1:12" x14ac:dyDescent="0.3">
      <c r="A1292">
        <v>1291</v>
      </c>
      <c r="B1292">
        <v>2</v>
      </c>
      <c r="C1292">
        <v>83</v>
      </c>
      <c r="D1292">
        <v>40</v>
      </c>
      <c r="E1292">
        <v>293</v>
      </c>
      <c r="F1292">
        <v>50</v>
      </c>
      <c r="H1292" s="16">
        <v>40998</v>
      </c>
      <c r="I1292">
        <v>87</v>
      </c>
      <c r="J1292">
        <v>17</v>
      </c>
      <c r="K1292">
        <v>1</v>
      </c>
      <c r="L1292">
        <f>LOOKUP(I1292+H1292*1000, allRounds!D$2:D$308, allRounds!A$2:A$308)</f>
        <v>50</v>
      </c>
    </row>
    <row r="1293" spans="1:12" x14ac:dyDescent="0.3">
      <c r="A1293">
        <v>1292</v>
      </c>
      <c r="B1293">
        <v>3</v>
      </c>
      <c r="C1293">
        <v>79</v>
      </c>
      <c r="D1293">
        <v>38</v>
      </c>
      <c r="E1293">
        <v>241</v>
      </c>
      <c r="F1293">
        <v>50</v>
      </c>
      <c r="H1293" s="16">
        <v>40998</v>
      </c>
      <c r="I1293">
        <v>87</v>
      </c>
      <c r="J1293">
        <v>11</v>
      </c>
      <c r="K1293">
        <v>1</v>
      </c>
      <c r="L1293">
        <f>LOOKUP(I1293+H1293*1000, allRounds!D$2:D$308, allRounds!A$2:A$308)</f>
        <v>50</v>
      </c>
    </row>
    <row r="1294" spans="1:12" x14ac:dyDescent="0.3">
      <c r="A1294">
        <v>1293</v>
      </c>
      <c r="B1294">
        <v>4</v>
      </c>
      <c r="C1294">
        <v>93</v>
      </c>
      <c r="D1294">
        <v>37</v>
      </c>
      <c r="E1294">
        <v>162</v>
      </c>
      <c r="F1294">
        <v>50</v>
      </c>
      <c r="H1294" s="16">
        <v>40998</v>
      </c>
      <c r="I1294">
        <v>87</v>
      </c>
      <c r="J1294">
        <v>24</v>
      </c>
      <c r="K1294">
        <v>1</v>
      </c>
      <c r="L1294">
        <f>LOOKUP(I1294+H1294*1000, allRounds!D$2:D$308, allRounds!A$2:A$308)</f>
        <v>50</v>
      </c>
    </row>
    <row r="1295" spans="1:12" x14ac:dyDescent="0.3">
      <c r="A1295">
        <v>1294</v>
      </c>
      <c r="B1295">
        <v>5</v>
      </c>
      <c r="C1295">
        <v>94</v>
      </c>
      <c r="D1295">
        <v>36</v>
      </c>
      <c r="E1295">
        <v>260</v>
      </c>
      <c r="F1295">
        <v>50</v>
      </c>
      <c r="H1295" s="16">
        <v>40998</v>
      </c>
      <c r="I1295">
        <v>87</v>
      </c>
      <c r="J1295">
        <v>24</v>
      </c>
      <c r="K1295">
        <v>1</v>
      </c>
      <c r="L1295">
        <f>LOOKUP(I1295+H1295*1000, allRounds!D$2:D$308, allRounds!A$2:A$308)</f>
        <v>50</v>
      </c>
    </row>
    <row r="1296" spans="1:12" x14ac:dyDescent="0.3">
      <c r="A1296">
        <v>1295</v>
      </c>
      <c r="B1296">
        <v>6</v>
      </c>
      <c r="C1296">
        <v>95</v>
      </c>
      <c r="D1296">
        <v>35</v>
      </c>
      <c r="E1296">
        <v>193</v>
      </c>
      <c r="F1296">
        <v>50</v>
      </c>
      <c r="H1296" s="16">
        <v>40998</v>
      </c>
      <c r="I1296">
        <v>87</v>
      </c>
      <c r="J1296">
        <v>24</v>
      </c>
      <c r="K1296">
        <v>1</v>
      </c>
      <c r="L1296">
        <f>LOOKUP(I1296+H1296*1000, allRounds!D$2:D$308, allRounds!A$2:A$308)</f>
        <v>50</v>
      </c>
    </row>
    <row r="1297" spans="1:12" x14ac:dyDescent="0.3">
      <c r="A1297">
        <v>1296</v>
      </c>
      <c r="B1297">
        <v>7</v>
      </c>
      <c r="C1297">
        <v>87</v>
      </c>
      <c r="D1297">
        <v>35</v>
      </c>
      <c r="E1297">
        <v>28</v>
      </c>
      <c r="F1297">
        <v>50</v>
      </c>
      <c r="H1297" s="16">
        <v>40998</v>
      </c>
      <c r="I1297">
        <v>87</v>
      </c>
      <c r="J1297">
        <v>16</v>
      </c>
      <c r="K1297">
        <v>1</v>
      </c>
      <c r="L1297">
        <f>LOOKUP(I1297+H1297*1000, allRounds!D$2:D$308, allRounds!A$2:A$308)</f>
        <v>50</v>
      </c>
    </row>
    <row r="1298" spans="1:12" x14ac:dyDescent="0.3">
      <c r="A1298">
        <v>1297</v>
      </c>
      <c r="B1298">
        <v>8</v>
      </c>
      <c r="C1298">
        <v>89</v>
      </c>
      <c r="D1298">
        <v>35</v>
      </c>
      <c r="E1298">
        <v>351</v>
      </c>
      <c r="F1298">
        <v>50</v>
      </c>
      <c r="H1298" s="16">
        <v>40998</v>
      </c>
      <c r="I1298">
        <v>87</v>
      </c>
      <c r="J1298">
        <v>18</v>
      </c>
      <c r="K1298">
        <v>0</v>
      </c>
      <c r="L1298">
        <f>LOOKUP(I1298+H1298*1000, allRounds!D$2:D$308, allRounds!A$2:A$308)</f>
        <v>50</v>
      </c>
    </row>
    <row r="1299" spans="1:12" x14ac:dyDescent="0.3">
      <c r="A1299">
        <v>1298</v>
      </c>
      <c r="B1299">
        <v>9</v>
      </c>
      <c r="C1299">
        <v>98</v>
      </c>
      <c r="D1299">
        <v>35</v>
      </c>
      <c r="E1299">
        <v>330</v>
      </c>
      <c r="F1299">
        <v>50</v>
      </c>
      <c r="H1299" s="16">
        <v>40998</v>
      </c>
      <c r="I1299">
        <v>87</v>
      </c>
      <c r="J1299">
        <v>27</v>
      </c>
      <c r="K1299">
        <v>1</v>
      </c>
      <c r="L1299">
        <f>LOOKUP(I1299+H1299*1000, allRounds!D$2:D$308, allRounds!A$2:A$308)</f>
        <v>50</v>
      </c>
    </row>
    <row r="1300" spans="1:12" x14ac:dyDescent="0.3">
      <c r="A1300">
        <v>1299</v>
      </c>
      <c r="B1300">
        <v>10</v>
      </c>
      <c r="C1300">
        <v>94</v>
      </c>
      <c r="D1300">
        <v>35</v>
      </c>
      <c r="E1300">
        <v>311</v>
      </c>
      <c r="F1300">
        <v>50</v>
      </c>
      <c r="H1300" s="16">
        <v>40998</v>
      </c>
      <c r="I1300">
        <v>87</v>
      </c>
      <c r="J1300">
        <v>23</v>
      </c>
      <c r="K1300">
        <v>1</v>
      </c>
      <c r="L1300">
        <f>LOOKUP(I1300+H1300*1000, allRounds!D$2:D$308, allRounds!A$2:A$308)</f>
        <v>50</v>
      </c>
    </row>
    <row r="1301" spans="1:12" x14ac:dyDescent="0.3">
      <c r="A1301">
        <v>1300</v>
      </c>
      <c r="B1301">
        <v>11</v>
      </c>
      <c r="C1301">
        <v>84</v>
      </c>
      <c r="D1301">
        <v>34</v>
      </c>
      <c r="E1301">
        <v>222</v>
      </c>
      <c r="F1301">
        <v>50</v>
      </c>
      <c r="H1301" s="16">
        <v>40998</v>
      </c>
      <c r="I1301">
        <v>87</v>
      </c>
      <c r="J1301">
        <v>12</v>
      </c>
      <c r="K1301">
        <v>1</v>
      </c>
      <c r="L1301">
        <f>LOOKUP(I1301+H1301*1000, allRounds!D$2:D$308, allRounds!A$2:A$308)</f>
        <v>50</v>
      </c>
    </row>
    <row r="1302" spans="1:12" x14ac:dyDescent="0.3">
      <c r="A1302">
        <v>1301</v>
      </c>
      <c r="B1302">
        <v>12</v>
      </c>
      <c r="C1302">
        <v>92</v>
      </c>
      <c r="D1302">
        <v>33</v>
      </c>
      <c r="E1302">
        <v>275</v>
      </c>
      <c r="F1302">
        <v>50</v>
      </c>
      <c r="H1302" s="16">
        <v>40998</v>
      </c>
      <c r="I1302">
        <v>87</v>
      </c>
      <c r="J1302">
        <v>19</v>
      </c>
      <c r="K1302">
        <v>1</v>
      </c>
      <c r="L1302">
        <f>LOOKUP(I1302+H1302*1000, allRounds!D$2:D$308, allRounds!A$2:A$308)</f>
        <v>50</v>
      </c>
    </row>
    <row r="1303" spans="1:12" x14ac:dyDescent="0.3">
      <c r="A1303">
        <v>1302</v>
      </c>
      <c r="B1303">
        <v>13</v>
      </c>
      <c r="C1303">
        <v>95</v>
      </c>
      <c r="D1303">
        <v>32</v>
      </c>
      <c r="E1303">
        <v>184</v>
      </c>
      <c r="F1303">
        <v>50</v>
      </c>
      <c r="H1303" s="16">
        <v>40998</v>
      </c>
      <c r="I1303">
        <v>87</v>
      </c>
      <c r="J1303">
        <v>21</v>
      </c>
      <c r="K1303">
        <v>1</v>
      </c>
      <c r="L1303">
        <f>LOOKUP(I1303+H1303*1000, allRounds!D$2:D$308, allRounds!A$2:A$308)</f>
        <v>50</v>
      </c>
    </row>
    <row r="1304" spans="1:12" x14ac:dyDescent="0.3">
      <c r="A1304">
        <v>1303</v>
      </c>
      <c r="B1304">
        <v>14</v>
      </c>
      <c r="C1304">
        <v>87</v>
      </c>
      <c r="D1304">
        <v>32</v>
      </c>
      <c r="E1304">
        <v>350</v>
      </c>
      <c r="F1304">
        <v>50</v>
      </c>
      <c r="H1304" s="16">
        <v>40998</v>
      </c>
      <c r="I1304">
        <v>87</v>
      </c>
      <c r="J1304">
        <v>13</v>
      </c>
      <c r="K1304">
        <v>0</v>
      </c>
      <c r="L1304">
        <f>LOOKUP(I1304+H1304*1000, allRounds!D$2:D$308, allRounds!A$2:A$308)</f>
        <v>50</v>
      </c>
    </row>
    <row r="1305" spans="1:12" x14ac:dyDescent="0.3">
      <c r="A1305">
        <v>1304</v>
      </c>
      <c r="B1305">
        <v>15</v>
      </c>
      <c r="C1305">
        <v>87</v>
      </c>
      <c r="D1305">
        <v>31</v>
      </c>
      <c r="E1305">
        <v>334</v>
      </c>
      <c r="F1305">
        <v>50</v>
      </c>
      <c r="H1305" s="16">
        <v>40998</v>
      </c>
      <c r="I1305">
        <v>87</v>
      </c>
      <c r="J1305">
        <v>11.5</v>
      </c>
      <c r="K1305">
        <v>1</v>
      </c>
      <c r="L1305">
        <f>LOOKUP(I1305+H1305*1000, allRounds!D$2:D$308, allRounds!A$2:A$308)</f>
        <v>50</v>
      </c>
    </row>
    <row r="1306" spans="1:12" x14ac:dyDescent="0.3">
      <c r="A1306">
        <v>1305</v>
      </c>
      <c r="B1306">
        <v>16</v>
      </c>
      <c r="C1306">
        <v>95</v>
      </c>
      <c r="D1306">
        <v>31</v>
      </c>
      <c r="E1306">
        <v>3</v>
      </c>
      <c r="F1306">
        <v>50</v>
      </c>
      <c r="H1306" s="16">
        <v>40998</v>
      </c>
      <c r="I1306">
        <v>87</v>
      </c>
      <c r="J1306">
        <v>20</v>
      </c>
      <c r="K1306">
        <v>1</v>
      </c>
      <c r="L1306">
        <f>LOOKUP(I1306+H1306*1000, allRounds!D$2:D$308, allRounds!A$2:A$308)</f>
        <v>50</v>
      </c>
    </row>
    <row r="1307" spans="1:12" x14ac:dyDescent="0.3">
      <c r="A1307">
        <v>1306</v>
      </c>
      <c r="B1307">
        <v>17</v>
      </c>
      <c r="C1307">
        <v>97</v>
      </c>
      <c r="D1307">
        <v>30</v>
      </c>
      <c r="E1307">
        <v>178</v>
      </c>
      <c r="F1307">
        <v>50</v>
      </c>
      <c r="H1307" s="16">
        <v>40998</v>
      </c>
      <c r="I1307">
        <v>87</v>
      </c>
      <c r="J1307">
        <v>20</v>
      </c>
      <c r="K1307">
        <v>1</v>
      </c>
      <c r="L1307">
        <f>LOOKUP(I1307+H1307*1000, allRounds!D$2:D$308, allRounds!A$2:A$308)</f>
        <v>50</v>
      </c>
    </row>
    <row r="1308" spans="1:12" x14ac:dyDescent="0.3">
      <c r="A1308">
        <v>1307</v>
      </c>
      <c r="B1308">
        <v>18</v>
      </c>
      <c r="C1308">
        <v>100</v>
      </c>
      <c r="D1308">
        <v>30</v>
      </c>
      <c r="E1308">
        <v>269</v>
      </c>
      <c r="F1308">
        <v>50</v>
      </c>
      <c r="H1308" s="16">
        <v>40998</v>
      </c>
      <c r="I1308">
        <v>87</v>
      </c>
      <c r="J1308">
        <v>24</v>
      </c>
      <c r="K1308">
        <v>1</v>
      </c>
      <c r="L1308">
        <f>LOOKUP(I1308+H1308*1000, allRounds!D$2:D$308, allRounds!A$2:A$308)</f>
        <v>50</v>
      </c>
    </row>
    <row r="1309" spans="1:12" x14ac:dyDescent="0.3">
      <c r="A1309">
        <v>1308</v>
      </c>
      <c r="B1309">
        <v>19</v>
      </c>
      <c r="C1309">
        <v>86</v>
      </c>
      <c r="D1309">
        <v>30</v>
      </c>
      <c r="E1309">
        <v>302</v>
      </c>
      <c r="F1309">
        <v>50</v>
      </c>
      <c r="H1309" s="16">
        <v>40998</v>
      </c>
      <c r="I1309">
        <v>87</v>
      </c>
      <c r="J1309">
        <v>10</v>
      </c>
      <c r="K1309">
        <v>0</v>
      </c>
      <c r="L1309">
        <f>LOOKUP(I1309+H1309*1000, allRounds!D$2:D$308, allRounds!A$2:A$308)</f>
        <v>50</v>
      </c>
    </row>
    <row r="1310" spans="1:12" x14ac:dyDescent="0.3">
      <c r="A1310">
        <v>1309</v>
      </c>
      <c r="B1310">
        <v>20</v>
      </c>
      <c r="C1310">
        <v>92</v>
      </c>
      <c r="D1310">
        <v>29</v>
      </c>
      <c r="E1310">
        <v>245</v>
      </c>
      <c r="F1310">
        <v>50</v>
      </c>
      <c r="H1310" s="16">
        <v>40998</v>
      </c>
      <c r="I1310">
        <v>87</v>
      </c>
      <c r="J1310">
        <v>15</v>
      </c>
      <c r="K1310">
        <v>1</v>
      </c>
      <c r="L1310">
        <f>LOOKUP(I1310+H1310*1000, allRounds!D$2:D$308, allRounds!A$2:A$308)</f>
        <v>50</v>
      </c>
    </row>
    <row r="1311" spans="1:12" x14ac:dyDescent="0.3">
      <c r="A1311">
        <v>1310</v>
      </c>
      <c r="B1311">
        <v>21</v>
      </c>
      <c r="C1311">
        <v>102</v>
      </c>
      <c r="D1311">
        <v>29</v>
      </c>
      <c r="E1311">
        <v>63</v>
      </c>
      <c r="F1311">
        <v>50</v>
      </c>
      <c r="H1311" s="16">
        <v>40998</v>
      </c>
      <c r="I1311">
        <v>87</v>
      </c>
      <c r="J1311">
        <v>25</v>
      </c>
      <c r="K1311">
        <v>1</v>
      </c>
      <c r="L1311">
        <f>LOOKUP(I1311+H1311*1000, allRounds!D$2:D$308, allRounds!A$2:A$308)</f>
        <v>50</v>
      </c>
    </row>
    <row r="1312" spans="1:12" x14ac:dyDescent="0.3">
      <c r="A1312">
        <v>1311</v>
      </c>
      <c r="B1312">
        <v>22</v>
      </c>
      <c r="C1312">
        <v>96</v>
      </c>
      <c r="D1312">
        <v>29</v>
      </c>
      <c r="E1312">
        <v>352</v>
      </c>
      <c r="F1312">
        <v>50</v>
      </c>
      <c r="H1312" s="16">
        <v>40998</v>
      </c>
      <c r="I1312">
        <v>87</v>
      </c>
      <c r="J1312">
        <v>19</v>
      </c>
      <c r="K1312">
        <v>0</v>
      </c>
      <c r="L1312">
        <f>LOOKUP(I1312+H1312*1000, allRounds!D$2:D$308, allRounds!A$2:A$308)</f>
        <v>50</v>
      </c>
    </row>
    <row r="1313" spans="1:12" x14ac:dyDescent="0.3">
      <c r="A1313">
        <v>1312</v>
      </c>
      <c r="B1313">
        <v>23</v>
      </c>
      <c r="C1313">
        <v>86</v>
      </c>
      <c r="D1313">
        <v>29</v>
      </c>
      <c r="E1313">
        <v>349</v>
      </c>
      <c r="F1313">
        <v>50</v>
      </c>
      <c r="H1313" s="16">
        <v>40998</v>
      </c>
      <c r="I1313">
        <v>87</v>
      </c>
      <c r="J1313">
        <v>9</v>
      </c>
      <c r="K1313">
        <v>0</v>
      </c>
      <c r="L1313">
        <f>LOOKUP(I1313+H1313*1000, allRounds!D$2:D$308, allRounds!A$2:A$308)</f>
        <v>50</v>
      </c>
    </row>
    <row r="1314" spans="1:12" x14ac:dyDescent="0.3">
      <c r="A1314">
        <v>1313</v>
      </c>
      <c r="B1314">
        <v>24</v>
      </c>
      <c r="C1314">
        <v>92</v>
      </c>
      <c r="D1314">
        <v>28</v>
      </c>
      <c r="E1314">
        <v>16</v>
      </c>
      <c r="F1314">
        <v>50</v>
      </c>
      <c r="H1314" s="16">
        <v>40998</v>
      </c>
      <c r="I1314">
        <v>87</v>
      </c>
      <c r="J1314">
        <v>14</v>
      </c>
      <c r="K1314">
        <v>1</v>
      </c>
      <c r="L1314">
        <f>LOOKUP(I1314+H1314*1000, allRounds!D$2:D$308, allRounds!A$2:A$308)</f>
        <v>50</v>
      </c>
    </row>
    <row r="1315" spans="1:12" x14ac:dyDescent="0.3">
      <c r="A1315">
        <v>1314</v>
      </c>
      <c r="B1315">
        <v>25</v>
      </c>
      <c r="C1315">
        <v>88</v>
      </c>
      <c r="D1315">
        <v>27</v>
      </c>
      <c r="E1315">
        <v>172</v>
      </c>
      <c r="F1315">
        <v>50</v>
      </c>
      <c r="H1315" s="16">
        <v>40998</v>
      </c>
      <c r="I1315">
        <v>87</v>
      </c>
      <c r="J1315">
        <v>9</v>
      </c>
      <c r="K1315">
        <v>1</v>
      </c>
      <c r="L1315">
        <f>LOOKUP(I1315+H1315*1000, allRounds!D$2:D$308, allRounds!A$2:A$308)</f>
        <v>50</v>
      </c>
    </row>
    <row r="1316" spans="1:12" x14ac:dyDescent="0.3">
      <c r="A1316">
        <v>1315</v>
      </c>
      <c r="B1316">
        <v>26</v>
      </c>
      <c r="C1316">
        <v>91</v>
      </c>
      <c r="D1316">
        <v>27</v>
      </c>
      <c r="E1316">
        <v>129</v>
      </c>
      <c r="F1316">
        <v>50</v>
      </c>
      <c r="H1316" s="16">
        <v>40998</v>
      </c>
      <c r="I1316">
        <v>87</v>
      </c>
      <c r="J1316">
        <v>12</v>
      </c>
      <c r="K1316">
        <v>1</v>
      </c>
      <c r="L1316">
        <f>LOOKUP(I1316+H1316*1000, allRounds!D$2:D$308, allRounds!A$2:A$308)</f>
        <v>50</v>
      </c>
    </row>
    <row r="1317" spans="1:12" x14ac:dyDescent="0.3">
      <c r="A1317">
        <v>1316</v>
      </c>
      <c r="B1317">
        <v>27</v>
      </c>
      <c r="C1317">
        <v>96</v>
      </c>
      <c r="D1317">
        <v>26</v>
      </c>
      <c r="E1317">
        <v>160</v>
      </c>
      <c r="F1317">
        <v>50</v>
      </c>
      <c r="H1317" s="16">
        <v>40998</v>
      </c>
      <c r="I1317">
        <v>87</v>
      </c>
      <c r="J1317">
        <v>16</v>
      </c>
      <c r="K1317">
        <v>1</v>
      </c>
      <c r="L1317">
        <f>LOOKUP(I1317+H1317*1000, allRounds!D$2:D$308, allRounds!A$2:A$308)</f>
        <v>50</v>
      </c>
    </row>
    <row r="1318" spans="1:12" x14ac:dyDescent="0.3">
      <c r="A1318">
        <v>1317</v>
      </c>
      <c r="B1318">
        <v>28</v>
      </c>
      <c r="C1318">
        <v>99</v>
      </c>
      <c r="D1318">
        <v>26</v>
      </c>
      <c r="E1318">
        <v>280</v>
      </c>
      <c r="F1318">
        <v>50</v>
      </c>
      <c r="H1318" s="16">
        <v>40998</v>
      </c>
      <c r="I1318">
        <v>87</v>
      </c>
      <c r="J1318">
        <v>19</v>
      </c>
      <c r="K1318">
        <v>1</v>
      </c>
      <c r="L1318">
        <f>LOOKUP(I1318+H1318*1000, allRounds!D$2:D$308, allRounds!A$2:A$308)</f>
        <v>50</v>
      </c>
    </row>
    <row r="1319" spans="1:12" x14ac:dyDescent="0.3">
      <c r="A1319">
        <v>1318</v>
      </c>
      <c r="B1319">
        <v>29</v>
      </c>
      <c r="C1319">
        <v>100</v>
      </c>
      <c r="D1319">
        <v>26</v>
      </c>
      <c r="E1319">
        <v>323</v>
      </c>
      <c r="F1319">
        <v>50</v>
      </c>
      <c r="H1319" s="16">
        <v>40998</v>
      </c>
      <c r="I1319">
        <v>87</v>
      </c>
      <c r="J1319">
        <v>20</v>
      </c>
      <c r="K1319">
        <v>1</v>
      </c>
      <c r="L1319">
        <f>LOOKUP(I1319+H1319*1000, allRounds!D$2:D$308, allRounds!A$2:A$308)</f>
        <v>50</v>
      </c>
    </row>
    <row r="1320" spans="1:12" x14ac:dyDescent="0.3">
      <c r="A1320">
        <v>1319</v>
      </c>
      <c r="B1320">
        <v>30</v>
      </c>
      <c r="C1320">
        <v>89</v>
      </c>
      <c r="D1320">
        <v>26</v>
      </c>
      <c r="E1320">
        <v>310</v>
      </c>
      <c r="F1320">
        <v>50</v>
      </c>
      <c r="H1320" s="16">
        <v>40998</v>
      </c>
      <c r="I1320">
        <v>87</v>
      </c>
      <c r="J1320">
        <v>9</v>
      </c>
      <c r="K1320">
        <v>1</v>
      </c>
      <c r="L1320">
        <f>LOOKUP(I1320+H1320*1000, allRounds!D$2:D$308, allRounds!A$2:A$308)</f>
        <v>50</v>
      </c>
    </row>
    <row r="1321" spans="1:12" x14ac:dyDescent="0.3">
      <c r="A1321">
        <v>1320</v>
      </c>
      <c r="B1321">
        <v>31</v>
      </c>
      <c r="C1321">
        <v>98</v>
      </c>
      <c r="D1321">
        <v>26</v>
      </c>
      <c r="E1321">
        <v>308</v>
      </c>
      <c r="F1321">
        <v>50</v>
      </c>
      <c r="H1321" s="16">
        <v>40998</v>
      </c>
      <c r="I1321">
        <v>87</v>
      </c>
      <c r="J1321">
        <v>18</v>
      </c>
      <c r="K1321">
        <v>1</v>
      </c>
      <c r="L1321">
        <f>LOOKUP(I1321+H1321*1000, allRounds!D$2:D$308, allRounds!A$2:A$308)</f>
        <v>50</v>
      </c>
    </row>
    <row r="1322" spans="1:12" x14ac:dyDescent="0.3">
      <c r="A1322">
        <v>1321</v>
      </c>
      <c r="B1322">
        <v>32</v>
      </c>
      <c r="C1322">
        <v>102</v>
      </c>
      <c r="D1322">
        <v>25</v>
      </c>
      <c r="E1322">
        <v>2</v>
      </c>
      <c r="F1322">
        <v>50</v>
      </c>
      <c r="H1322" s="16">
        <v>40998</v>
      </c>
      <c r="I1322">
        <v>87</v>
      </c>
      <c r="J1322">
        <v>20</v>
      </c>
      <c r="K1322">
        <v>1</v>
      </c>
      <c r="L1322">
        <f>LOOKUP(I1322+H1322*1000, allRounds!D$2:D$308, allRounds!A$2:A$308)</f>
        <v>50</v>
      </c>
    </row>
    <row r="1323" spans="1:12" x14ac:dyDescent="0.3">
      <c r="A1323">
        <v>1322</v>
      </c>
      <c r="B1323">
        <v>33</v>
      </c>
      <c r="C1323">
        <v>103</v>
      </c>
      <c r="D1323">
        <v>24</v>
      </c>
      <c r="E1323">
        <v>61</v>
      </c>
      <c r="F1323">
        <v>50</v>
      </c>
      <c r="H1323" s="16">
        <v>40998</v>
      </c>
      <c r="I1323">
        <v>87</v>
      </c>
      <c r="J1323">
        <v>21</v>
      </c>
      <c r="K1323">
        <v>1</v>
      </c>
      <c r="L1323">
        <f>LOOKUP(I1323+H1323*1000, allRounds!D$2:D$308, allRounds!A$2:A$308)</f>
        <v>50</v>
      </c>
    </row>
    <row r="1324" spans="1:12" x14ac:dyDescent="0.3">
      <c r="A1324">
        <v>1323</v>
      </c>
      <c r="B1324">
        <v>34</v>
      </c>
      <c r="C1324">
        <v>102</v>
      </c>
      <c r="D1324">
        <v>24</v>
      </c>
      <c r="E1324">
        <v>185</v>
      </c>
      <c r="F1324">
        <v>50</v>
      </c>
      <c r="H1324" s="16">
        <v>40998</v>
      </c>
      <c r="I1324">
        <v>87</v>
      </c>
      <c r="J1324">
        <v>20</v>
      </c>
      <c r="K1324">
        <v>1</v>
      </c>
      <c r="L1324">
        <f>LOOKUP(I1324+H1324*1000, allRounds!D$2:D$308, allRounds!A$2:A$308)</f>
        <v>50</v>
      </c>
    </row>
    <row r="1325" spans="1:12" x14ac:dyDescent="0.3">
      <c r="A1325">
        <v>1324</v>
      </c>
      <c r="B1325">
        <v>35</v>
      </c>
      <c r="C1325">
        <v>109</v>
      </c>
      <c r="D1325">
        <v>24</v>
      </c>
      <c r="E1325">
        <v>12</v>
      </c>
      <c r="F1325">
        <v>50</v>
      </c>
      <c r="H1325" s="16">
        <v>40998</v>
      </c>
      <c r="I1325">
        <v>87</v>
      </c>
      <c r="J1325">
        <v>27</v>
      </c>
      <c r="K1325">
        <v>1</v>
      </c>
      <c r="L1325">
        <f>LOOKUP(I1325+H1325*1000, allRounds!D$2:D$308, allRounds!A$2:A$308)</f>
        <v>50</v>
      </c>
    </row>
    <row r="1326" spans="1:12" x14ac:dyDescent="0.3">
      <c r="A1326">
        <v>1325</v>
      </c>
      <c r="B1326">
        <v>36</v>
      </c>
      <c r="C1326">
        <v>100</v>
      </c>
      <c r="D1326">
        <v>24</v>
      </c>
      <c r="E1326">
        <v>257</v>
      </c>
      <c r="F1326">
        <v>50</v>
      </c>
      <c r="H1326" s="16">
        <v>40998</v>
      </c>
      <c r="I1326">
        <v>87</v>
      </c>
      <c r="J1326">
        <v>18</v>
      </c>
      <c r="K1326">
        <v>1</v>
      </c>
      <c r="L1326">
        <f>LOOKUP(I1326+H1326*1000, allRounds!D$2:D$308, allRounds!A$2:A$308)</f>
        <v>50</v>
      </c>
    </row>
    <row r="1327" spans="1:12" x14ac:dyDescent="0.3">
      <c r="A1327">
        <v>1326</v>
      </c>
      <c r="B1327">
        <v>37</v>
      </c>
      <c r="C1327">
        <v>126</v>
      </c>
      <c r="D1327">
        <v>16</v>
      </c>
      <c r="E1327">
        <v>8</v>
      </c>
      <c r="F1327">
        <v>50</v>
      </c>
      <c r="H1327" s="16">
        <v>40998</v>
      </c>
      <c r="I1327">
        <v>87</v>
      </c>
      <c r="J1327">
        <v>36</v>
      </c>
      <c r="K1327">
        <v>1</v>
      </c>
      <c r="L1327">
        <f>LOOKUP(I1327+H1327*1000, allRounds!D$2:D$308, allRounds!A$2:A$308)</f>
        <v>50</v>
      </c>
    </row>
    <row r="1328" spans="1:12" x14ac:dyDescent="0.3">
      <c r="A1328">
        <v>1327</v>
      </c>
      <c r="B1328">
        <v>1</v>
      </c>
      <c r="C1328">
        <v>86</v>
      </c>
      <c r="D1328">
        <v>39</v>
      </c>
      <c r="E1328">
        <v>264</v>
      </c>
      <c r="F1328">
        <v>51</v>
      </c>
      <c r="H1328" s="16">
        <v>40859</v>
      </c>
      <c r="I1328">
        <v>53</v>
      </c>
      <c r="J1328">
        <v>17</v>
      </c>
      <c r="K1328">
        <v>1</v>
      </c>
      <c r="L1328">
        <f>LOOKUP(I1328+H1328*1000, allRounds!D$2:D$308, allRounds!A$2:A$308)</f>
        <v>51</v>
      </c>
    </row>
    <row r="1329" spans="1:12" x14ac:dyDescent="0.3">
      <c r="A1329">
        <v>1328</v>
      </c>
      <c r="B1329">
        <v>2</v>
      </c>
      <c r="C1329">
        <v>79</v>
      </c>
      <c r="D1329">
        <v>38</v>
      </c>
      <c r="E1329">
        <v>103</v>
      </c>
      <c r="F1329">
        <v>51</v>
      </c>
      <c r="H1329" s="16">
        <v>40859</v>
      </c>
      <c r="I1329">
        <v>53</v>
      </c>
      <c r="J1329">
        <v>9</v>
      </c>
      <c r="K1329">
        <v>1</v>
      </c>
      <c r="L1329">
        <f>LOOKUP(I1329+H1329*1000, allRounds!D$2:D$308, allRounds!A$2:A$308)</f>
        <v>51</v>
      </c>
    </row>
    <row r="1330" spans="1:12" x14ac:dyDescent="0.3">
      <c r="A1330">
        <v>1329</v>
      </c>
      <c r="B1330">
        <v>3</v>
      </c>
      <c r="C1330">
        <v>89</v>
      </c>
      <c r="D1330">
        <v>37</v>
      </c>
      <c r="E1330">
        <v>313</v>
      </c>
      <c r="F1330">
        <v>51</v>
      </c>
      <c r="H1330" s="16">
        <v>40859</v>
      </c>
      <c r="I1330">
        <v>53</v>
      </c>
      <c r="J1330">
        <v>18</v>
      </c>
      <c r="K1330">
        <v>0</v>
      </c>
      <c r="L1330">
        <f>LOOKUP(I1330+H1330*1000, allRounds!D$2:D$308, allRounds!A$2:A$308)</f>
        <v>51</v>
      </c>
    </row>
    <row r="1331" spans="1:12" x14ac:dyDescent="0.3">
      <c r="A1331">
        <v>1330</v>
      </c>
      <c r="B1331">
        <v>4</v>
      </c>
      <c r="C1331">
        <v>95</v>
      </c>
      <c r="D1331">
        <v>37</v>
      </c>
      <c r="E1331">
        <v>193</v>
      </c>
      <c r="F1331">
        <v>51</v>
      </c>
      <c r="H1331" s="16">
        <v>40859</v>
      </c>
      <c r="I1331">
        <v>53</v>
      </c>
      <c r="J1331">
        <v>24</v>
      </c>
      <c r="K1331">
        <v>1</v>
      </c>
      <c r="L1331">
        <f>LOOKUP(I1331+H1331*1000, allRounds!D$2:D$308, allRounds!A$2:A$308)</f>
        <v>51</v>
      </c>
    </row>
    <row r="1332" spans="1:12" x14ac:dyDescent="0.3">
      <c r="A1332">
        <v>1331</v>
      </c>
      <c r="B1332">
        <v>5</v>
      </c>
      <c r="C1332">
        <v>80</v>
      </c>
      <c r="D1332">
        <v>37</v>
      </c>
      <c r="E1332">
        <v>310</v>
      </c>
      <c r="F1332">
        <v>51</v>
      </c>
      <c r="H1332" s="16">
        <v>40859</v>
      </c>
      <c r="I1332">
        <v>53</v>
      </c>
      <c r="J1332">
        <v>9</v>
      </c>
      <c r="K1332">
        <v>1</v>
      </c>
      <c r="L1332">
        <f>LOOKUP(I1332+H1332*1000, allRounds!D$2:D$308, allRounds!A$2:A$308)</f>
        <v>51</v>
      </c>
    </row>
    <row r="1333" spans="1:12" x14ac:dyDescent="0.3">
      <c r="A1333">
        <v>1332</v>
      </c>
      <c r="B1333">
        <v>6</v>
      </c>
      <c r="C1333">
        <v>84</v>
      </c>
      <c r="D1333">
        <v>36</v>
      </c>
      <c r="E1333">
        <v>334</v>
      </c>
      <c r="F1333">
        <v>51</v>
      </c>
      <c r="H1333" s="16">
        <v>40859</v>
      </c>
      <c r="I1333">
        <v>53</v>
      </c>
      <c r="J1333">
        <v>11.5</v>
      </c>
      <c r="K1333">
        <v>1</v>
      </c>
      <c r="L1333">
        <f>LOOKUP(I1333+H1333*1000, allRounds!D$2:D$308, allRounds!A$2:A$308)</f>
        <v>51</v>
      </c>
    </row>
    <row r="1334" spans="1:12" x14ac:dyDescent="0.3">
      <c r="A1334">
        <v>1333</v>
      </c>
      <c r="B1334">
        <v>7</v>
      </c>
      <c r="C1334">
        <v>92</v>
      </c>
      <c r="D1334">
        <v>36</v>
      </c>
      <c r="E1334">
        <v>323</v>
      </c>
      <c r="F1334">
        <v>51</v>
      </c>
      <c r="H1334" s="16">
        <v>40859</v>
      </c>
      <c r="I1334">
        <v>53</v>
      </c>
      <c r="J1334">
        <v>20</v>
      </c>
      <c r="K1334">
        <v>1</v>
      </c>
      <c r="L1334">
        <f>LOOKUP(I1334+H1334*1000, allRounds!D$2:D$308, allRounds!A$2:A$308)</f>
        <v>51</v>
      </c>
    </row>
    <row r="1335" spans="1:12" x14ac:dyDescent="0.3">
      <c r="A1335">
        <v>1334</v>
      </c>
      <c r="B1335">
        <v>8</v>
      </c>
      <c r="C1335">
        <v>79</v>
      </c>
      <c r="D1335">
        <v>36</v>
      </c>
      <c r="E1335">
        <v>210</v>
      </c>
      <c r="F1335">
        <v>51</v>
      </c>
      <c r="H1335" s="16">
        <v>40859</v>
      </c>
      <c r="I1335">
        <v>53</v>
      </c>
      <c r="J1335">
        <v>7</v>
      </c>
      <c r="K1335">
        <v>1</v>
      </c>
      <c r="L1335">
        <f>LOOKUP(I1335+H1335*1000, allRounds!D$2:D$308, allRounds!A$2:A$308)</f>
        <v>51</v>
      </c>
    </row>
    <row r="1336" spans="1:12" x14ac:dyDescent="0.3">
      <c r="A1336">
        <v>1335</v>
      </c>
      <c r="B1336">
        <v>9</v>
      </c>
      <c r="C1336">
        <v>95</v>
      </c>
      <c r="D1336">
        <v>35</v>
      </c>
      <c r="E1336">
        <v>228</v>
      </c>
      <c r="F1336">
        <v>51</v>
      </c>
      <c r="H1336" s="16">
        <v>40859</v>
      </c>
      <c r="I1336">
        <v>53</v>
      </c>
      <c r="J1336">
        <v>22</v>
      </c>
      <c r="K1336">
        <v>1</v>
      </c>
      <c r="L1336">
        <f>LOOKUP(I1336+H1336*1000, allRounds!D$2:D$308, allRounds!A$2:A$308)</f>
        <v>51</v>
      </c>
    </row>
    <row r="1337" spans="1:12" x14ac:dyDescent="0.3">
      <c r="A1337">
        <v>1336</v>
      </c>
      <c r="B1337">
        <v>10</v>
      </c>
      <c r="C1337">
        <v>87</v>
      </c>
      <c r="D1337">
        <v>35</v>
      </c>
      <c r="E1337">
        <v>225</v>
      </c>
      <c r="F1337">
        <v>51</v>
      </c>
      <c r="H1337" s="16">
        <v>40859</v>
      </c>
      <c r="I1337">
        <v>53</v>
      </c>
      <c r="J1337">
        <v>14</v>
      </c>
      <c r="K1337">
        <v>1</v>
      </c>
      <c r="L1337">
        <f>LOOKUP(I1337+H1337*1000, allRounds!D$2:D$308, allRounds!A$2:A$308)</f>
        <v>51</v>
      </c>
    </row>
    <row r="1338" spans="1:12" x14ac:dyDescent="0.3">
      <c r="A1338">
        <v>1337</v>
      </c>
      <c r="B1338">
        <v>11</v>
      </c>
      <c r="C1338">
        <v>95</v>
      </c>
      <c r="D1338">
        <v>35</v>
      </c>
      <c r="E1338">
        <v>278</v>
      </c>
      <c r="F1338">
        <v>51</v>
      </c>
      <c r="H1338" s="16">
        <v>40859</v>
      </c>
      <c r="I1338">
        <v>53</v>
      </c>
      <c r="J1338">
        <v>22</v>
      </c>
      <c r="K1338">
        <v>1</v>
      </c>
      <c r="L1338">
        <f>LOOKUP(I1338+H1338*1000, allRounds!D$2:D$308, allRounds!A$2:A$308)</f>
        <v>51</v>
      </c>
    </row>
    <row r="1339" spans="1:12" x14ac:dyDescent="0.3">
      <c r="A1339">
        <v>1338</v>
      </c>
      <c r="B1339">
        <v>12</v>
      </c>
      <c r="C1339">
        <v>104</v>
      </c>
      <c r="D1339">
        <v>34</v>
      </c>
      <c r="E1339">
        <v>17</v>
      </c>
      <c r="F1339">
        <v>51</v>
      </c>
      <c r="H1339" s="16">
        <v>40859</v>
      </c>
      <c r="I1339">
        <v>53</v>
      </c>
      <c r="J1339">
        <v>28</v>
      </c>
      <c r="K1339">
        <v>2</v>
      </c>
      <c r="L1339">
        <f>LOOKUP(I1339+H1339*1000, allRounds!D$2:D$308, allRounds!A$2:A$308)</f>
        <v>51</v>
      </c>
    </row>
    <row r="1340" spans="1:12" x14ac:dyDescent="0.3">
      <c r="A1340">
        <v>1339</v>
      </c>
      <c r="B1340">
        <v>13</v>
      </c>
      <c r="C1340">
        <v>93</v>
      </c>
      <c r="D1340">
        <v>34</v>
      </c>
      <c r="E1340">
        <v>280</v>
      </c>
      <c r="F1340">
        <v>51</v>
      </c>
      <c r="H1340" s="16">
        <v>40859</v>
      </c>
      <c r="I1340">
        <v>53</v>
      </c>
      <c r="J1340">
        <v>19</v>
      </c>
      <c r="K1340">
        <v>1</v>
      </c>
      <c r="L1340">
        <f>LOOKUP(I1340+H1340*1000, allRounds!D$2:D$308, allRounds!A$2:A$308)</f>
        <v>51</v>
      </c>
    </row>
    <row r="1341" spans="1:12" x14ac:dyDescent="0.3">
      <c r="A1341">
        <v>1340</v>
      </c>
      <c r="B1341">
        <v>14</v>
      </c>
      <c r="C1341">
        <v>85</v>
      </c>
      <c r="D1341">
        <v>34</v>
      </c>
      <c r="E1341">
        <v>241</v>
      </c>
      <c r="F1341">
        <v>51</v>
      </c>
      <c r="H1341" s="16">
        <v>40859</v>
      </c>
      <c r="I1341">
        <v>53</v>
      </c>
      <c r="J1341">
        <v>11</v>
      </c>
      <c r="K1341">
        <v>1</v>
      </c>
      <c r="L1341">
        <f>LOOKUP(I1341+H1341*1000, allRounds!D$2:D$308, allRounds!A$2:A$308)</f>
        <v>51</v>
      </c>
    </row>
    <row r="1342" spans="1:12" x14ac:dyDescent="0.3">
      <c r="A1342">
        <v>1341</v>
      </c>
      <c r="B1342">
        <v>15</v>
      </c>
      <c r="C1342">
        <v>90</v>
      </c>
      <c r="D1342">
        <v>33</v>
      </c>
      <c r="E1342">
        <v>145</v>
      </c>
      <c r="F1342">
        <v>51</v>
      </c>
      <c r="H1342" s="16">
        <v>40859</v>
      </c>
      <c r="I1342">
        <v>53</v>
      </c>
      <c r="J1342">
        <v>15</v>
      </c>
      <c r="K1342">
        <v>1</v>
      </c>
      <c r="L1342">
        <f>LOOKUP(I1342+H1342*1000, allRounds!D$2:D$308, allRounds!A$2:A$308)</f>
        <v>51</v>
      </c>
    </row>
    <row r="1343" spans="1:12" x14ac:dyDescent="0.3">
      <c r="A1343">
        <v>1342</v>
      </c>
      <c r="B1343">
        <v>16</v>
      </c>
      <c r="C1343">
        <v>87</v>
      </c>
      <c r="D1343">
        <v>33</v>
      </c>
      <c r="E1343">
        <v>129</v>
      </c>
      <c r="F1343">
        <v>51</v>
      </c>
      <c r="H1343" s="16">
        <v>40859</v>
      </c>
      <c r="I1343">
        <v>53</v>
      </c>
      <c r="J1343">
        <v>12</v>
      </c>
      <c r="K1343">
        <v>1</v>
      </c>
      <c r="L1343">
        <f>LOOKUP(I1343+H1343*1000, allRounds!D$2:D$308, allRounds!A$2:A$308)</f>
        <v>51</v>
      </c>
    </row>
    <row r="1344" spans="1:12" x14ac:dyDescent="0.3">
      <c r="A1344">
        <v>1343</v>
      </c>
      <c r="B1344">
        <v>17</v>
      </c>
      <c r="C1344">
        <v>95</v>
      </c>
      <c r="D1344">
        <v>33</v>
      </c>
      <c r="E1344">
        <v>178</v>
      </c>
      <c r="F1344">
        <v>51</v>
      </c>
      <c r="H1344" s="16">
        <v>40859</v>
      </c>
      <c r="I1344">
        <v>53</v>
      </c>
      <c r="J1344">
        <v>20</v>
      </c>
      <c r="K1344">
        <v>1</v>
      </c>
      <c r="L1344">
        <f>LOOKUP(I1344+H1344*1000, allRounds!D$2:D$308, allRounds!A$2:A$308)</f>
        <v>51</v>
      </c>
    </row>
    <row r="1345" spans="1:12" x14ac:dyDescent="0.3">
      <c r="A1345">
        <v>1344</v>
      </c>
      <c r="B1345">
        <v>18</v>
      </c>
      <c r="C1345">
        <v>92</v>
      </c>
      <c r="D1345">
        <v>32</v>
      </c>
      <c r="E1345">
        <v>93</v>
      </c>
      <c r="F1345">
        <v>51</v>
      </c>
      <c r="H1345" s="16">
        <v>40859</v>
      </c>
      <c r="I1345">
        <v>53</v>
      </c>
      <c r="J1345">
        <v>15</v>
      </c>
      <c r="K1345">
        <v>1</v>
      </c>
      <c r="L1345">
        <f>LOOKUP(I1345+H1345*1000, allRounds!D$2:D$308, allRounds!A$2:A$308)</f>
        <v>51</v>
      </c>
    </row>
    <row r="1346" spans="1:12" x14ac:dyDescent="0.3">
      <c r="A1346">
        <v>1345</v>
      </c>
      <c r="B1346">
        <v>19</v>
      </c>
      <c r="C1346">
        <v>93</v>
      </c>
      <c r="D1346">
        <v>31</v>
      </c>
      <c r="E1346">
        <v>348</v>
      </c>
      <c r="F1346">
        <v>51</v>
      </c>
      <c r="H1346" s="16">
        <v>40859</v>
      </c>
      <c r="I1346">
        <v>53</v>
      </c>
      <c r="J1346">
        <v>16</v>
      </c>
      <c r="K1346">
        <v>0</v>
      </c>
      <c r="L1346">
        <f>LOOKUP(I1346+H1346*1000, allRounds!D$2:D$308, allRounds!A$2:A$308)</f>
        <v>51</v>
      </c>
    </row>
    <row r="1347" spans="1:12" x14ac:dyDescent="0.3">
      <c r="A1347">
        <v>1346</v>
      </c>
      <c r="B1347">
        <v>20</v>
      </c>
      <c r="C1347">
        <v>90</v>
      </c>
      <c r="D1347">
        <v>30</v>
      </c>
      <c r="E1347">
        <v>222</v>
      </c>
      <c r="F1347">
        <v>51</v>
      </c>
      <c r="H1347" s="16">
        <v>40859</v>
      </c>
      <c r="I1347">
        <v>53</v>
      </c>
      <c r="J1347">
        <v>12</v>
      </c>
      <c r="K1347">
        <v>1</v>
      </c>
      <c r="L1347">
        <f>LOOKUP(I1347+H1347*1000, allRounds!D$2:D$308, allRounds!A$2:A$308)</f>
        <v>51</v>
      </c>
    </row>
    <row r="1348" spans="1:12" x14ac:dyDescent="0.3">
      <c r="A1348">
        <v>1347</v>
      </c>
      <c r="B1348">
        <v>21</v>
      </c>
      <c r="C1348">
        <v>92</v>
      </c>
      <c r="D1348">
        <v>30</v>
      </c>
      <c r="E1348">
        <v>16</v>
      </c>
      <c r="F1348">
        <v>51</v>
      </c>
      <c r="H1348" s="16">
        <v>40859</v>
      </c>
      <c r="I1348">
        <v>53</v>
      </c>
      <c r="J1348">
        <v>14</v>
      </c>
      <c r="K1348">
        <v>1</v>
      </c>
      <c r="L1348">
        <f>LOOKUP(I1348+H1348*1000, allRounds!D$2:D$308, allRounds!A$2:A$308)</f>
        <v>51</v>
      </c>
    </row>
    <row r="1349" spans="1:12" x14ac:dyDescent="0.3">
      <c r="A1349">
        <v>1348</v>
      </c>
      <c r="B1349">
        <v>22</v>
      </c>
      <c r="C1349">
        <v>103</v>
      </c>
      <c r="D1349">
        <v>30</v>
      </c>
      <c r="E1349">
        <v>63</v>
      </c>
      <c r="F1349">
        <v>51</v>
      </c>
      <c r="H1349" s="16">
        <v>40859</v>
      </c>
      <c r="I1349">
        <v>53</v>
      </c>
      <c r="J1349">
        <v>25</v>
      </c>
      <c r="K1349">
        <v>1</v>
      </c>
      <c r="L1349">
        <f>LOOKUP(I1349+H1349*1000, allRounds!D$2:D$308, allRounds!A$2:A$308)</f>
        <v>51</v>
      </c>
    </row>
    <row r="1350" spans="1:12" x14ac:dyDescent="0.3">
      <c r="A1350">
        <v>1349</v>
      </c>
      <c r="B1350">
        <v>23</v>
      </c>
      <c r="C1350">
        <v>91</v>
      </c>
      <c r="D1350">
        <v>29</v>
      </c>
      <c r="E1350">
        <v>294</v>
      </c>
      <c r="F1350">
        <v>51</v>
      </c>
      <c r="H1350" s="16">
        <v>40859</v>
      </c>
      <c r="I1350">
        <v>53</v>
      </c>
      <c r="J1350">
        <v>12</v>
      </c>
      <c r="K1350">
        <v>1</v>
      </c>
      <c r="L1350">
        <f>LOOKUP(I1350+H1350*1000, allRounds!D$2:D$308, allRounds!A$2:A$308)</f>
        <v>51</v>
      </c>
    </row>
    <row r="1351" spans="1:12" x14ac:dyDescent="0.3">
      <c r="A1351">
        <v>1350</v>
      </c>
      <c r="B1351">
        <v>24</v>
      </c>
      <c r="C1351">
        <v>97</v>
      </c>
      <c r="D1351">
        <v>28</v>
      </c>
      <c r="E1351">
        <v>250</v>
      </c>
      <c r="F1351">
        <v>51</v>
      </c>
      <c r="H1351" s="16">
        <v>40859</v>
      </c>
      <c r="I1351">
        <v>53</v>
      </c>
      <c r="J1351">
        <v>17</v>
      </c>
      <c r="K1351">
        <v>1</v>
      </c>
      <c r="L1351">
        <f>LOOKUP(I1351+H1351*1000, allRounds!D$2:D$308, allRounds!A$2:A$308)</f>
        <v>51</v>
      </c>
    </row>
    <row r="1352" spans="1:12" x14ac:dyDescent="0.3">
      <c r="A1352">
        <v>1351</v>
      </c>
      <c r="B1352">
        <v>25</v>
      </c>
      <c r="C1352">
        <v>103</v>
      </c>
      <c r="D1352">
        <v>28</v>
      </c>
      <c r="E1352">
        <v>191</v>
      </c>
      <c r="F1352">
        <v>51</v>
      </c>
      <c r="H1352" s="16">
        <v>40859</v>
      </c>
      <c r="I1352">
        <v>53</v>
      </c>
      <c r="J1352">
        <v>23</v>
      </c>
      <c r="K1352">
        <v>1</v>
      </c>
      <c r="L1352">
        <f>LOOKUP(I1352+H1352*1000, allRounds!D$2:D$308, allRounds!A$2:A$308)</f>
        <v>51</v>
      </c>
    </row>
    <row r="1353" spans="1:12" x14ac:dyDescent="0.3">
      <c r="A1353">
        <v>1352</v>
      </c>
      <c r="B1353">
        <v>26</v>
      </c>
      <c r="C1353">
        <v>100</v>
      </c>
      <c r="D1353">
        <v>28</v>
      </c>
      <c r="E1353">
        <v>3</v>
      </c>
      <c r="F1353">
        <v>51</v>
      </c>
      <c r="H1353" s="16">
        <v>40859</v>
      </c>
      <c r="I1353">
        <v>53</v>
      </c>
      <c r="J1353">
        <v>20</v>
      </c>
      <c r="K1353">
        <v>1</v>
      </c>
      <c r="L1353">
        <f>LOOKUP(I1353+H1353*1000, allRounds!D$2:D$308, allRounds!A$2:A$308)</f>
        <v>51</v>
      </c>
    </row>
    <row r="1354" spans="1:12" x14ac:dyDescent="0.3">
      <c r="A1354">
        <v>1353</v>
      </c>
      <c r="B1354">
        <v>27</v>
      </c>
      <c r="C1354">
        <v>105</v>
      </c>
      <c r="D1354">
        <v>27</v>
      </c>
      <c r="E1354">
        <v>260</v>
      </c>
      <c r="F1354">
        <v>51</v>
      </c>
      <c r="H1354" s="16">
        <v>40859</v>
      </c>
      <c r="I1354">
        <v>53</v>
      </c>
      <c r="J1354">
        <v>24</v>
      </c>
      <c r="K1354">
        <v>1</v>
      </c>
      <c r="L1354">
        <f>LOOKUP(I1354+H1354*1000, allRounds!D$2:D$308, allRounds!A$2:A$308)</f>
        <v>51</v>
      </c>
    </row>
    <row r="1355" spans="1:12" x14ac:dyDescent="0.3">
      <c r="A1355">
        <v>1354</v>
      </c>
      <c r="B1355">
        <v>28</v>
      </c>
      <c r="C1355">
        <v>110</v>
      </c>
      <c r="D1355">
        <v>26</v>
      </c>
      <c r="E1355">
        <v>24</v>
      </c>
      <c r="F1355">
        <v>51</v>
      </c>
      <c r="H1355" s="16">
        <v>40859</v>
      </c>
      <c r="I1355">
        <v>53</v>
      </c>
      <c r="J1355">
        <v>28</v>
      </c>
      <c r="K1355">
        <v>1</v>
      </c>
      <c r="L1355">
        <f>LOOKUP(I1355+H1355*1000, allRounds!D$2:D$308, allRounds!A$2:A$308)</f>
        <v>51</v>
      </c>
    </row>
    <row r="1356" spans="1:12" x14ac:dyDescent="0.3">
      <c r="A1356">
        <v>1355</v>
      </c>
      <c r="B1356">
        <v>29</v>
      </c>
      <c r="C1356">
        <v>98</v>
      </c>
      <c r="D1356">
        <v>26</v>
      </c>
      <c r="E1356">
        <v>160</v>
      </c>
      <c r="F1356">
        <v>51</v>
      </c>
      <c r="H1356" s="16">
        <v>40859</v>
      </c>
      <c r="I1356">
        <v>53</v>
      </c>
      <c r="J1356">
        <v>16</v>
      </c>
      <c r="K1356">
        <v>1</v>
      </c>
      <c r="L1356">
        <f>LOOKUP(I1356+H1356*1000, allRounds!D$2:D$308, allRounds!A$2:A$308)</f>
        <v>51</v>
      </c>
    </row>
    <row r="1357" spans="1:12" x14ac:dyDescent="0.3">
      <c r="A1357">
        <v>1356</v>
      </c>
      <c r="B1357">
        <v>30</v>
      </c>
      <c r="C1357">
        <v>101</v>
      </c>
      <c r="D1357">
        <v>25</v>
      </c>
      <c r="E1357">
        <v>308</v>
      </c>
      <c r="F1357">
        <v>51</v>
      </c>
      <c r="H1357" s="16">
        <v>40859</v>
      </c>
      <c r="I1357">
        <v>53</v>
      </c>
      <c r="J1357">
        <v>18</v>
      </c>
      <c r="K1357">
        <v>1</v>
      </c>
      <c r="L1357">
        <f>LOOKUP(I1357+H1357*1000, allRounds!D$2:D$308, allRounds!A$2:A$308)</f>
        <v>51</v>
      </c>
    </row>
    <row r="1358" spans="1:12" x14ac:dyDescent="0.3">
      <c r="A1358">
        <v>1357</v>
      </c>
      <c r="B1358">
        <v>31</v>
      </c>
      <c r="C1358">
        <v>110</v>
      </c>
      <c r="D1358">
        <v>25</v>
      </c>
      <c r="E1358">
        <v>330</v>
      </c>
      <c r="F1358">
        <v>51</v>
      </c>
      <c r="H1358" s="16">
        <v>40859</v>
      </c>
      <c r="I1358">
        <v>53</v>
      </c>
      <c r="J1358">
        <v>27</v>
      </c>
      <c r="K1358">
        <v>1</v>
      </c>
      <c r="L1358">
        <f>LOOKUP(I1358+H1358*1000, allRounds!D$2:D$308, allRounds!A$2:A$308)</f>
        <v>51</v>
      </c>
    </row>
    <row r="1359" spans="1:12" x14ac:dyDescent="0.3">
      <c r="A1359">
        <v>1358</v>
      </c>
      <c r="B1359">
        <v>32</v>
      </c>
      <c r="C1359">
        <v>100</v>
      </c>
      <c r="D1359">
        <v>24</v>
      </c>
      <c r="E1359">
        <v>28</v>
      </c>
      <c r="F1359">
        <v>51</v>
      </c>
      <c r="H1359" s="16">
        <v>40859</v>
      </c>
      <c r="I1359">
        <v>53</v>
      </c>
      <c r="J1359">
        <v>16</v>
      </c>
      <c r="K1359">
        <v>1</v>
      </c>
      <c r="L1359">
        <f>LOOKUP(I1359+H1359*1000, allRounds!D$2:D$308, allRounds!A$2:A$308)</f>
        <v>51</v>
      </c>
    </row>
    <row r="1360" spans="1:12" x14ac:dyDescent="0.3">
      <c r="A1360">
        <v>1359</v>
      </c>
      <c r="B1360">
        <v>33</v>
      </c>
      <c r="C1360">
        <v>108</v>
      </c>
      <c r="D1360">
        <v>23</v>
      </c>
      <c r="E1360">
        <v>2</v>
      </c>
      <c r="F1360">
        <v>51</v>
      </c>
      <c r="H1360" s="16">
        <v>40859</v>
      </c>
      <c r="I1360">
        <v>53</v>
      </c>
      <c r="J1360">
        <v>20</v>
      </c>
      <c r="K1360">
        <v>1</v>
      </c>
      <c r="L1360">
        <f>LOOKUP(I1360+H1360*1000, allRounds!D$2:D$308, allRounds!A$2:A$308)</f>
        <v>51</v>
      </c>
    </row>
    <row r="1361" spans="1:12" x14ac:dyDescent="0.3">
      <c r="A1361">
        <v>1360</v>
      </c>
      <c r="B1361">
        <v>34</v>
      </c>
      <c r="C1361">
        <v>106</v>
      </c>
      <c r="D1361">
        <v>22</v>
      </c>
      <c r="E1361">
        <v>185</v>
      </c>
      <c r="F1361">
        <v>51</v>
      </c>
      <c r="H1361" s="16">
        <v>40859</v>
      </c>
      <c r="I1361">
        <v>53</v>
      </c>
      <c r="J1361">
        <v>20</v>
      </c>
      <c r="K1361">
        <v>1</v>
      </c>
      <c r="L1361">
        <f>LOOKUP(I1361+H1361*1000, allRounds!D$2:D$308, allRounds!A$2:A$308)</f>
        <v>51</v>
      </c>
    </row>
    <row r="1362" spans="1:12" x14ac:dyDescent="0.3">
      <c r="A1362">
        <v>1361</v>
      </c>
      <c r="B1362">
        <v>35</v>
      </c>
      <c r="C1362">
        <v>116</v>
      </c>
      <c r="D1362">
        <v>20</v>
      </c>
      <c r="E1362">
        <v>309</v>
      </c>
      <c r="F1362">
        <v>51</v>
      </c>
      <c r="H1362" s="16">
        <v>40859</v>
      </c>
      <c r="I1362">
        <v>53</v>
      </c>
      <c r="J1362">
        <v>28</v>
      </c>
      <c r="K1362">
        <v>0</v>
      </c>
      <c r="L1362">
        <f>LOOKUP(I1362+H1362*1000, allRounds!D$2:D$308, allRounds!A$2:A$308)</f>
        <v>51</v>
      </c>
    </row>
    <row r="1363" spans="1:12" x14ac:dyDescent="0.3">
      <c r="A1363">
        <v>1362</v>
      </c>
      <c r="B1363">
        <v>36</v>
      </c>
      <c r="C1363">
        <v>118</v>
      </c>
      <c r="D1363">
        <v>18</v>
      </c>
      <c r="E1363">
        <v>329</v>
      </c>
      <c r="F1363">
        <v>51</v>
      </c>
      <c r="H1363" s="16">
        <v>40859</v>
      </c>
      <c r="I1363">
        <v>53</v>
      </c>
      <c r="J1363">
        <v>28</v>
      </c>
      <c r="K1363">
        <v>0</v>
      </c>
      <c r="L1363">
        <f>LOOKUP(I1363+H1363*1000, allRounds!D$2:D$308, allRounds!A$2:A$308)</f>
        <v>51</v>
      </c>
    </row>
    <row r="1364" spans="1:12" x14ac:dyDescent="0.3">
      <c r="A1364">
        <v>1363</v>
      </c>
      <c r="B1364">
        <v>37</v>
      </c>
      <c r="C1364">
        <v>112</v>
      </c>
      <c r="D1364">
        <v>17</v>
      </c>
      <c r="E1364">
        <v>61</v>
      </c>
      <c r="F1364">
        <v>51</v>
      </c>
      <c r="H1364" s="16">
        <v>40859</v>
      </c>
      <c r="I1364">
        <v>53</v>
      </c>
      <c r="J1364">
        <v>21</v>
      </c>
      <c r="K1364">
        <v>1</v>
      </c>
      <c r="L1364">
        <f>LOOKUP(I1364+H1364*1000, allRounds!D$2:D$308, allRounds!A$2:A$308)</f>
        <v>51</v>
      </c>
    </row>
    <row r="1365" spans="1:12" x14ac:dyDescent="0.3">
      <c r="A1365">
        <v>1364</v>
      </c>
      <c r="B1365">
        <v>38</v>
      </c>
      <c r="C1365">
        <v>127</v>
      </c>
      <c r="D1365">
        <v>17</v>
      </c>
      <c r="E1365">
        <v>8</v>
      </c>
      <c r="F1365">
        <v>51</v>
      </c>
      <c r="H1365" s="16">
        <v>40859</v>
      </c>
      <c r="I1365">
        <v>53</v>
      </c>
      <c r="J1365">
        <v>36</v>
      </c>
      <c r="K1365">
        <v>1</v>
      </c>
      <c r="L1365">
        <f>LOOKUP(I1365+H1365*1000, allRounds!D$2:D$308, allRounds!A$2:A$308)</f>
        <v>51</v>
      </c>
    </row>
    <row r="1366" spans="1:12" x14ac:dyDescent="0.3">
      <c r="A1366">
        <v>1365</v>
      </c>
      <c r="B1366">
        <v>1</v>
      </c>
      <c r="C1366">
        <v>87</v>
      </c>
      <c r="D1366">
        <v>31</v>
      </c>
      <c r="E1366">
        <v>103</v>
      </c>
      <c r="F1366">
        <v>52</v>
      </c>
      <c r="H1366" s="16">
        <v>40833</v>
      </c>
      <c r="I1366">
        <v>26</v>
      </c>
      <c r="J1366">
        <v>9</v>
      </c>
      <c r="K1366">
        <v>1</v>
      </c>
      <c r="L1366">
        <f>LOOKUP(I1366+H1366*1000, allRounds!D$2:D$308, allRounds!A$2:A$308)</f>
        <v>52</v>
      </c>
    </row>
    <row r="1367" spans="1:12" x14ac:dyDescent="0.3">
      <c r="A1367">
        <v>1366</v>
      </c>
      <c r="B1367">
        <v>2</v>
      </c>
      <c r="C1367">
        <v>97</v>
      </c>
      <c r="D1367">
        <v>30</v>
      </c>
      <c r="E1367">
        <v>257</v>
      </c>
      <c r="F1367">
        <v>52</v>
      </c>
      <c r="H1367" s="16">
        <v>40833</v>
      </c>
      <c r="I1367">
        <v>26</v>
      </c>
      <c r="J1367">
        <v>18</v>
      </c>
      <c r="K1367">
        <v>1</v>
      </c>
      <c r="L1367">
        <f>LOOKUP(I1367+H1367*1000, allRounds!D$2:D$308, allRounds!A$2:A$308)</f>
        <v>52</v>
      </c>
    </row>
    <row r="1368" spans="1:12" x14ac:dyDescent="0.3">
      <c r="A1368">
        <v>1367</v>
      </c>
      <c r="B1368">
        <v>3</v>
      </c>
      <c r="C1368">
        <v>97</v>
      </c>
      <c r="D1368">
        <v>30</v>
      </c>
      <c r="E1368">
        <v>338</v>
      </c>
      <c r="F1368">
        <v>52</v>
      </c>
      <c r="H1368" s="16">
        <v>40833</v>
      </c>
      <c r="I1368">
        <v>26</v>
      </c>
      <c r="J1368">
        <v>18</v>
      </c>
      <c r="K1368">
        <v>0</v>
      </c>
      <c r="L1368">
        <f>LOOKUP(I1368+H1368*1000, allRounds!D$2:D$308, allRounds!A$2:A$308)</f>
        <v>52</v>
      </c>
    </row>
    <row r="1369" spans="1:12" x14ac:dyDescent="0.3">
      <c r="A1369">
        <v>1368</v>
      </c>
      <c r="B1369">
        <v>4</v>
      </c>
      <c r="C1369">
        <v>88</v>
      </c>
      <c r="D1369">
        <v>30</v>
      </c>
      <c r="E1369">
        <v>310</v>
      </c>
      <c r="F1369">
        <v>52</v>
      </c>
      <c r="H1369" s="16">
        <v>40833</v>
      </c>
      <c r="I1369">
        <v>26</v>
      </c>
      <c r="J1369">
        <v>9</v>
      </c>
      <c r="K1369">
        <v>1</v>
      </c>
      <c r="L1369">
        <f>LOOKUP(I1369+H1369*1000, allRounds!D$2:D$308, allRounds!A$2:A$308)</f>
        <v>52</v>
      </c>
    </row>
    <row r="1370" spans="1:12" x14ac:dyDescent="0.3">
      <c r="A1370">
        <v>1369</v>
      </c>
      <c r="B1370">
        <v>5</v>
      </c>
      <c r="C1370">
        <v>104</v>
      </c>
      <c r="D1370">
        <v>29</v>
      </c>
      <c r="E1370">
        <v>260</v>
      </c>
      <c r="F1370">
        <v>52</v>
      </c>
      <c r="H1370" s="16">
        <v>40833</v>
      </c>
      <c r="I1370">
        <v>26</v>
      </c>
      <c r="J1370">
        <v>24</v>
      </c>
      <c r="K1370">
        <v>1</v>
      </c>
      <c r="L1370">
        <f>LOOKUP(I1370+H1370*1000, allRounds!D$2:D$308, allRounds!A$2:A$308)</f>
        <v>52</v>
      </c>
    </row>
    <row r="1371" spans="1:12" x14ac:dyDescent="0.3">
      <c r="A1371">
        <v>1370</v>
      </c>
      <c r="B1371">
        <v>6</v>
      </c>
      <c r="C1371">
        <v>103</v>
      </c>
      <c r="D1371">
        <v>29</v>
      </c>
      <c r="E1371">
        <v>311</v>
      </c>
      <c r="F1371">
        <v>52</v>
      </c>
      <c r="H1371" s="16">
        <v>40833</v>
      </c>
      <c r="I1371">
        <v>26</v>
      </c>
      <c r="J1371">
        <v>23</v>
      </c>
      <c r="K1371">
        <v>1</v>
      </c>
      <c r="L1371">
        <f>LOOKUP(I1371+H1371*1000, allRounds!D$2:D$308, allRounds!A$2:A$308)</f>
        <v>52</v>
      </c>
    </row>
    <row r="1372" spans="1:12" x14ac:dyDescent="0.3">
      <c r="A1372">
        <v>1371</v>
      </c>
      <c r="B1372">
        <v>7</v>
      </c>
      <c r="C1372">
        <v>97</v>
      </c>
      <c r="D1372">
        <v>28</v>
      </c>
      <c r="E1372">
        <v>28</v>
      </c>
      <c r="F1372">
        <v>52</v>
      </c>
      <c r="H1372" s="16">
        <v>40833</v>
      </c>
      <c r="I1372">
        <v>26</v>
      </c>
      <c r="J1372">
        <v>16</v>
      </c>
      <c r="K1372">
        <v>1</v>
      </c>
      <c r="L1372">
        <f>LOOKUP(I1372+H1372*1000, allRounds!D$2:D$308, allRounds!A$2:A$308)</f>
        <v>52</v>
      </c>
    </row>
    <row r="1373" spans="1:12" x14ac:dyDescent="0.3">
      <c r="A1373">
        <v>1372</v>
      </c>
      <c r="B1373">
        <v>8</v>
      </c>
      <c r="C1373">
        <v>105</v>
      </c>
      <c r="D1373">
        <v>28</v>
      </c>
      <c r="E1373">
        <v>162</v>
      </c>
      <c r="F1373">
        <v>52</v>
      </c>
      <c r="H1373" s="16">
        <v>40833</v>
      </c>
      <c r="I1373">
        <v>26</v>
      </c>
      <c r="J1373">
        <v>24</v>
      </c>
      <c r="K1373">
        <v>1</v>
      </c>
      <c r="L1373">
        <f>LOOKUP(I1373+H1373*1000, allRounds!D$2:D$308, allRounds!A$2:A$308)</f>
        <v>52</v>
      </c>
    </row>
    <row r="1374" spans="1:12" x14ac:dyDescent="0.3">
      <c r="A1374">
        <v>1373</v>
      </c>
      <c r="B1374">
        <v>9</v>
      </c>
      <c r="C1374">
        <v>97</v>
      </c>
      <c r="D1374">
        <v>28</v>
      </c>
      <c r="E1374">
        <v>160</v>
      </c>
      <c r="F1374">
        <v>52</v>
      </c>
      <c r="H1374" s="16">
        <v>40833</v>
      </c>
      <c r="I1374">
        <v>26</v>
      </c>
      <c r="J1374">
        <v>16</v>
      </c>
      <c r="K1374">
        <v>1</v>
      </c>
      <c r="L1374">
        <f>LOOKUP(I1374+H1374*1000, allRounds!D$2:D$308, allRounds!A$2:A$308)</f>
        <v>52</v>
      </c>
    </row>
    <row r="1375" spans="1:12" x14ac:dyDescent="0.3">
      <c r="A1375">
        <v>1374</v>
      </c>
      <c r="B1375">
        <v>10</v>
      </c>
      <c r="C1375">
        <v>97</v>
      </c>
      <c r="D1375">
        <v>27</v>
      </c>
      <c r="E1375">
        <v>347</v>
      </c>
      <c r="F1375">
        <v>52</v>
      </c>
      <c r="H1375" s="16">
        <v>40833</v>
      </c>
      <c r="I1375">
        <v>26</v>
      </c>
      <c r="J1375">
        <v>15</v>
      </c>
      <c r="K1375">
        <v>0</v>
      </c>
      <c r="L1375">
        <f>LOOKUP(I1375+H1375*1000, allRounds!D$2:D$308, allRounds!A$2:A$308)</f>
        <v>52</v>
      </c>
    </row>
    <row r="1376" spans="1:12" x14ac:dyDescent="0.3">
      <c r="A1376">
        <v>1375</v>
      </c>
      <c r="B1376">
        <v>11</v>
      </c>
      <c r="C1376">
        <v>105</v>
      </c>
      <c r="D1376">
        <v>26</v>
      </c>
      <c r="E1376">
        <v>287</v>
      </c>
      <c r="F1376">
        <v>52</v>
      </c>
      <c r="H1376" s="16">
        <v>40833</v>
      </c>
      <c r="I1376">
        <v>26</v>
      </c>
      <c r="J1376">
        <v>22</v>
      </c>
      <c r="K1376">
        <v>1</v>
      </c>
      <c r="L1376">
        <f>LOOKUP(I1376+H1376*1000, allRounds!D$2:D$308, allRounds!A$2:A$308)</f>
        <v>52</v>
      </c>
    </row>
    <row r="1377" spans="1:12" x14ac:dyDescent="0.3">
      <c r="A1377">
        <v>1376</v>
      </c>
      <c r="B1377">
        <v>12</v>
      </c>
      <c r="C1377">
        <v>98</v>
      </c>
      <c r="D1377">
        <v>26</v>
      </c>
      <c r="E1377">
        <v>292</v>
      </c>
      <c r="F1377">
        <v>52</v>
      </c>
      <c r="H1377" s="16">
        <v>40833</v>
      </c>
      <c r="I1377">
        <v>26</v>
      </c>
      <c r="J1377">
        <v>15</v>
      </c>
      <c r="K1377">
        <v>0</v>
      </c>
      <c r="L1377">
        <f>LOOKUP(I1377+H1377*1000, allRounds!D$2:D$308, allRounds!A$2:A$308)</f>
        <v>52</v>
      </c>
    </row>
    <row r="1378" spans="1:12" x14ac:dyDescent="0.3">
      <c r="A1378">
        <v>1377</v>
      </c>
      <c r="B1378">
        <v>13</v>
      </c>
      <c r="C1378">
        <v>93</v>
      </c>
      <c r="D1378">
        <v>25</v>
      </c>
      <c r="E1378">
        <v>172</v>
      </c>
      <c r="F1378">
        <v>52</v>
      </c>
      <c r="H1378" s="16">
        <v>40833</v>
      </c>
      <c r="I1378">
        <v>26</v>
      </c>
      <c r="J1378">
        <v>9</v>
      </c>
      <c r="K1378">
        <v>1</v>
      </c>
      <c r="L1378">
        <f>LOOKUP(I1378+H1378*1000, allRounds!D$2:D$308, allRounds!A$2:A$308)</f>
        <v>52</v>
      </c>
    </row>
    <row r="1379" spans="1:12" x14ac:dyDescent="0.3">
      <c r="A1379">
        <v>1378</v>
      </c>
      <c r="B1379">
        <v>14</v>
      </c>
      <c r="C1379">
        <v>96</v>
      </c>
      <c r="D1379">
        <v>25</v>
      </c>
      <c r="E1379">
        <v>129</v>
      </c>
      <c r="F1379">
        <v>52</v>
      </c>
      <c r="H1379" s="16">
        <v>40833</v>
      </c>
      <c r="I1379">
        <v>26</v>
      </c>
      <c r="J1379">
        <v>12</v>
      </c>
      <c r="K1379">
        <v>1</v>
      </c>
      <c r="L1379">
        <f>LOOKUP(I1379+H1379*1000, allRounds!D$2:D$308, allRounds!A$2:A$308)</f>
        <v>52</v>
      </c>
    </row>
    <row r="1380" spans="1:12" x14ac:dyDescent="0.3">
      <c r="A1380">
        <v>1379</v>
      </c>
      <c r="B1380">
        <v>15</v>
      </c>
      <c r="C1380">
        <v>105</v>
      </c>
      <c r="D1380">
        <v>25</v>
      </c>
      <c r="E1380">
        <v>2</v>
      </c>
      <c r="F1380">
        <v>52</v>
      </c>
      <c r="H1380" s="16">
        <v>40833</v>
      </c>
      <c r="I1380">
        <v>26</v>
      </c>
      <c r="J1380">
        <v>20</v>
      </c>
      <c r="K1380">
        <v>1</v>
      </c>
      <c r="L1380">
        <f>LOOKUP(I1380+H1380*1000, allRounds!D$2:D$308, allRounds!A$2:A$308)</f>
        <v>52</v>
      </c>
    </row>
    <row r="1381" spans="1:12" x14ac:dyDescent="0.3">
      <c r="A1381">
        <v>1380</v>
      </c>
      <c r="B1381">
        <v>16</v>
      </c>
      <c r="C1381">
        <v>100</v>
      </c>
      <c r="D1381">
        <v>25</v>
      </c>
      <c r="E1381">
        <v>344</v>
      </c>
      <c r="F1381">
        <v>52</v>
      </c>
      <c r="H1381" s="16">
        <v>40833</v>
      </c>
      <c r="I1381">
        <v>26</v>
      </c>
      <c r="J1381">
        <v>15</v>
      </c>
      <c r="K1381">
        <v>0</v>
      </c>
      <c r="L1381">
        <f>LOOKUP(I1381+H1381*1000, allRounds!D$2:D$308, allRounds!A$2:A$308)</f>
        <v>52</v>
      </c>
    </row>
    <row r="1382" spans="1:12" x14ac:dyDescent="0.3">
      <c r="A1382">
        <v>1381</v>
      </c>
      <c r="B1382">
        <v>17</v>
      </c>
      <c r="C1382">
        <v>92</v>
      </c>
      <c r="D1382">
        <v>24</v>
      </c>
      <c r="E1382">
        <v>210</v>
      </c>
      <c r="F1382">
        <v>52</v>
      </c>
      <c r="H1382" s="16">
        <v>40833</v>
      </c>
      <c r="I1382">
        <v>26</v>
      </c>
      <c r="J1382">
        <v>7</v>
      </c>
      <c r="K1382">
        <v>1</v>
      </c>
      <c r="L1382">
        <f>LOOKUP(I1382+H1382*1000, allRounds!D$2:D$308, allRounds!A$2:A$308)</f>
        <v>52</v>
      </c>
    </row>
    <row r="1383" spans="1:12" x14ac:dyDescent="0.3">
      <c r="A1383">
        <v>1382</v>
      </c>
      <c r="B1383">
        <v>18</v>
      </c>
      <c r="C1383">
        <v>107</v>
      </c>
      <c r="D1383">
        <v>24</v>
      </c>
      <c r="E1383">
        <v>278</v>
      </c>
      <c r="F1383">
        <v>52</v>
      </c>
      <c r="H1383" s="16">
        <v>40833</v>
      </c>
      <c r="I1383">
        <v>26</v>
      </c>
      <c r="J1383">
        <v>22</v>
      </c>
      <c r="K1383">
        <v>1</v>
      </c>
      <c r="L1383">
        <f>LOOKUP(I1383+H1383*1000, allRounds!D$2:D$308, allRounds!A$2:A$308)</f>
        <v>52</v>
      </c>
    </row>
    <row r="1384" spans="1:12" x14ac:dyDescent="0.3">
      <c r="A1384">
        <v>1383</v>
      </c>
      <c r="B1384">
        <v>19</v>
      </c>
      <c r="C1384">
        <v>110</v>
      </c>
      <c r="D1384">
        <v>23</v>
      </c>
      <c r="E1384">
        <v>27</v>
      </c>
      <c r="F1384">
        <v>52</v>
      </c>
      <c r="H1384" s="16">
        <v>40833</v>
      </c>
      <c r="I1384">
        <v>26</v>
      </c>
      <c r="J1384">
        <v>24</v>
      </c>
      <c r="K1384">
        <v>1</v>
      </c>
      <c r="L1384">
        <f>LOOKUP(I1384+H1384*1000, allRounds!D$2:D$308, allRounds!A$2:A$308)</f>
        <v>52</v>
      </c>
    </row>
    <row r="1385" spans="1:12" x14ac:dyDescent="0.3">
      <c r="A1385">
        <v>1384</v>
      </c>
      <c r="B1385">
        <v>20</v>
      </c>
      <c r="C1385">
        <v>104</v>
      </c>
      <c r="D1385">
        <v>23</v>
      </c>
      <c r="E1385">
        <v>345</v>
      </c>
      <c r="F1385">
        <v>52</v>
      </c>
      <c r="H1385" s="16">
        <v>40833</v>
      </c>
      <c r="I1385">
        <v>26</v>
      </c>
      <c r="J1385">
        <v>18</v>
      </c>
      <c r="K1385">
        <v>0</v>
      </c>
      <c r="L1385">
        <f>LOOKUP(I1385+H1385*1000, allRounds!D$2:D$308, allRounds!A$2:A$308)</f>
        <v>52</v>
      </c>
    </row>
    <row r="1386" spans="1:12" x14ac:dyDescent="0.3">
      <c r="A1386">
        <v>1385</v>
      </c>
      <c r="B1386">
        <v>21</v>
      </c>
      <c r="C1386">
        <v>106</v>
      </c>
      <c r="D1386">
        <v>23</v>
      </c>
      <c r="E1386">
        <v>323</v>
      </c>
      <c r="F1386">
        <v>52</v>
      </c>
      <c r="H1386" s="16">
        <v>40833</v>
      </c>
      <c r="I1386">
        <v>26</v>
      </c>
      <c r="J1386">
        <v>20</v>
      </c>
      <c r="K1386">
        <v>1</v>
      </c>
      <c r="L1386">
        <f>LOOKUP(I1386+H1386*1000, allRounds!D$2:D$308, allRounds!A$2:A$308)</f>
        <v>52</v>
      </c>
    </row>
    <row r="1387" spans="1:12" x14ac:dyDescent="0.3">
      <c r="A1387">
        <v>1386</v>
      </c>
      <c r="B1387">
        <v>22</v>
      </c>
      <c r="C1387">
        <v>101</v>
      </c>
      <c r="D1387">
        <v>22</v>
      </c>
      <c r="E1387">
        <v>225</v>
      </c>
      <c r="F1387">
        <v>52</v>
      </c>
      <c r="H1387" s="16">
        <v>40833</v>
      </c>
      <c r="I1387">
        <v>26</v>
      </c>
      <c r="J1387">
        <v>14</v>
      </c>
      <c r="K1387">
        <v>1</v>
      </c>
      <c r="L1387">
        <f>LOOKUP(I1387+H1387*1000, allRounds!D$2:D$308, allRounds!A$2:A$308)</f>
        <v>52</v>
      </c>
    </row>
    <row r="1388" spans="1:12" x14ac:dyDescent="0.3">
      <c r="A1388">
        <v>1387</v>
      </c>
      <c r="B1388">
        <v>23</v>
      </c>
      <c r="C1388">
        <v>114</v>
      </c>
      <c r="D1388">
        <v>22</v>
      </c>
      <c r="E1388">
        <v>330</v>
      </c>
      <c r="F1388">
        <v>52</v>
      </c>
      <c r="H1388" s="16">
        <v>40833</v>
      </c>
      <c r="I1388">
        <v>26</v>
      </c>
      <c r="J1388">
        <v>27</v>
      </c>
      <c r="K1388">
        <v>1</v>
      </c>
      <c r="L1388">
        <f>LOOKUP(I1388+H1388*1000, allRounds!D$2:D$308, allRounds!A$2:A$308)</f>
        <v>52</v>
      </c>
    </row>
    <row r="1389" spans="1:12" x14ac:dyDescent="0.3">
      <c r="A1389">
        <v>1388</v>
      </c>
      <c r="B1389">
        <v>24</v>
      </c>
      <c r="C1389">
        <v>107</v>
      </c>
      <c r="D1389">
        <v>22</v>
      </c>
      <c r="E1389">
        <v>185</v>
      </c>
      <c r="F1389">
        <v>52</v>
      </c>
      <c r="H1389" s="16">
        <v>40833</v>
      </c>
      <c r="I1389">
        <v>26</v>
      </c>
      <c r="J1389">
        <v>20</v>
      </c>
      <c r="K1389">
        <v>1</v>
      </c>
      <c r="L1389">
        <f>LOOKUP(I1389+H1389*1000, allRounds!D$2:D$308, allRounds!A$2:A$308)</f>
        <v>52</v>
      </c>
    </row>
    <row r="1390" spans="1:12" x14ac:dyDescent="0.3">
      <c r="A1390">
        <v>1389</v>
      </c>
      <c r="B1390">
        <v>25</v>
      </c>
      <c r="C1390">
        <v>100</v>
      </c>
      <c r="D1390">
        <v>21</v>
      </c>
      <c r="E1390">
        <v>222</v>
      </c>
      <c r="F1390">
        <v>52</v>
      </c>
      <c r="H1390" s="16">
        <v>40833</v>
      </c>
      <c r="I1390">
        <v>26</v>
      </c>
      <c r="J1390">
        <v>12</v>
      </c>
      <c r="K1390">
        <v>1</v>
      </c>
      <c r="L1390">
        <f>LOOKUP(I1390+H1390*1000, allRounds!D$2:D$308, allRounds!A$2:A$308)</f>
        <v>52</v>
      </c>
    </row>
    <row r="1391" spans="1:12" x14ac:dyDescent="0.3">
      <c r="A1391">
        <v>1390</v>
      </c>
      <c r="B1391">
        <v>26</v>
      </c>
      <c r="C1391">
        <v>112</v>
      </c>
      <c r="D1391">
        <v>20</v>
      </c>
      <c r="E1391">
        <v>191</v>
      </c>
      <c r="F1391">
        <v>52</v>
      </c>
      <c r="H1391" s="16">
        <v>40833</v>
      </c>
      <c r="I1391">
        <v>26</v>
      </c>
      <c r="J1391">
        <v>23</v>
      </c>
      <c r="K1391">
        <v>1</v>
      </c>
      <c r="L1391">
        <f>LOOKUP(I1391+H1391*1000, allRounds!D$2:D$308, allRounds!A$2:A$308)</f>
        <v>52</v>
      </c>
    </row>
    <row r="1392" spans="1:12" x14ac:dyDescent="0.3">
      <c r="A1392">
        <v>1391</v>
      </c>
      <c r="B1392">
        <f>27</f>
        <v>27</v>
      </c>
      <c r="C1392">
        <v>106</v>
      </c>
      <c r="D1392">
        <v>18</v>
      </c>
      <c r="E1392">
        <v>245</v>
      </c>
      <c r="F1392">
        <v>52</v>
      </c>
      <c r="H1392" s="16">
        <v>40833</v>
      </c>
      <c r="I1392">
        <v>26</v>
      </c>
      <c r="J1392">
        <v>15</v>
      </c>
      <c r="K1392">
        <v>1</v>
      </c>
      <c r="L1392">
        <f>LOOKUP(I1392+H1392*1000, allRounds!D$2:D$308, allRounds!A$2:A$308)</f>
        <v>52</v>
      </c>
    </row>
    <row r="1393" spans="1:12" x14ac:dyDescent="0.3">
      <c r="A1393">
        <v>1392</v>
      </c>
      <c r="B1393">
        <f>27</f>
        <v>27</v>
      </c>
      <c r="C1393">
        <v>106</v>
      </c>
      <c r="D1393">
        <v>18</v>
      </c>
      <c r="E1393">
        <v>346</v>
      </c>
      <c r="F1393">
        <v>52</v>
      </c>
      <c r="H1393" s="16">
        <v>40833</v>
      </c>
      <c r="I1393">
        <v>26</v>
      </c>
      <c r="J1393">
        <v>15</v>
      </c>
      <c r="K1393">
        <v>0</v>
      </c>
      <c r="L1393">
        <f>LOOKUP(I1393+H1393*1000, allRounds!D$2:D$308, allRounds!A$2:A$308)</f>
        <v>52</v>
      </c>
    </row>
    <row r="1394" spans="1:12" x14ac:dyDescent="0.3">
      <c r="A1394">
        <v>1393</v>
      </c>
      <c r="B1394">
        <v>1</v>
      </c>
      <c r="C1394">
        <v>77</v>
      </c>
      <c r="D1394">
        <v>37</v>
      </c>
      <c r="E1394">
        <v>334</v>
      </c>
      <c r="F1394">
        <v>53</v>
      </c>
      <c r="H1394" s="16">
        <v>40815</v>
      </c>
      <c r="I1394">
        <v>91</v>
      </c>
      <c r="J1394">
        <v>12</v>
      </c>
      <c r="K1394">
        <v>1</v>
      </c>
      <c r="L1394">
        <f>LOOKUP(I1394+H1394*1000, allRounds!D$2:D$308, allRounds!A$2:A$308)</f>
        <v>53</v>
      </c>
    </row>
    <row r="1395" spans="1:12" x14ac:dyDescent="0.3">
      <c r="A1395">
        <v>1394</v>
      </c>
      <c r="B1395">
        <v>2</v>
      </c>
      <c r="C1395">
        <v>85</v>
      </c>
      <c r="D1395">
        <v>36</v>
      </c>
      <c r="E1395">
        <v>280</v>
      </c>
      <c r="F1395">
        <v>53</v>
      </c>
      <c r="H1395" s="16">
        <v>40815</v>
      </c>
      <c r="I1395">
        <v>91</v>
      </c>
      <c r="J1395">
        <v>19</v>
      </c>
      <c r="K1395">
        <v>1</v>
      </c>
      <c r="L1395">
        <f>LOOKUP(I1395+H1395*1000, allRounds!D$2:D$308, allRounds!A$2:A$308)</f>
        <v>53</v>
      </c>
    </row>
    <row r="1396" spans="1:12" x14ac:dyDescent="0.3">
      <c r="A1396">
        <v>1395</v>
      </c>
      <c r="B1396">
        <v>3</v>
      </c>
      <c r="C1396">
        <v>88</v>
      </c>
      <c r="D1396">
        <v>34</v>
      </c>
      <c r="E1396">
        <v>3</v>
      </c>
      <c r="F1396">
        <v>53</v>
      </c>
      <c r="H1396" s="16">
        <v>40815</v>
      </c>
      <c r="I1396">
        <v>91</v>
      </c>
      <c r="J1396">
        <v>20</v>
      </c>
      <c r="K1396">
        <v>1</v>
      </c>
      <c r="L1396">
        <f>LOOKUP(I1396+H1396*1000, allRounds!D$2:D$308, allRounds!A$2:A$308)</f>
        <v>53</v>
      </c>
    </row>
    <row r="1397" spans="1:12" x14ac:dyDescent="0.3">
      <c r="A1397">
        <v>1396</v>
      </c>
      <c r="B1397">
        <v>4</v>
      </c>
      <c r="C1397">
        <v>92</v>
      </c>
      <c r="D1397">
        <v>34</v>
      </c>
      <c r="E1397">
        <v>193</v>
      </c>
      <c r="F1397">
        <v>53</v>
      </c>
      <c r="H1397" s="16">
        <v>40815</v>
      </c>
      <c r="I1397">
        <v>91</v>
      </c>
      <c r="J1397">
        <v>24</v>
      </c>
      <c r="K1397">
        <v>1</v>
      </c>
      <c r="L1397">
        <f>LOOKUP(I1397+H1397*1000, allRounds!D$2:D$308, allRounds!A$2:A$308)</f>
        <v>53</v>
      </c>
    </row>
    <row r="1398" spans="1:12" x14ac:dyDescent="0.3">
      <c r="A1398">
        <v>1397</v>
      </c>
      <c r="B1398">
        <v>5</v>
      </c>
      <c r="C1398">
        <v>88</v>
      </c>
      <c r="D1398">
        <v>34</v>
      </c>
      <c r="E1398">
        <v>178</v>
      </c>
      <c r="F1398">
        <v>53</v>
      </c>
      <c r="H1398" s="16">
        <v>40815</v>
      </c>
      <c r="I1398">
        <v>91</v>
      </c>
      <c r="J1398">
        <v>20</v>
      </c>
      <c r="K1398">
        <v>1</v>
      </c>
      <c r="L1398">
        <f>LOOKUP(I1398+H1398*1000, allRounds!D$2:D$308, allRounds!A$2:A$308)</f>
        <v>53</v>
      </c>
    </row>
    <row r="1399" spans="1:12" x14ac:dyDescent="0.3">
      <c r="A1399">
        <v>1398</v>
      </c>
      <c r="B1399">
        <v>6</v>
      </c>
      <c r="C1399">
        <v>86</v>
      </c>
      <c r="D1399">
        <v>33</v>
      </c>
      <c r="E1399">
        <v>264</v>
      </c>
      <c r="F1399">
        <v>53</v>
      </c>
      <c r="H1399" s="16">
        <v>40815</v>
      </c>
      <c r="I1399">
        <v>91</v>
      </c>
      <c r="J1399">
        <v>17</v>
      </c>
      <c r="K1399">
        <v>1</v>
      </c>
      <c r="L1399">
        <f>LOOKUP(I1399+H1399*1000, allRounds!D$2:D$308, allRounds!A$2:A$308)</f>
        <v>53</v>
      </c>
    </row>
    <row r="1400" spans="1:12" x14ac:dyDescent="0.3">
      <c r="A1400">
        <v>1399</v>
      </c>
      <c r="B1400">
        <v>7</v>
      </c>
      <c r="C1400">
        <v>85</v>
      </c>
      <c r="D1400">
        <v>33</v>
      </c>
      <c r="E1400">
        <v>28</v>
      </c>
      <c r="F1400">
        <v>53</v>
      </c>
      <c r="H1400" s="16">
        <v>40815</v>
      </c>
      <c r="I1400">
        <v>91</v>
      </c>
      <c r="J1400">
        <v>16</v>
      </c>
      <c r="K1400">
        <v>1</v>
      </c>
      <c r="L1400">
        <f>LOOKUP(I1400+H1400*1000, allRounds!D$2:D$308, allRounds!A$2:A$308)</f>
        <v>53</v>
      </c>
    </row>
    <row r="1401" spans="1:12" x14ac:dyDescent="0.3">
      <c r="A1401">
        <v>1400</v>
      </c>
      <c r="B1401">
        <v>8</v>
      </c>
      <c r="C1401">
        <v>85</v>
      </c>
      <c r="D1401">
        <v>33</v>
      </c>
      <c r="E1401">
        <v>93</v>
      </c>
      <c r="F1401">
        <v>53</v>
      </c>
      <c r="H1401" s="16">
        <v>40815</v>
      </c>
      <c r="I1401">
        <v>91</v>
      </c>
      <c r="J1401">
        <v>15</v>
      </c>
      <c r="K1401">
        <v>1</v>
      </c>
      <c r="L1401">
        <f>LOOKUP(I1401+H1401*1000, allRounds!D$2:D$308, allRounds!A$2:A$308)</f>
        <v>53</v>
      </c>
    </row>
    <row r="1402" spans="1:12" x14ac:dyDescent="0.3">
      <c r="A1402">
        <v>1401</v>
      </c>
      <c r="B1402">
        <v>9</v>
      </c>
      <c r="C1402">
        <v>86</v>
      </c>
      <c r="D1402">
        <v>32</v>
      </c>
      <c r="E1402">
        <v>160</v>
      </c>
      <c r="F1402">
        <v>53</v>
      </c>
      <c r="H1402" s="16">
        <v>40815</v>
      </c>
      <c r="I1402">
        <v>91</v>
      </c>
      <c r="J1402">
        <v>16</v>
      </c>
      <c r="K1402">
        <v>1</v>
      </c>
      <c r="L1402">
        <f>LOOKUP(I1402+H1402*1000, allRounds!D$2:D$308, allRounds!A$2:A$308)</f>
        <v>53</v>
      </c>
    </row>
    <row r="1403" spans="1:12" x14ac:dyDescent="0.3">
      <c r="A1403">
        <v>1402</v>
      </c>
      <c r="B1403">
        <v>10</v>
      </c>
      <c r="C1403">
        <v>97</v>
      </c>
      <c r="D1403">
        <v>32</v>
      </c>
      <c r="E1403">
        <v>337</v>
      </c>
      <c r="F1403">
        <v>53</v>
      </c>
      <c r="H1403" s="16">
        <v>40815</v>
      </c>
      <c r="I1403">
        <v>91</v>
      </c>
      <c r="J1403">
        <v>27</v>
      </c>
      <c r="K1403">
        <v>0</v>
      </c>
      <c r="L1403">
        <f>LOOKUP(I1403+H1403*1000, allRounds!D$2:D$308, allRounds!A$2:A$308)</f>
        <v>53</v>
      </c>
    </row>
    <row r="1404" spans="1:12" x14ac:dyDescent="0.3">
      <c r="A1404">
        <v>1403</v>
      </c>
      <c r="B1404">
        <v>11</v>
      </c>
      <c r="C1404">
        <v>98</v>
      </c>
      <c r="D1404">
        <v>32</v>
      </c>
      <c r="E1404">
        <v>319</v>
      </c>
      <c r="F1404">
        <v>53</v>
      </c>
      <c r="H1404" s="16">
        <v>40815</v>
      </c>
      <c r="I1404">
        <v>91</v>
      </c>
      <c r="J1404">
        <v>28</v>
      </c>
      <c r="K1404">
        <v>0</v>
      </c>
      <c r="L1404">
        <f>LOOKUP(I1404+H1404*1000, allRounds!D$2:D$308, allRounds!A$2:A$308)</f>
        <v>53</v>
      </c>
    </row>
    <row r="1405" spans="1:12" x14ac:dyDescent="0.3">
      <c r="A1405">
        <v>1404</v>
      </c>
      <c r="B1405">
        <v>12</v>
      </c>
      <c r="C1405">
        <v>85</v>
      </c>
      <c r="D1405">
        <v>32</v>
      </c>
      <c r="E1405">
        <v>245</v>
      </c>
      <c r="F1405">
        <v>53</v>
      </c>
      <c r="H1405" s="16">
        <v>40815</v>
      </c>
      <c r="I1405">
        <v>91</v>
      </c>
      <c r="J1405">
        <v>15</v>
      </c>
      <c r="K1405">
        <v>1</v>
      </c>
      <c r="L1405">
        <f>LOOKUP(I1405+H1405*1000, allRounds!D$2:D$308, allRounds!A$2:A$308)</f>
        <v>53</v>
      </c>
    </row>
    <row r="1406" spans="1:12" x14ac:dyDescent="0.3">
      <c r="A1406">
        <v>1405</v>
      </c>
      <c r="B1406">
        <v>13</v>
      </c>
      <c r="C1406">
        <v>92</v>
      </c>
      <c r="D1406">
        <v>31</v>
      </c>
      <c r="E1406">
        <v>2</v>
      </c>
      <c r="F1406">
        <v>53</v>
      </c>
      <c r="H1406" s="16">
        <v>40815</v>
      </c>
      <c r="I1406">
        <v>91</v>
      </c>
      <c r="J1406">
        <v>20</v>
      </c>
      <c r="K1406">
        <v>1</v>
      </c>
      <c r="L1406">
        <f>LOOKUP(I1406+H1406*1000, allRounds!D$2:D$308, allRounds!A$2:A$308)</f>
        <v>53</v>
      </c>
    </row>
    <row r="1407" spans="1:12" x14ac:dyDescent="0.3">
      <c r="A1407">
        <v>1406</v>
      </c>
      <c r="B1407">
        <v>14</v>
      </c>
      <c r="C1407">
        <v>87</v>
      </c>
      <c r="D1407">
        <v>30</v>
      </c>
      <c r="E1407">
        <v>225</v>
      </c>
      <c r="F1407">
        <v>53</v>
      </c>
      <c r="H1407" s="16">
        <v>40815</v>
      </c>
      <c r="I1407">
        <v>91</v>
      </c>
      <c r="J1407">
        <v>14</v>
      </c>
      <c r="K1407">
        <v>1</v>
      </c>
      <c r="L1407">
        <f>LOOKUP(I1407+H1407*1000, allRounds!D$2:D$308, allRounds!A$2:A$308)</f>
        <v>53</v>
      </c>
    </row>
    <row r="1408" spans="1:12" x14ac:dyDescent="0.3">
      <c r="A1408">
        <v>1407</v>
      </c>
      <c r="B1408">
        <v>15</v>
      </c>
      <c r="C1408">
        <v>85</v>
      </c>
      <c r="D1408">
        <v>29</v>
      </c>
      <c r="E1408">
        <v>294</v>
      </c>
      <c r="F1408">
        <v>53</v>
      </c>
      <c r="H1408" s="16">
        <v>40815</v>
      </c>
      <c r="I1408">
        <v>91</v>
      </c>
      <c r="J1408">
        <v>12</v>
      </c>
      <c r="K1408">
        <v>1</v>
      </c>
      <c r="L1408">
        <f>LOOKUP(I1408+H1408*1000, allRounds!D$2:D$308, allRounds!A$2:A$308)</f>
        <v>53</v>
      </c>
    </row>
    <row r="1409" spans="1:12" x14ac:dyDescent="0.3">
      <c r="A1409">
        <v>1408</v>
      </c>
      <c r="B1409">
        <v>16</v>
      </c>
      <c r="C1409">
        <v>82</v>
      </c>
      <c r="D1409">
        <v>29</v>
      </c>
      <c r="E1409">
        <v>103</v>
      </c>
      <c r="F1409">
        <v>53</v>
      </c>
      <c r="H1409" s="16">
        <v>40815</v>
      </c>
      <c r="I1409">
        <v>91</v>
      </c>
      <c r="J1409">
        <v>9</v>
      </c>
      <c r="K1409">
        <v>1</v>
      </c>
      <c r="L1409">
        <f>LOOKUP(I1409+H1409*1000, allRounds!D$2:D$308, allRounds!A$2:A$308)</f>
        <v>53</v>
      </c>
    </row>
    <row r="1410" spans="1:12" x14ac:dyDescent="0.3">
      <c r="A1410">
        <v>1409</v>
      </c>
      <c r="B1410">
        <v>17</v>
      </c>
      <c r="C1410">
        <v>86</v>
      </c>
      <c r="D1410">
        <v>28</v>
      </c>
      <c r="E1410">
        <v>129</v>
      </c>
      <c r="F1410">
        <v>53</v>
      </c>
      <c r="H1410" s="16">
        <v>40815</v>
      </c>
      <c r="I1410">
        <v>91</v>
      </c>
      <c r="J1410">
        <v>12</v>
      </c>
      <c r="K1410">
        <v>1</v>
      </c>
      <c r="L1410">
        <f>LOOKUP(I1410+H1410*1000, allRounds!D$2:D$308, allRounds!A$2:A$308)</f>
        <v>53</v>
      </c>
    </row>
    <row r="1411" spans="1:12" x14ac:dyDescent="0.3">
      <c r="A1411">
        <v>1410</v>
      </c>
      <c r="B1411">
        <v>18</v>
      </c>
      <c r="C1411">
        <v>102</v>
      </c>
      <c r="D1411">
        <v>27</v>
      </c>
      <c r="E1411">
        <v>330</v>
      </c>
      <c r="F1411">
        <v>53</v>
      </c>
      <c r="H1411" s="16">
        <v>40815</v>
      </c>
      <c r="I1411">
        <v>91</v>
      </c>
      <c r="J1411">
        <v>27</v>
      </c>
      <c r="K1411">
        <v>1</v>
      </c>
      <c r="L1411">
        <f>LOOKUP(I1411+H1411*1000, allRounds!D$2:D$308, allRounds!A$2:A$308)</f>
        <v>53</v>
      </c>
    </row>
    <row r="1412" spans="1:12" x14ac:dyDescent="0.3">
      <c r="A1412">
        <v>1411</v>
      </c>
      <c r="B1412">
        <v>19</v>
      </c>
      <c r="C1412">
        <v>93</v>
      </c>
      <c r="D1412">
        <v>27</v>
      </c>
      <c r="E1412">
        <v>308</v>
      </c>
      <c r="F1412">
        <v>53</v>
      </c>
      <c r="H1412" s="16">
        <v>40815</v>
      </c>
      <c r="I1412">
        <v>91</v>
      </c>
      <c r="J1412">
        <v>18</v>
      </c>
      <c r="K1412">
        <v>1</v>
      </c>
      <c r="L1412">
        <f>LOOKUP(I1412+H1412*1000, allRounds!D$2:D$308, allRounds!A$2:A$308)</f>
        <v>53</v>
      </c>
    </row>
    <row r="1413" spans="1:12" x14ac:dyDescent="0.3">
      <c r="A1413">
        <v>1412</v>
      </c>
      <c r="B1413">
        <v>20</v>
      </c>
      <c r="C1413">
        <v>86</v>
      </c>
      <c r="D1413">
        <v>26</v>
      </c>
      <c r="E1413">
        <v>1</v>
      </c>
      <c r="F1413">
        <v>53</v>
      </c>
      <c r="H1413" s="16">
        <v>40815</v>
      </c>
      <c r="I1413">
        <v>91</v>
      </c>
      <c r="J1413">
        <v>10</v>
      </c>
      <c r="K1413">
        <v>1</v>
      </c>
      <c r="L1413">
        <f>LOOKUP(I1413+H1413*1000, allRounds!D$2:D$308, allRounds!A$2:A$308)</f>
        <v>53</v>
      </c>
    </row>
    <row r="1414" spans="1:12" x14ac:dyDescent="0.3">
      <c r="A1414">
        <v>1413</v>
      </c>
      <c r="B1414">
        <v>21</v>
      </c>
      <c r="C1414">
        <v>88</v>
      </c>
      <c r="D1414">
        <v>26</v>
      </c>
      <c r="E1414">
        <v>222</v>
      </c>
      <c r="F1414">
        <v>53</v>
      </c>
      <c r="H1414" s="16">
        <v>40815</v>
      </c>
      <c r="I1414">
        <v>91</v>
      </c>
      <c r="J1414">
        <v>12</v>
      </c>
      <c r="K1414">
        <v>1</v>
      </c>
      <c r="L1414">
        <f>LOOKUP(I1414+H1414*1000, allRounds!D$2:D$308, allRounds!A$2:A$308)</f>
        <v>53</v>
      </c>
    </row>
    <row r="1415" spans="1:12" x14ac:dyDescent="0.3">
      <c r="A1415">
        <v>1414</v>
      </c>
      <c r="B1415">
        <v>22</v>
      </c>
      <c r="C1415">
        <v>88</v>
      </c>
      <c r="D1415">
        <v>26</v>
      </c>
      <c r="E1415">
        <v>121</v>
      </c>
      <c r="F1415">
        <v>53</v>
      </c>
      <c r="H1415" s="16">
        <v>40815</v>
      </c>
      <c r="I1415">
        <v>91</v>
      </c>
      <c r="J1415">
        <v>12</v>
      </c>
      <c r="K1415">
        <v>2</v>
      </c>
      <c r="L1415">
        <f>LOOKUP(I1415+H1415*1000, allRounds!D$2:D$308, allRounds!A$2:A$308)</f>
        <v>53</v>
      </c>
    </row>
    <row r="1416" spans="1:12" x14ac:dyDescent="0.3">
      <c r="A1416">
        <v>1415</v>
      </c>
      <c r="B1416">
        <v>23</v>
      </c>
      <c r="C1416">
        <v>101</v>
      </c>
      <c r="D1416">
        <v>23</v>
      </c>
      <c r="E1416">
        <v>278</v>
      </c>
      <c r="F1416">
        <v>53</v>
      </c>
      <c r="H1416" s="16">
        <v>40815</v>
      </c>
      <c r="I1416">
        <v>91</v>
      </c>
      <c r="J1416">
        <v>22</v>
      </c>
      <c r="K1416">
        <v>1</v>
      </c>
      <c r="L1416">
        <f>LOOKUP(I1416+H1416*1000, allRounds!D$2:D$308, allRounds!A$2:A$308)</f>
        <v>53</v>
      </c>
    </row>
    <row r="1417" spans="1:12" x14ac:dyDescent="0.3">
      <c r="A1417">
        <v>1416</v>
      </c>
      <c r="B1417">
        <v>24</v>
      </c>
      <c r="C1417">
        <v>104</v>
      </c>
      <c r="D1417">
        <v>23</v>
      </c>
      <c r="E1417">
        <v>269</v>
      </c>
      <c r="F1417">
        <v>53</v>
      </c>
      <c r="H1417" s="16">
        <v>40815</v>
      </c>
      <c r="I1417">
        <v>91</v>
      </c>
      <c r="J1417">
        <v>24</v>
      </c>
      <c r="K1417">
        <v>0</v>
      </c>
      <c r="L1417">
        <f>LOOKUP(I1417+H1417*1000, allRounds!D$2:D$308, allRounds!A$2:A$308)</f>
        <v>53</v>
      </c>
    </row>
    <row r="1418" spans="1:12" x14ac:dyDescent="0.3">
      <c r="A1418">
        <v>1417</v>
      </c>
      <c r="B1418">
        <v>25</v>
      </c>
      <c r="C1418">
        <v>104</v>
      </c>
      <c r="D1418">
        <v>22</v>
      </c>
      <c r="E1418">
        <v>27</v>
      </c>
      <c r="F1418">
        <v>53</v>
      </c>
      <c r="H1418" s="16">
        <v>40815</v>
      </c>
      <c r="I1418">
        <v>91</v>
      </c>
      <c r="J1418">
        <v>24</v>
      </c>
      <c r="K1418">
        <v>1</v>
      </c>
      <c r="L1418">
        <f>LOOKUP(I1418+H1418*1000, allRounds!D$2:D$308, allRounds!A$2:A$308)</f>
        <v>53</v>
      </c>
    </row>
    <row r="1419" spans="1:12" x14ac:dyDescent="0.3">
      <c r="A1419">
        <v>1418</v>
      </c>
      <c r="B1419">
        <v>26</v>
      </c>
      <c r="C1419">
        <v>109</v>
      </c>
      <c r="D1419">
        <v>22</v>
      </c>
      <c r="E1419">
        <v>24</v>
      </c>
      <c r="F1419">
        <v>53</v>
      </c>
      <c r="H1419" s="16">
        <v>40815</v>
      </c>
      <c r="I1419">
        <v>91</v>
      </c>
      <c r="J1419">
        <v>28</v>
      </c>
      <c r="K1419">
        <v>1</v>
      </c>
      <c r="L1419">
        <f>LOOKUP(I1419+H1419*1000, allRounds!D$2:D$308, allRounds!A$2:A$308)</f>
        <v>53</v>
      </c>
    </row>
    <row r="1420" spans="1:12" x14ac:dyDescent="0.3">
      <c r="A1420">
        <v>1419</v>
      </c>
      <c r="B1420">
        <v>27</v>
      </c>
      <c r="C1420">
        <v>103</v>
      </c>
      <c r="D1420">
        <v>19</v>
      </c>
      <c r="E1420">
        <v>323</v>
      </c>
      <c r="F1420">
        <v>53</v>
      </c>
      <c r="H1420" s="16">
        <v>40815</v>
      </c>
      <c r="I1420">
        <v>91</v>
      </c>
      <c r="J1420">
        <v>20</v>
      </c>
      <c r="K1420">
        <v>1</v>
      </c>
      <c r="L1420">
        <f>LOOKUP(I1420+H1420*1000, allRounds!D$2:D$308, allRounds!A$2:A$308)</f>
        <v>53</v>
      </c>
    </row>
    <row r="1421" spans="1:12" x14ac:dyDescent="0.3">
      <c r="A1421">
        <v>1420</v>
      </c>
      <c r="B1421">
        <v>28</v>
      </c>
      <c r="C1421">
        <v>117</v>
      </c>
      <c r="D1421">
        <v>14</v>
      </c>
      <c r="E1421">
        <v>296</v>
      </c>
      <c r="F1421">
        <v>53</v>
      </c>
      <c r="H1421" s="16">
        <v>40815</v>
      </c>
      <c r="I1421">
        <v>91</v>
      </c>
      <c r="J1421">
        <v>28</v>
      </c>
      <c r="K1421">
        <v>0</v>
      </c>
      <c r="L1421">
        <f>LOOKUP(I1421+H1421*1000, allRounds!D$2:D$308, allRounds!A$2:A$308)</f>
        <v>53</v>
      </c>
    </row>
    <row r="1422" spans="1:12" x14ac:dyDescent="0.3">
      <c r="A1422">
        <v>1421</v>
      </c>
      <c r="B1422">
        <v>29</v>
      </c>
      <c r="C1422">
        <v>129</v>
      </c>
      <c r="D1422">
        <v>9</v>
      </c>
      <c r="E1422">
        <v>8</v>
      </c>
      <c r="F1422">
        <v>53</v>
      </c>
      <c r="H1422" s="16">
        <v>40815</v>
      </c>
      <c r="I1422">
        <v>91</v>
      </c>
      <c r="J1422">
        <v>36</v>
      </c>
      <c r="K1422">
        <v>1</v>
      </c>
      <c r="L1422">
        <f>LOOKUP(I1422+H1422*1000, allRounds!D$2:D$308, allRounds!A$2:A$308)</f>
        <v>53</v>
      </c>
    </row>
    <row r="1423" spans="1:12" x14ac:dyDescent="0.3">
      <c r="A1423">
        <v>1422</v>
      </c>
      <c r="B1423">
        <v>1</v>
      </c>
      <c r="C1423">
        <v>95</v>
      </c>
      <c r="D1423">
        <v>34</v>
      </c>
      <c r="E1423">
        <v>178</v>
      </c>
      <c r="F1423">
        <v>54</v>
      </c>
      <c r="H1423" s="16">
        <v>40797</v>
      </c>
      <c r="I1423">
        <v>71</v>
      </c>
      <c r="J1423">
        <v>22</v>
      </c>
      <c r="K1423">
        <v>1</v>
      </c>
      <c r="L1423">
        <f>LOOKUP(I1423+H1423*1000, allRounds!D$2:D$308, allRounds!A$2:A$308)</f>
        <v>54</v>
      </c>
    </row>
    <row r="1424" spans="1:12" x14ac:dyDescent="0.3">
      <c r="A1424">
        <v>1423</v>
      </c>
      <c r="B1424">
        <v>2</v>
      </c>
      <c r="C1424">
        <v>85</v>
      </c>
      <c r="D1424">
        <v>34</v>
      </c>
      <c r="E1424">
        <v>343</v>
      </c>
      <c r="F1424">
        <v>54</v>
      </c>
      <c r="H1424" s="16">
        <v>40797</v>
      </c>
      <c r="I1424">
        <v>71</v>
      </c>
      <c r="J1424">
        <v>13</v>
      </c>
      <c r="K1424">
        <v>0</v>
      </c>
      <c r="L1424">
        <f>LOOKUP(I1424+H1424*1000, allRounds!D$2:D$308, allRounds!A$2:A$308)</f>
        <v>54</v>
      </c>
    </row>
    <row r="1425" spans="1:12" x14ac:dyDescent="0.3">
      <c r="A1425">
        <v>1424</v>
      </c>
      <c r="B1425">
        <v>3</v>
      </c>
      <c r="C1425">
        <v>95</v>
      </c>
      <c r="D1425">
        <v>33</v>
      </c>
      <c r="E1425">
        <v>278</v>
      </c>
      <c r="F1425">
        <v>54</v>
      </c>
      <c r="H1425" s="16">
        <v>40797</v>
      </c>
      <c r="I1425">
        <v>71</v>
      </c>
      <c r="J1425">
        <v>22</v>
      </c>
      <c r="K1425">
        <v>1</v>
      </c>
      <c r="L1425">
        <f>LOOKUP(I1425+H1425*1000, allRounds!D$2:D$308, allRounds!A$2:A$308)</f>
        <v>54</v>
      </c>
    </row>
    <row r="1426" spans="1:12" x14ac:dyDescent="0.3">
      <c r="A1426">
        <v>1425</v>
      </c>
      <c r="B1426">
        <v>4</v>
      </c>
      <c r="C1426">
        <v>82</v>
      </c>
      <c r="D1426">
        <v>33</v>
      </c>
      <c r="E1426">
        <v>310</v>
      </c>
      <c r="F1426">
        <v>54</v>
      </c>
      <c r="H1426" s="16">
        <v>40797</v>
      </c>
      <c r="I1426">
        <v>71</v>
      </c>
      <c r="J1426">
        <v>9</v>
      </c>
      <c r="K1426">
        <v>1</v>
      </c>
      <c r="L1426">
        <f>LOOKUP(I1426+H1426*1000, allRounds!D$2:D$308, allRounds!A$2:A$308)</f>
        <v>54</v>
      </c>
    </row>
    <row r="1427" spans="1:12" x14ac:dyDescent="0.3">
      <c r="A1427">
        <v>1426</v>
      </c>
      <c r="B1427">
        <v>5</v>
      </c>
      <c r="C1427">
        <v>82</v>
      </c>
      <c r="D1427">
        <v>33</v>
      </c>
      <c r="E1427">
        <v>103</v>
      </c>
      <c r="F1427">
        <v>54</v>
      </c>
      <c r="H1427" s="16">
        <v>40797</v>
      </c>
      <c r="I1427">
        <v>71</v>
      </c>
      <c r="J1427">
        <v>9</v>
      </c>
      <c r="K1427">
        <v>1</v>
      </c>
      <c r="L1427">
        <f>LOOKUP(I1427+H1427*1000, allRounds!D$2:D$308, allRounds!A$2:A$308)</f>
        <v>54</v>
      </c>
    </row>
    <row r="1428" spans="1:12" x14ac:dyDescent="0.3">
      <c r="A1428">
        <v>1427</v>
      </c>
      <c r="B1428">
        <v>6</v>
      </c>
      <c r="C1428">
        <v>95</v>
      </c>
      <c r="D1428">
        <v>33</v>
      </c>
      <c r="E1428">
        <v>287</v>
      </c>
      <c r="F1428">
        <v>54</v>
      </c>
      <c r="H1428" s="16">
        <v>40797</v>
      </c>
      <c r="I1428">
        <v>71</v>
      </c>
      <c r="J1428">
        <v>22</v>
      </c>
      <c r="K1428">
        <v>1</v>
      </c>
      <c r="L1428">
        <f>LOOKUP(I1428+H1428*1000, allRounds!D$2:D$308, allRounds!A$2:A$308)</f>
        <v>54</v>
      </c>
    </row>
    <row r="1429" spans="1:12" x14ac:dyDescent="0.3">
      <c r="A1429">
        <v>1428</v>
      </c>
      <c r="B1429">
        <v>7</v>
      </c>
      <c r="C1429">
        <v>83</v>
      </c>
      <c r="D1429">
        <v>33</v>
      </c>
      <c r="E1429">
        <v>234</v>
      </c>
      <c r="F1429">
        <v>54</v>
      </c>
      <c r="H1429" s="16">
        <v>40797</v>
      </c>
      <c r="I1429">
        <v>71</v>
      </c>
      <c r="J1429">
        <v>10</v>
      </c>
      <c r="K1429">
        <v>1</v>
      </c>
      <c r="L1429">
        <f>LOOKUP(I1429+H1429*1000, allRounds!D$2:D$308, allRounds!A$2:A$308)</f>
        <v>54</v>
      </c>
    </row>
    <row r="1430" spans="1:12" x14ac:dyDescent="0.3">
      <c r="A1430">
        <v>1429</v>
      </c>
      <c r="B1430">
        <v>8</v>
      </c>
      <c r="C1430">
        <v>86</v>
      </c>
      <c r="D1430">
        <v>32</v>
      </c>
      <c r="E1430">
        <v>294</v>
      </c>
      <c r="F1430">
        <v>54</v>
      </c>
      <c r="H1430" s="16">
        <v>40797</v>
      </c>
      <c r="I1430">
        <v>71</v>
      </c>
      <c r="J1430">
        <v>12</v>
      </c>
      <c r="K1430">
        <v>1</v>
      </c>
      <c r="L1430">
        <f>LOOKUP(I1430+H1430*1000, allRounds!D$2:D$308, allRounds!A$2:A$308)</f>
        <v>54</v>
      </c>
    </row>
    <row r="1431" spans="1:12" x14ac:dyDescent="0.3">
      <c r="A1431">
        <v>1430</v>
      </c>
      <c r="B1431">
        <v>9</v>
      </c>
      <c r="C1431">
        <v>96</v>
      </c>
      <c r="D1431">
        <v>30</v>
      </c>
      <c r="E1431">
        <v>2</v>
      </c>
      <c r="F1431">
        <v>54</v>
      </c>
      <c r="H1431" s="16">
        <v>40797</v>
      </c>
      <c r="I1431">
        <v>71</v>
      </c>
      <c r="J1431">
        <v>20</v>
      </c>
      <c r="K1431">
        <v>1</v>
      </c>
      <c r="L1431">
        <f>LOOKUP(I1431+H1431*1000, allRounds!D$2:D$308, allRounds!A$2:A$308)</f>
        <v>54</v>
      </c>
    </row>
    <row r="1432" spans="1:12" x14ac:dyDescent="0.3">
      <c r="A1432">
        <v>1431</v>
      </c>
      <c r="B1432">
        <v>10</v>
      </c>
      <c r="C1432">
        <v>88</v>
      </c>
      <c r="D1432">
        <v>30</v>
      </c>
      <c r="E1432">
        <v>222</v>
      </c>
      <c r="F1432">
        <v>54</v>
      </c>
      <c r="H1432" s="16">
        <v>40797</v>
      </c>
      <c r="I1432">
        <v>71</v>
      </c>
      <c r="J1432">
        <v>12</v>
      </c>
      <c r="K1432">
        <v>1</v>
      </c>
      <c r="L1432">
        <f>LOOKUP(I1432+H1432*1000, allRounds!D$2:D$308, allRounds!A$2:A$308)</f>
        <v>54</v>
      </c>
    </row>
    <row r="1433" spans="1:12" x14ac:dyDescent="0.3">
      <c r="A1433">
        <v>1432</v>
      </c>
      <c r="B1433">
        <v>11</v>
      </c>
      <c r="C1433">
        <v>92</v>
      </c>
      <c r="D1433">
        <v>29</v>
      </c>
      <c r="E1433">
        <v>145</v>
      </c>
      <c r="F1433">
        <v>54</v>
      </c>
      <c r="H1433" s="16">
        <v>40797</v>
      </c>
      <c r="I1433">
        <v>71</v>
      </c>
      <c r="J1433">
        <v>15</v>
      </c>
      <c r="K1433">
        <v>1</v>
      </c>
      <c r="L1433">
        <f>LOOKUP(I1433+H1433*1000, allRounds!D$2:D$308, allRounds!A$2:A$308)</f>
        <v>54</v>
      </c>
    </row>
    <row r="1434" spans="1:12" x14ac:dyDescent="0.3">
      <c r="A1434">
        <v>1433</v>
      </c>
      <c r="B1434">
        <v>12</v>
      </c>
      <c r="C1434">
        <v>95</v>
      </c>
      <c r="D1434">
        <v>29</v>
      </c>
      <c r="E1434">
        <v>116</v>
      </c>
      <c r="F1434">
        <v>54</v>
      </c>
      <c r="H1434" s="16">
        <v>40797</v>
      </c>
      <c r="I1434">
        <v>71</v>
      </c>
      <c r="J1434">
        <v>18</v>
      </c>
      <c r="K1434">
        <v>1</v>
      </c>
      <c r="L1434">
        <f>LOOKUP(I1434+H1434*1000, allRounds!D$2:D$308, allRounds!A$2:A$308)</f>
        <v>54</v>
      </c>
    </row>
    <row r="1435" spans="1:12" x14ac:dyDescent="0.3">
      <c r="A1435">
        <v>1434</v>
      </c>
      <c r="B1435">
        <v>13</v>
      </c>
      <c r="C1435">
        <v>86</v>
      </c>
      <c r="D1435">
        <v>29</v>
      </c>
      <c r="E1435">
        <v>172</v>
      </c>
      <c r="F1435">
        <v>54</v>
      </c>
      <c r="H1435" s="16">
        <v>40797</v>
      </c>
      <c r="I1435">
        <v>71</v>
      </c>
      <c r="J1435">
        <v>9</v>
      </c>
      <c r="K1435">
        <v>1</v>
      </c>
      <c r="L1435">
        <f>LOOKUP(I1435+H1435*1000, allRounds!D$2:D$308, allRounds!A$2:A$308)</f>
        <v>54</v>
      </c>
    </row>
    <row r="1436" spans="1:12" x14ac:dyDescent="0.3">
      <c r="A1436">
        <v>1435</v>
      </c>
      <c r="B1436">
        <v>14</v>
      </c>
      <c r="C1436">
        <v>93</v>
      </c>
      <c r="D1436">
        <v>29</v>
      </c>
      <c r="E1436">
        <v>160</v>
      </c>
      <c r="F1436">
        <v>54</v>
      </c>
      <c r="H1436" s="16">
        <v>40797</v>
      </c>
      <c r="I1436">
        <v>71</v>
      </c>
      <c r="J1436">
        <v>16</v>
      </c>
      <c r="K1436">
        <v>1</v>
      </c>
      <c r="L1436">
        <f>LOOKUP(I1436+H1436*1000, allRounds!D$2:D$308, allRounds!A$2:A$308)</f>
        <v>54</v>
      </c>
    </row>
    <row r="1437" spans="1:12" x14ac:dyDescent="0.3">
      <c r="A1437">
        <v>1436</v>
      </c>
      <c r="B1437">
        <v>15</v>
      </c>
      <c r="C1437">
        <v>102</v>
      </c>
      <c r="D1437">
        <v>28</v>
      </c>
      <c r="E1437">
        <v>41</v>
      </c>
      <c r="F1437">
        <v>54</v>
      </c>
      <c r="H1437" s="16">
        <v>40797</v>
      </c>
      <c r="I1437">
        <v>71</v>
      </c>
      <c r="J1437">
        <v>24</v>
      </c>
      <c r="K1437">
        <v>0</v>
      </c>
      <c r="L1437">
        <f>LOOKUP(I1437+H1437*1000, allRounds!D$2:D$308, allRounds!A$2:A$308)</f>
        <v>54</v>
      </c>
    </row>
    <row r="1438" spans="1:12" x14ac:dyDescent="0.3">
      <c r="A1438">
        <v>1437</v>
      </c>
      <c r="B1438">
        <v>16</v>
      </c>
      <c r="C1438">
        <v>98</v>
      </c>
      <c r="D1438">
        <v>28</v>
      </c>
      <c r="E1438">
        <v>323</v>
      </c>
      <c r="F1438">
        <v>54</v>
      </c>
      <c r="H1438" s="16">
        <v>40797</v>
      </c>
      <c r="I1438">
        <v>71</v>
      </c>
      <c r="J1438">
        <v>20</v>
      </c>
      <c r="K1438">
        <v>1</v>
      </c>
      <c r="L1438">
        <f>LOOKUP(I1438+H1438*1000, allRounds!D$2:D$308, allRounds!A$2:A$308)</f>
        <v>54</v>
      </c>
    </row>
    <row r="1439" spans="1:12" x14ac:dyDescent="0.3">
      <c r="A1439">
        <v>1438</v>
      </c>
      <c r="B1439">
        <v>17</v>
      </c>
      <c r="C1439">
        <v>90</v>
      </c>
      <c r="D1439">
        <v>28</v>
      </c>
      <c r="E1439">
        <v>129</v>
      </c>
      <c r="F1439">
        <v>54</v>
      </c>
      <c r="H1439" s="16">
        <v>40797</v>
      </c>
      <c r="I1439">
        <v>71</v>
      </c>
      <c r="J1439">
        <v>12</v>
      </c>
      <c r="K1439">
        <v>1</v>
      </c>
      <c r="L1439">
        <f>LOOKUP(I1439+H1439*1000, allRounds!D$2:D$308, allRounds!A$2:A$308)</f>
        <v>54</v>
      </c>
    </row>
    <row r="1440" spans="1:12" x14ac:dyDescent="0.3">
      <c r="A1440">
        <v>1439</v>
      </c>
      <c r="B1440">
        <v>18</v>
      </c>
      <c r="C1440">
        <v>105</v>
      </c>
      <c r="D1440">
        <v>25</v>
      </c>
      <c r="E1440">
        <v>27</v>
      </c>
      <c r="F1440">
        <v>54</v>
      </c>
      <c r="H1440" s="16">
        <v>40797</v>
      </c>
      <c r="I1440">
        <v>71</v>
      </c>
      <c r="J1440">
        <v>24</v>
      </c>
      <c r="K1440">
        <v>1</v>
      </c>
      <c r="L1440">
        <f>LOOKUP(I1440+H1440*1000, allRounds!D$2:D$308, allRounds!A$2:A$308)</f>
        <v>54</v>
      </c>
    </row>
    <row r="1441" spans="1:12" x14ac:dyDescent="0.3">
      <c r="A1441">
        <v>1440</v>
      </c>
      <c r="B1441">
        <v>19</v>
      </c>
      <c r="C1441">
        <v>106</v>
      </c>
      <c r="D1441">
        <v>25</v>
      </c>
      <c r="E1441">
        <v>191</v>
      </c>
      <c r="F1441">
        <v>54</v>
      </c>
      <c r="H1441" s="16">
        <v>40797</v>
      </c>
      <c r="I1441">
        <v>71</v>
      </c>
      <c r="J1441">
        <v>25</v>
      </c>
      <c r="K1441">
        <v>1</v>
      </c>
      <c r="L1441">
        <f>LOOKUP(I1441+H1441*1000, allRounds!D$2:D$308, allRounds!A$2:A$308)</f>
        <v>54</v>
      </c>
    </row>
    <row r="1442" spans="1:12" x14ac:dyDescent="0.3">
      <c r="A1442">
        <v>1441</v>
      </c>
      <c r="B1442">
        <v>20</v>
      </c>
      <c r="C1442">
        <v>97</v>
      </c>
      <c r="D1442">
        <v>24</v>
      </c>
      <c r="E1442">
        <v>245</v>
      </c>
      <c r="F1442">
        <v>54</v>
      </c>
      <c r="H1442" s="16">
        <v>40797</v>
      </c>
      <c r="I1442">
        <v>71</v>
      </c>
      <c r="J1442">
        <v>15</v>
      </c>
      <c r="K1442">
        <v>1</v>
      </c>
      <c r="L1442">
        <f>LOOKUP(I1442+H1442*1000, allRounds!D$2:D$308, allRounds!A$2:A$308)</f>
        <v>54</v>
      </c>
    </row>
    <row r="1443" spans="1:12" x14ac:dyDescent="0.3">
      <c r="A1443">
        <v>1442</v>
      </c>
      <c r="B1443">
        <v>21</v>
      </c>
      <c r="C1443">
        <v>103</v>
      </c>
      <c r="D1443">
        <v>24</v>
      </c>
      <c r="E1443">
        <v>61</v>
      </c>
      <c r="F1443">
        <v>54</v>
      </c>
      <c r="H1443" s="16">
        <v>40797</v>
      </c>
      <c r="I1443">
        <v>71</v>
      </c>
      <c r="J1443">
        <v>21</v>
      </c>
      <c r="K1443">
        <v>1</v>
      </c>
      <c r="L1443">
        <f>LOOKUP(I1443+H1443*1000, allRounds!D$2:D$308, allRounds!A$2:A$308)</f>
        <v>54</v>
      </c>
    </row>
    <row r="1444" spans="1:12" x14ac:dyDescent="0.3">
      <c r="A1444">
        <v>1443</v>
      </c>
      <c r="B1444">
        <v>22</v>
      </c>
      <c r="C1444">
        <v>93</v>
      </c>
      <c r="D1444">
        <v>23</v>
      </c>
      <c r="E1444">
        <v>1</v>
      </c>
      <c r="F1444">
        <v>54</v>
      </c>
      <c r="H1444" s="16">
        <v>40797</v>
      </c>
      <c r="I1444">
        <v>71</v>
      </c>
      <c r="J1444">
        <v>10</v>
      </c>
      <c r="K1444">
        <v>1</v>
      </c>
      <c r="L1444">
        <f>LOOKUP(I1444+H1444*1000, allRounds!D$2:D$308, allRounds!A$2:A$308)</f>
        <v>54</v>
      </c>
    </row>
    <row r="1445" spans="1:12" x14ac:dyDescent="0.3">
      <c r="A1445">
        <v>1444</v>
      </c>
      <c r="B1445">
        <v>23</v>
      </c>
      <c r="C1445">
        <v>99</v>
      </c>
      <c r="D1445">
        <v>23</v>
      </c>
      <c r="E1445">
        <v>253</v>
      </c>
      <c r="F1445">
        <v>54</v>
      </c>
      <c r="H1445" s="16">
        <v>40797</v>
      </c>
      <c r="I1445">
        <v>71</v>
      </c>
      <c r="J1445">
        <v>16</v>
      </c>
      <c r="K1445">
        <v>0</v>
      </c>
      <c r="L1445">
        <f>LOOKUP(I1445+H1445*1000, allRounds!D$2:D$308, allRounds!A$2:A$308)</f>
        <v>54</v>
      </c>
    </row>
    <row r="1446" spans="1:12" x14ac:dyDescent="0.3">
      <c r="A1446">
        <v>1445</v>
      </c>
      <c r="B1446">
        <v>24</v>
      </c>
      <c r="C1446">
        <v>113</v>
      </c>
      <c r="D1446">
        <v>21</v>
      </c>
      <c r="E1446">
        <v>24</v>
      </c>
      <c r="F1446">
        <v>54</v>
      </c>
      <c r="H1446" s="16">
        <v>40797</v>
      </c>
      <c r="I1446">
        <v>71</v>
      </c>
      <c r="J1446">
        <v>28</v>
      </c>
      <c r="K1446">
        <v>1</v>
      </c>
      <c r="L1446">
        <f>LOOKUP(I1446+H1446*1000, allRounds!D$2:D$308, allRounds!A$2:A$308)</f>
        <v>54</v>
      </c>
    </row>
    <row r="1447" spans="1:12" x14ac:dyDescent="0.3">
      <c r="A1447">
        <v>1446</v>
      </c>
      <c r="B1447">
        <v>25</v>
      </c>
      <c r="C1447">
        <v>131</v>
      </c>
      <c r="D1447">
        <v>11</v>
      </c>
      <c r="E1447">
        <v>8</v>
      </c>
      <c r="F1447">
        <v>54</v>
      </c>
      <c r="H1447" s="16">
        <v>40797</v>
      </c>
      <c r="I1447">
        <v>71</v>
      </c>
      <c r="J1447">
        <v>36</v>
      </c>
      <c r="K1447">
        <v>1</v>
      </c>
      <c r="L1447">
        <f>LOOKUP(I1447+H1447*1000, allRounds!D$2:D$308, allRounds!A$2:A$308)</f>
        <v>54</v>
      </c>
    </row>
    <row r="1448" spans="1:12" x14ac:dyDescent="0.3">
      <c r="A1448">
        <v>1447</v>
      </c>
      <c r="B1448">
        <v>1</v>
      </c>
      <c r="C1448">
        <v>93</v>
      </c>
      <c r="D1448">
        <v>27</v>
      </c>
      <c r="E1448">
        <v>129</v>
      </c>
      <c r="F1448">
        <v>55</v>
      </c>
      <c r="H1448" s="16">
        <v>40796</v>
      </c>
      <c r="I1448">
        <v>72</v>
      </c>
      <c r="J1448">
        <v>12</v>
      </c>
      <c r="K1448">
        <v>1</v>
      </c>
      <c r="L1448">
        <f>LOOKUP(I1448+H1448*1000, allRounds!D$2:D$308, allRounds!A$2:A$308)</f>
        <v>55</v>
      </c>
    </row>
    <row r="1449" spans="1:12" x14ac:dyDescent="0.3">
      <c r="A1449">
        <v>1448</v>
      </c>
      <c r="B1449">
        <v>2</v>
      </c>
      <c r="C1449">
        <v>92</v>
      </c>
      <c r="D1449">
        <v>25</v>
      </c>
      <c r="E1449">
        <v>310</v>
      </c>
      <c r="F1449">
        <v>55</v>
      </c>
      <c r="H1449" s="16">
        <v>40796</v>
      </c>
      <c r="I1449">
        <v>72</v>
      </c>
      <c r="J1449">
        <v>9</v>
      </c>
      <c r="K1449">
        <v>1</v>
      </c>
      <c r="L1449">
        <f>LOOKUP(I1449+H1449*1000, allRounds!D$2:D$308, allRounds!A$2:A$308)</f>
        <v>55</v>
      </c>
    </row>
    <row r="1450" spans="1:12" x14ac:dyDescent="0.3">
      <c r="A1450">
        <v>1449</v>
      </c>
      <c r="B1450">
        <v>3</v>
      </c>
      <c r="C1450">
        <v>104</v>
      </c>
      <c r="D1450">
        <v>24</v>
      </c>
      <c r="E1450">
        <v>323</v>
      </c>
      <c r="F1450">
        <v>55</v>
      </c>
      <c r="H1450" s="16">
        <v>40796</v>
      </c>
      <c r="I1450">
        <v>72</v>
      </c>
      <c r="J1450">
        <v>20</v>
      </c>
      <c r="K1450">
        <v>1</v>
      </c>
      <c r="L1450">
        <f>LOOKUP(I1450+H1450*1000, allRounds!D$2:D$308, allRounds!A$2:A$308)</f>
        <v>55</v>
      </c>
    </row>
    <row r="1451" spans="1:12" x14ac:dyDescent="0.3">
      <c r="A1451">
        <v>1450</v>
      </c>
      <c r="B1451">
        <v>4</v>
      </c>
      <c r="C1451">
        <v>98</v>
      </c>
      <c r="D1451">
        <v>23</v>
      </c>
      <c r="E1451">
        <v>343</v>
      </c>
      <c r="F1451">
        <v>55</v>
      </c>
      <c r="H1451" s="16">
        <v>40796</v>
      </c>
      <c r="I1451">
        <v>72</v>
      </c>
      <c r="J1451">
        <v>13</v>
      </c>
      <c r="K1451">
        <v>0</v>
      </c>
      <c r="L1451">
        <f>LOOKUP(I1451+H1451*1000, allRounds!D$2:D$308, allRounds!A$2:A$308)</f>
        <v>55</v>
      </c>
    </row>
    <row r="1452" spans="1:12" x14ac:dyDescent="0.3">
      <c r="A1452">
        <v>1451</v>
      </c>
      <c r="B1452">
        <v>5</v>
      </c>
      <c r="C1452">
        <v>101</v>
      </c>
      <c r="D1452">
        <v>23</v>
      </c>
      <c r="E1452">
        <v>160</v>
      </c>
      <c r="F1452">
        <v>55</v>
      </c>
      <c r="H1452" s="16">
        <v>40796</v>
      </c>
      <c r="I1452">
        <v>72</v>
      </c>
      <c r="J1452">
        <v>16</v>
      </c>
      <c r="K1452">
        <v>1</v>
      </c>
      <c r="L1452">
        <f>LOOKUP(I1452+H1452*1000, allRounds!D$2:D$308, allRounds!A$2:A$308)</f>
        <v>55</v>
      </c>
    </row>
    <row r="1453" spans="1:12" x14ac:dyDescent="0.3">
      <c r="A1453">
        <v>1452</v>
      </c>
      <c r="B1453">
        <v>6</v>
      </c>
      <c r="C1453">
        <v>96</v>
      </c>
      <c r="D1453">
        <v>22</v>
      </c>
      <c r="E1453">
        <v>234</v>
      </c>
      <c r="F1453">
        <v>55</v>
      </c>
      <c r="H1453" s="16">
        <v>40796</v>
      </c>
      <c r="I1453">
        <v>72</v>
      </c>
      <c r="J1453">
        <v>10</v>
      </c>
      <c r="K1453">
        <v>1</v>
      </c>
      <c r="L1453">
        <f>LOOKUP(I1453+H1453*1000, allRounds!D$2:D$308, allRounds!A$2:A$308)</f>
        <v>55</v>
      </c>
    </row>
    <row r="1454" spans="1:12" x14ac:dyDescent="0.3">
      <c r="A1454">
        <v>1453</v>
      </c>
      <c r="B1454">
        <v>7</v>
      </c>
      <c r="C1454">
        <v>107</v>
      </c>
      <c r="D1454">
        <v>22</v>
      </c>
      <c r="E1454">
        <v>2</v>
      </c>
      <c r="F1454">
        <v>55</v>
      </c>
      <c r="H1454" s="16">
        <v>40796</v>
      </c>
      <c r="I1454">
        <v>72</v>
      </c>
      <c r="J1454">
        <v>20</v>
      </c>
      <c r="K1454">
        <v>1</v>
      </c>
      <c r="L1454">
        <f>LOOKUP(I1454+H1454*1000, allRounds!D$2:D$308, allRounds!A$2:A$308)</f>
        <v>55</v>
      </c>
    </row>
    <row r="1455" spans="1:12" x14ac:dyDescent="0.3">
      <c r="A1455">
        <v>1454</v>
      </c>
      <c r="B1455">
        <v>8</v>
      </c>
      <c r="C1455">
        <v>96</v>
      </c>
      <c r="D1455">
        <v>21</v>
      </c>
      <c r="E1455">
        <v>103</v>
      </c>
      <c r="F1455">
        <v>55</v>
      </c>
      <c r="H1455" s="16">
        <v>40796</v>
      </c>
      <c r="I1455">
        <v>72</v>
      </c>
      <c r="J1455">
        <v>9</v>
      </c>
      <c r="K1455">
        <v>1</v>
      </c>
      <c r="L1455">
        <f>LOOKUP(I1455+H1455*1000, allRounds!D$2:D$308, allRounds!A$2:A$308)</f>
        <v>55</v>
      </c>
    </row>
    <row r="1456" spans="1:12" x14ac:dyDescent="0.3">
      <c r="A1456">
        <v>1455</v>
      </c>
      <c r="B1456">
        <f>9</f>
        <v>9</v>
      </c>
      <c r="C1456">
        <v>98</v>
      </c>
      <c r="D1456">
        <v>20</v>
      </c>
      <c r="E1456">
        <v>1</v>
      </c>
      <c r="F1456">
        <v>55</v>
      </c>
      <c r="H1456" s="16">
        <v>40796</v>
      </c>
      <c r="I1456">
        <v>72</v>
      </c>
      <c r="J1456">
        <v>10</v>
      </c>
      <c r="K1456">
        <v>1</v>
      </c>
      <c r="L1456">
        <f>LOOKUP(I1456+H1456*1000, allRounds!D$2:D$308, allRounds!A$2:A$308)</f>
        <v>55</v>
      </c>
    </row>
    <row r="1457" spans="1:12" x14ac:dyDescent="0.3">
      <c r="A1457">
        <v>1456</v>
      </c>
      <c r="B1457">
        <f>9</f>
        <v>9</v>
      </c>
      <c r="C1457">
        <v>106</v>
      </c>
      <c r="D1457">
        <v>20</v>
      </c>
      <c r="E1457">
        <v>116</v>
      </c>
      <c r="F1457">
        <v>55</v>
      </c>
      <c r="H1457" s="16">
        <v>40796</v>
      </c>
      <c r="I1457">
        <v>72</v>
      </c>
      <c r="J1457">
        <v>18</v>
      </c>
      <c r="K1457">
        <v>1</v>
      </c>
      <c r="L1457">
        <f>LOOKUP(I1457+H1457*1000, allRounds!D$2:D$308, allRounds!A$2:A$308)</f>
        <v>55</v>
      </c>
    </row>
    <row r="1458" spans="1:12" x14ac:dyDescent="0.3">
      <c r="A1458">
        <v>1457</v>
      </c>
      <c r="B1458">
        <v>11</v>
      </c>
      <c r="C1458">
        <v>105</v>
      </c>
      <c r="D1458">
        <v>19</v>
      </c>
      <c r="E1458">
        <v>253</v>
      </c>
      <c r="F1458">
        <v>55</v>
      </c>
      <c r="H1458" s="16">
        <v>40796</v>
      </c>
      <c r="I1458">
        <v>72</v>
      </c>
      <c r="J1458">
        <v>16</v>
      </c>
      <c r="K1458">
        <v>0</v>
      </c>
      <c r="L1458">
        <f>LOOKUP(I1458+H1458*1000, allRounds!D$2:D$308, allRounds!A$2:A$308)</f>
        <v>55</v>
      </c>
    </row>
    <row r="1459" spans="1:12" x14ac:dyDescent="0.3">
      <c r="A1459">
        <v>1458</v>
      </c>
      <c r="B1459">
        <v>12</v>
      </c>
      <c r="C1459">
        <v>102</v>
      </c>
      <c r="D1459">
        <v>19</v>
      </c>
      <c r="E1459">
        <v>294</v>
      </c>
      <c r="F1459">
        <v>55</v>
      </c>
      <c r="H1459" s="16">
        <v>40796</v>
      </c>
      <c r="I1459">
        <v>72</v>
      </c>
      <c r="J1459">
        <v>12</v>
      </c>
      <c r="K1459">
        <v>1</v>
      </c>
      <c r="L1459">
        <f>LOOKUP(I1459+H1459*1000, allRounds!D$2:D$308, allRounds!A$2:A$308)</f>
        <v>55</v>
      </c>
    </row>
    <row r="1460" spans="1:12" x14ac:dyDescent="0.3">
      <c r="A1460">
        <v>1459</v>
      </c>
      <c r="B1460">
        <v>13</v>
      </c>
      <c r="C1460">
        <v>113</v>
      </c>
      <c r="D1460">
        <v>19</v>
      </c>
      <c r="E1460">
        <v>41</v>
      </c>
      <c r="F1460">
        <v>55</v>
      </c>
      <c r="H1460" s="16">
        <v>40796</v>
      </c>
      <c r="I1460">
        <v>72</v>
      </c>
      <c r="J1460">
        <v>24</v>
      </c>
      <c r="K1460">
        <v>0</v>
      </c>
      <c r="L1460">
        <f>LOOKUP(I1460+H1460*1000, allRounds!D$2:D$308, allRounds!A$2:A$308)</f>
        <v>55</v>
      </c>
    </row>
    <row r="1461" spans="1:12" x14ac:dyDescent="0.3">
      <c r="A1461">
        <v>1460</v>
      </c>
      <c r="B1461">
        <v>14</v>
      </c>
      <c r="C1461">
        <v>112</v>
      </c>
      <c r="D1461">
        <v>19</v>
      </c>
      <c r="E1461">
        <v>178</v>
      </c>
      <c r="F1461">
        <v>55</v>
      </c>
      <c r="H1461" s="16">
        <v>40796</v>
      </c>
      <c r="I1461">
        <v>72</v>
      </c>
      <c r="J1461">
        <v>22</v>
      </c>
      <c r="K1461">
        <v>1</v>
      </c>
      <c r="L1461">
        <f>LOOKUP(I1461+H1461*1000, allRounds!D$2:D$308, allRounds!A$2:A$308)</f>
        <v>55</v>
      </c>
    </row>
    <row r="1462" spans="1:12" x14ac:dyDescent="0.3">
      <c r="A1462">
        <v>1461</v>
      </c>
      <c r="B1462">
        <v>15</v>
      </c>
      <c r="C1462">
        <v>99</v>
      </c>
      <c r="D1462">
        <v>18</v>
      </c>
      <c r="E1462">
        <v>172</v>
      </c>
      <c r="F1462">
        <v>55</v>
      </c>
      <c r="H1462" s="16">
        <v>40796</v>
      </c>
      <c r="I1462">
        <v>72</v>
      </c>
      <c r="J1462">
        <v>9</v>
      </c>
      <c r="K1462">
        <v>1</v>
      </c>
      <c r="L1462">
        <f>LOOKUP(I1462+H1462*1000, allRounds!D$2:D$308, allRounds!A$2:A$308)</f>
        <v>55</v>
      </c>
    </row>
    <row r="1463" spans="1:12" x14ac:dyDescent="0.3">
      <c r="A1463">
        <v>1462</v>
      </c>
      <c r="B1463">
        <v>16</v>
      </c>
      <c r="C1463">
        <v>113</v>
      </c>
      <c r="D1463">
        <v>17</v>
      </c>
      <c r="E1463">
        <v>287</v>
      </c>
      <c r="F1463">
        <v>55</v>
      </c>
      <c r="H1463" s="16">
        <v>40796</v>
      </c>
      <c r="I1463">
        <v>72</v>
      </c>
      <c r="J1463">
        <v>22</v>
      </c>
      <c r="K1463">
        <v>1</v>
      </c>
      <c r="L1463">
        <f>LOOKUP(I1463+H1463*1000, allRounds!D$2:D$308, allRounds!A$2:A$308)</f>
        <v>55</v>
      </c>
    </row>
    <row r="1464" spans="1:12" x14ac:dyDescent="0.3">
      <c r="A1464">
        <v>1463</v>
      </c>
      <c r="B1464">
        <v>17</v>
      </c>
      <c r="C1464">
        <v>113</v>
      </c>
      <c r="D1464">
        <v>17</v>
      </c>
      <c r="E1464">
        <v>278</v>
      </c>
      <c r="F1464">
        <v>55</v>
      </c>
      <c r="H1464" s="16">
        <v>40796</v>
      </c>
      <c r="I1464">
        <v>72</v>
      </c>
      <c r="J1464">
        <v>22</v>
      </c>
      <c r="K1464">
        <v>1</v>
      </c>
      <c r="L1464">
        <f>LOOKUP(I1464+H1464*1000, allRounds!D$2:D$308, allRounds!A$2:A$308)</f>
        <v>55</v>
      </c>
    </row>
    <row r="1465" spans="1:12" x14ac:dyDescent="0.3">
      <c r="A1465">
        <v>1464</v>
      </c>
      <c r="B1465">
        <v>18</v>
      </c>
      <c r="C1465">
        <v>108</v>
      </c>
      <c r="D1465">
        <v>15</v>
      </c>
      <c r="E1465">
        <v>245</v>
      </c>
      <c r="F1465">
        <v>55</v>
      </c>
      <c r="H1465" s="16">
        <v>40796</v>
      </c>
      <c r="I1465">
        <v>72</v>
      </c>
      <c r="J1465">
        <v>15</v>
      </c>
      <c r="K1465">
        <v>1</v>
      </c>
      <c r="L1465">
        <f>LOOKUP(I1465+H1465*1000, allRounds!D$2:D$308, allRounds!A$2:A$308)</f>
        <v>55</v>
      </c>
    </row>
    <row r="1466" spans="1:12" x14ac:dyDescent="0.3">
      <c r="A1466">
        <v>1465</v>
      </c>
      <c r="B1466">
        <v>19</v>
      </c>
      <c r="C1466">
        <v>107</v>
      </c>
      <c r="D1466">
        <v>14</v>
      </c>
      <c r="E1466">
        <v>222</v>
      </c>
      <c r="F1466">
        <v>55</v>
      </c>
      <c r="H1466" s="16">
        <v>40796</v>
      </c>
      <c r="I1466">
        <v>72</v>
      </c>
      <c r="J1466">
        <v>12</v>
      </c>
      <c r="K1466">
        <v>1</v>
      </c>
      <c r="L1466">
        <f>LOOKUP(I1466+H1466*1000, allRounds!D$2:D$308, allRounds!A$2:A$308)</f>
        <v>55</v>
      </c>
    </row>
    <row r="1467" spans="1:12" x14ac:dyDescent="0.3">
      <c r="A1467">
        <v>1466</v>
      </c>
      <c r="B1467">
        <v>20</v>
      </c>
      <c r="C1467">
        <v>111</v>
      </c>
      <c r="D1467">
        <v>14</v>
      </c>
      <c r="E1467">
        <v>145</v>
      </c>
      <c r="F1467">
        <v>55</v>
      </c>
      <c r="H1467" s="16">
        <v>40796</v>
      </c>
      <c r="I1467">
        <v>72</v>
      </c>
      <c r="J1467">
        <v>15</v>
      </c>
      <c r="K1467">
        <v>1</v>
      </c>
      <c r="L1467">
        <f>LOOKUP(I1467+H1467*1000, allRounds!D$2:D$308, allRounds!A$2:A$308)</f>
        <v>55</v>
      </c>
    </row>
    <row r="1468" spans="1:12" x14ac:dyDescent="0.3">
      <c r="A1468">
        <v>1467</v>
      </c>
      <c r="B1468">
        <v>21</v>
      </c>
      <c r="C1468">
        <v>119</v>
      </c>
      <c r="D1468">
        <v>13</v>
      </c>
      <c r="E1468">
        <v>27</v>
      </c>
      <c r="F1468">
        <v>55</v>
      </c>
      <c r="H1468" s="16">
        <v>40796</v>
      </c>
      <c r="I1468">
        <v>72</v>
      </c>
      <c r="J1468">
        <v>24</v>
      </c>
      <c r="K1468">
        <v>1</v>
      </c>
      <c r="L1468">
        <f>LOOKUP(I1468+H1468*1000, allRounds!D$2:D$308, allRounds!A$2:A$308)</f>
        <v>55</v>
      </c>
    </row>
    <row r="1469" spans="1:12" x14ac:dyDescent="0.3">
      <c r="A1469">
        <v>1468</v>
      </c>
      <c r="B1469">
        <v>22</v>
      </c>
      <c r="C1469">
        <v>124</v>
      </c>
      <c r="D1469">
        <v>12</v>
      </c>
      <c r="E1469">
        <v>24</v>
      </c>
      <c r="F1469">
        <v>55</v>
      </c>
      <c r="H1469" s="16">
        <v>40796</v>
      </c>
      <c r="I1469">
        <v>72</v>
      </c>
      <c r="J1469">
        <v>28</v>
      </c>
      <c r="K1469">
        <v>1</v>
      </c>
      <c r="L1469">
        <f>LOOKUP(I1469+H1469*1000, allRounds!D$2:D$308, allRounds!A$2:A$308)</f>
        <v>55</v>
      </c>
    </row>
    <row r="1470" spans="1:12" x14ac:dyDescent="0.3">
      <c r="A1470">
        <v>1469</v>
      </c>
      <c r="B1470">
        <v>23</v>
      </c>
      <c r="C1470">
        <v>120</v>
      </c>
      <c r="D1470">
        <v>9</v>
      </c>
      <c r="E1470">
        <v>61</v>
      </c>
      <c r="F1470">
        <v>55</v>
      </c>
      <c r="H1470" s="16">
        <v>40796</v>
      </c>
      <c r="I1470">
        <v>72</v>
      </c>
      <c r="J1470">
        <v>21</v>
      </c>
      <c r="K1470">
        <v>1</v>
      </c>
      <c r="L1470">
        <f>LOOKUP(I1470+H1470*1000, allRounds!D$2:D$308, allRounds!A$2:A$308)</f>
        <v>55</v>
      </c>
    </row>
    <row r="1471" spans="1:12" x14ac:dyDescent="0.3">
      <c r="A1471">
        <v>1470</v>
      </c>
      <c r="B1471">
        <v>24</v>
      </c>
      <c r="C1471">
        <v>141</v>
      </c>
      <c r="D1471">
        <v>3</v>
      </c>
      <c r="E1471">
        <v>8</v>
      </c>
      <c r="F1471">
        <v>55</v>
      </c>
      <c r="H1471" s="16">
        <v>40796</v>
      </c>
      <c r="I1471">
        <v>72</v>
      </c>
      <c r="J1471">
        <v>36</v>
      </c>
      <c r="K1471">
        <v>1</v>
      </c>
      <c r="L1471">
        <f>LOOKUP(I1471+H1471*1000, allRounds!D$2:D$308, allRounds!A$2:A$308)</f>
        <v>55</v>
      </c>
    </row>
    <row r="1472" spans="1:12" x14ac:dyDescent="0.3">
      <c r="A1472">
        <v>1471</v>
      </c>
      <c r="B1472">
        <v>1</v>
      </c>
      <c r="C1472">
        <v>84</v>
      </c>
      <c r="D1472">
        <v>35</v>
      </c>
      <c r="E1472">
        <v>343</v>
      </c>
      <c r="F1472">
        <v>56</v>
      </c>
      <c r="H1472" s="16">
        <v>40795</v>
      </c>
      <c r="I1472">
        <v>39</v>
      </c>
      <c r="J1472">
        <v>13</v>
      </c>
      <c r="K1472">
        <v>0</v>
      </c>
      <c r="L1472">
        <f>LOOKUP(I1472+H1472*1000, allRounds!D$2:D$308, allRounds!A$2:A$308)</f>
        <v>56</v>
      </c>
    </row>
    <row r="1473" spans="1:12" x14ac:dyDescent="0.3">
      <c r="A1473">
        <v>1472</v>
      </c>
      <c r="B1473">
        <v>2</v>
      </c>
      <c r="C1473">
        <v>88</v>
      </c>
      <c r="D1473">
        <v>33</v>
      </c>
      <c r="E1473">
        <v>145</v>
      </c>
      <c r="F1473">
        <v>56</v>
      </c>
      <c r="H1473" s="16">
        <v>40795</v>
      </c>
      <c r="I1473">
        <v>39</v>
      </c>
      <c r="J1473">
        <v>15</v>
      </c>
      <c r="K1473">
        <v>1</v>
      </c>
      <c r="L1473">
        <f>LOOKUP(I1473+H1473*1000, allRounds!D$2:D$308, allRounds!A$2:A$308)</f>
        <v>56</v>
      </c>
    </row>
    <row r="1474" spans="1:12" x14ac:dyDescent="0.3">
      <c r="A1474">
        <v>1473</v>
      </c>
      <c r="B1474">
        <v>3</v>
      </c>
      <c r="C1474">
        <v>98</v>
      </c>
      <c r="D1474">
        <v>33</v>
      </c>
      <c r="E1474">
        <v>191</v>
      </c>
      <c r="F1474">
        <v>56</v>
      </c>
      <c r="H1474" s="16">
        <v>40795</v>
      </c>
      <c r="I1474">
        <v>39</v>
      </c>
      <c r="J1474">
        <v>25</v>
      </c>
      <c r="K1474">
        <v>1</v>
      </c>
      <c r="L1474">
        <f>LOOKUP(I1474+H1474*1000, allRounds!D$2:D$308, allRounds!A$2:A$308)</f>
        <v>56</v>
      </c>
    </row>
    <row r="1475" spans="1:12" x14ac:dyDescent="0.3">
      <c r="A1475">
        <v>1474</v>
      </c>
      <c r="B1475">
        <v>4</v>
      </c>
      <c r="C1475">
        <v>93</v>
      </c>
      <c r="D1475">
        <v>32</v>
      </c>
      <c r="E1475">
        <v>116</v>
      </c>
      <c r="F1475">
        <v>56</v>
      </c>
      <c r="H1475" s="16">
        <v>40795</v>
      </c>
      <c r="I1475">
        <v>39</v>
      </c>
      <c r="J1475">
        <v>18</v>
      </c>
      <c r="K1475">
        <v>1</v>
      </c>
      <c r="L1475">
        <f>LOOKUP(I1475+H1475*1000, allRounds!D$2:D$308, allRounds!A$2:A$308)</f>
        <v>56</v>
      </c>
    </row>
    <row r="1476" spans="1:12" x14ac:dyDescent="0.3">
      <c r="A1476">
        <v>1475</v>
      </c>
      <c r="B1476">
        <v>5</v>
      </c>
      <c r="C1476">
        <v>86</v>
      </c>
      <c r="D1476">
        <v>32</v>
      </c>
      <c r="E1476">
        <v>222</v>
      </c>
      <c r="F1476">
        <v>56</v>
      </c>
      <c r="H1476" s="16">
        <v>40795</v>
      </c>
      <c r="I1476">
        <v>39</v>
      </c>
      <c r="J1476">
        <v>12</v>
      </c>
      <c r="K1476">
        <v>1</v>
      </c>
      <c r="L1476">
        <f>LOOKUP(I1476+H1476*1000, allRounds!D$2:D$308, allRounds!A$2:A$308)</f>
        <v>56</v>
      </c>
    </row>
    <row r="1477" spans="1:12" x14ac:dyDescent="0.3">
      <c r="A1477">
        <v>1476</v>
      </c>
      <c r="B1477">
        <v>6</v>
      </c>
      <c r="C1477">
        <v>89</v>
      </c>
      <c r="D1477">
        <v>32</v>
      </c>
      <c r="E1477">
        <v>245</v>
      </c>
      <c r="F1477">
        <v>56</v>
      </c>
      <c r="H1477" s="16">
        <v>40795</v>
      </c>
      <c r="I1477">
        <v>39</v>
      </c>
      <c r="J1477">
        <v>15</v>
      </c>
      <c r="K1477">
        <v>1</v>
      </c>
      <c r="L1477">
        <f>LOOKUP(I1477+H1477*1000, allRounds!D$2:D$308, allRounds!A$2:A$308)</f>
        <v>56</v>
      </c>
    </row>
    <row r="1478" spans="1:12" x14ac:dyDescent="0.3">
      <c r="A1478">
        <v>1477</v>
      </c>
      <c r="B1478">
        <v>7</v>
      </c>
      <c r="C1478">
        <v>84</v>
      </c>
      <c r="D1478">
        <v>31</v>
      </c>
      <c r="E1478">
        <v>310</v>
      </c>
      <c r="F1478">
        <v>56</v>
      </c>
      <c r="H1478" s="16">
        <v>40795</v>
      </c>
      <c r="I1478">
        <v>39</v>
      </c>
      <c r="J1478">
        <v>9</v>
      </c>
      <c r="K1478">
        <v>1</v>
      </c>
      <c r="L1478">
        <f>LOOKUP(I1478+H1478*1000, allRounds!D$2:D$308, allRounds!A$2:A$308)</f>
        <v>56</v>
      </c>
    </row>
    <row r="1479" spans="1:12" x14ac:dyDescent="0.3">
      <c r="A1479">
        <v>1478</v>
      </c>
      <c r="B1479">
        <v>8</v>
      </c>
      <c r="C1479">
        <v>97</v>
      </c>
      <c r="D1479">
        <v>31</v>
      </c>
      <c r="E1479">
        <v>178</v>
      </c>
      <c r="F1479">
        <v>56</v>
      </c>
      <c r="H1479" s="16">
        <v>40795</v>
      </c>
      <c r="I1479">
        <v>39</v>
      </c>
      <c r="J1479">
        <v>22</v>
      </c>
      <c r="K1479">
        <v>1</v>
      </c>
      <c r="L1479">
        <f>LOOKUP(I1479+H1479*1000, allRounds!D$2:D$308, allRounds!A$2:A$308)</f>
        <v>56</v>
      </c>
    </row>
    <row r="1480" spans="1:12" x14ac:dyDescent="0.3">
      <c r="A1480">
        <v>1479</v>
      </c>
      <c r="B1480">
        <v>9</v>
      </c>
      <c r="C1480">
        <v>84</v>
      </c>
      <c r="D1480">
        <v>31</v>
      </c>
      <c r="E1480">
        <v>103</v>
      </c>
      <c r="F1480">
        <v>56</v>
      </c>
      <c r="H1480" s="16">
        <v>40795</v>
      </c>
      <c r="I1480">
        <v>39</v>
      </c>
      <c r="J1480">
        <v>9</v>
      </c>
      <c r="K1480">
        <v>1</v>
      </c>
      <c r="L1480">
        <f>LOOKUP(I1480+H1480*1000, allRounds!D$2:D$308, allRounds!A$2:A$308)</f>
        <v>56</v>
      </c>
    </row>
    <row r="1481" spans="1:12" x14ac:dyDescent="0.3">
      <c r="A1481">
        <v>1480</v>
      </c>
      <c r="B1481">
        <v>10</v>
      </c>
      <c r="C1481">
        <v>99</v>
      </c>
      <c r="D1481">
        <v>31</v>
      </c>
      <c r="E1481">
        <v>41</v>
      </c>
      <c r="F1481">
        <v>56</v>
      </c>
      <c r="H1481" s="16">
        <v>40795</v>
      </c>
      <c r="I1481">
        <v>39</v>
      </c>
      <c r="J1481">
        <v>24</v>
      </c>
      <c r="K1481">
        <v>0</v>
      </c>
      <c r="L1481">
        <f>LOOKUP(I1481+H1481*1000, allRounds!D$2:D$308, allRounds!A$2:A$308)</f>
        <v>56</v>
      </c>
    </row>
    <row r="1482" spans="1:12" x14ac:dyDescent="0.3">
      <c r="A1482">
        <v>1481</v>
      </c>
      <c r="B1482">
        <v>11</v>
      </c>
      <c r="C1482">
        <v>95</v>
      </c>
      <c r="D1482">
        <v>31</v>
      </c>
      <c r="E1482">
        <v>323</v>
      </c>
      <c r="F1482">
        <v>56</v>
      </c>
      <c r="H1482" s="16">
        <v>40795</v>
      </c>
      <c r="I1482">
        <v>39</v>
      </c>
      <c r="J1482">
        <v>20</v>
      </c>
      <c r="K1482">
        <v>1</v>
      </c>
      <c r="L1482">
        <f>LOOKUP(I1482+H1482*1000, allRounds!D$2:D$308, allRounds!A$2:A$308)</f>
        <v>56</v>
      </c>
    </row>
    <row r="1483" spans="1:12" x14ac:dyDescent="0.3">
      <c r="A1483">
        <v>1482</v>
      </c>
      <c r="B1483">
        <v>12</v>
      </c>
      <c r="C1483">
        <v>98</v>
      </c>
      <c r="D1483">
        <v>30</v>
      </c>
      <c r="E1483">
        <v>278</v>
      </c>
      <c r="F1483">
        <v>56</v>
      </c>
      <c r="H1483" s="16">
        <v>40795</v>
      </c>
      <c r="I1483">
        <v>39</v>
      </c>
      <c r="J1483">
        <v>22</v>
      </c>
      <c r="K1483">
        <v>1</v>
      </c>
      <c r="L1483">
        <f>LOOKUP(I1483+H1483*1000, allRounds!D$2:D$308, allRounds!A$2:A$308)</f>
        <v>56</v>
      </c>
    </row>
    <row r="1484" spans="1:12" x14ac:dyDescent="0.3">
      <c r="A1484">
        <v>1483</v>
      </c>
      <c r="B1484">
        <v>13</v>
      </c>
      <c r="C1484">
        <v>88</v>
      </c>
      <c r="D1484">
        <v>30</v>
      </c>
      <c r="E1484">
        <v>129</v>
      </c>
      <c r="F1484">
        <v>56</v>
      </c>
      <c r="H1484" s="16">
        <v>40795</v>
      </c>
      <c r="I1484">
        <v>39</v>
      </c>
      <c r="J1484">
        <v>12</v>
      </c>
      <c r="K1484">
        <v>1</v>
      </c>
      <c r="L1484">
        <f>LOOKUP(I1484+H1484*1000, allRounds!D$2:D$308, allRounds!A$2:A$308)</f>
        <v>56</v>
      </c>
    </row>
    <row r="1485" spans="1:12" x14ac:dyDescent="0.3">
      <c r="A1485">
        <v>1484</v>
      </c>
      <c r="B1485">
        <v>14</v>
      </c>
      <c r="C1485">
        <v>101</v>
      </c>
      <c r="D1485">
        <v>29</v>
      </c>
      <c r="E1485">
        <v>287</v>
      </c>
      <c r="F1485">
        <v>56</v>
      </c>
      <c r="H1485" s="16">
        <v>40795</v>
      </c>
      <c r="I1485">
        <v>39</v>
      </c>
      <c r="J1485">
        <v>22</v>
      </c>
      <c r="K1485">
        <v>1</v>
      </c>
      <c r="L1485">
        <f>LOOKUP(I1485+H1485*1000, allRounds!D$2:D$308, allRounds!A$2:A$308)</f>
        <v>56</v>
      </c>
    </row>
    <row r="1486" spans="1:12" x14ac:dyDescent="0.3">
      <c r="A1486">
        <v>1485</v>
      </c>
      <c r="B1486">
        <v>15</v>
      </c>
      <c r="C1486">
        <v>107</v>
      </c>
      <c r="D1486">
        <v>27</v>
      </c>
      <c r="E1486">
        <v>24</v>
      </c>
      <c r="F1486">
        <v>56</v>
      </c>
      <c r="H1486" s="16">
        <v>40795</v>
      </c>
      <c r="I1486">
        <v>39</v>
      </c>
      <c r="J1486">
        <v>28</v>
      </c>
      <c r="K1486">
        <v>1</v>
      </c>
      <c r="L1486">
        <f>LOOKUP(I1486+H1486*1000, allRounds!D$2:D$308, allRounds!A$2:A$308)</f>
        <v>56</v>
      </c>
    </row>
    <row r="1487" spans="1:12" x14ac:dyDescent="0.3">
      <c r="A1487">
        <v>1486</v>
      </c>
      <c r="B1487">
        <v>16</v>
      </c>
      <c r="C1487">
        <v>93</v>
      </c>
      <c r="D1487">
        <v>26</v>
      </c>
      <c r="E1487">
        <v>294</v>
      </c>
      <c r="F1487">
        <v>56</v>
      </c>
      <c r="H1487" s="16">
        <v>40795</v>
      </c>
      <c r="I1487">
        <v>39</v>
      </c>
      <c r="J1487">
        <v>12</v>
      </c>
      <c r="K1487">
        <v>1</v>
      </c>
      <c r="L1487">
        <f>LOOKUP(I1487+H1487*1000, allRounds!D$2:D$308, allRounds!A$2:A$308)</f>
        <v>56</v>
      </c>
    </row>
    <row r="1488" spans="1:12" x14ac:dyDescent="0.3">
      <c r="A1488">
        <v>1487</v>
      </c>
      <c r="B1488">
        <v>17</v>
      </c>
      <c r="C1488">
        <v>96</v>
      </c>
      <c r="D1488">
        <v>26</v>
      </c>
      <c r="E1488">
        <v>160</v>
      </c>
      <c r="F1488">
        <v>56</v>
      </c>
      <c r="H1488" s="16">
        <v>40795</v>
      </c>
      <c r="I1488">
        <v>39</v>
      </c>
      <c r="J1488">
        <v>16</v>
      </c>
      <c r="K1488">
        <v>1</v>
      </c>
      <c r="L1488">
        <f>LOOKUP(I1488+H1488*1000, allRounds!D$2:D$308, allRounds!A$2:A$308)</f>
        <v>56</v>
      </c>
    </row>
    <row r="1489" spans="1:12" x14ac:dyDescent="0.3">
      <c r="A1489">
        <v>1488</v>
      </c>
      <c r="B1489">
        <v>18</v>
      </c>
      <c r="C1489">
        <v>106</v>
      </c>
      <c r="D1489">
        <v>24</v>
      </c>
      <c r="E1489">
        <v>27</v>
      </c>
      <c r="F1489">
        <v>56</v>
      </c>
      <c r="H1489" s="16">
        <v>40795</v>
      </c>
      <c r="I1489">
        <v>39</v>
      </c>
      <c r="J1489">
        <v>24</v>
      </c>
      <c r="K1489">
        <v>1</v>
      </c>
      <c r="L1489">
        <f>LOOKUP(I1489+H1489*1000, allRounds!D$2:D$308, allRounds!A$2:A$308)</f>
        <v>56</v>
      </c>
    </row>
    <row r="1490" spans="1:12" x14ac:dyDescent="0.3">
      <c r="A1490">
        <v>1489</v>
      </c>
      <c r="B1490">
        <v>19</v>
      </c>
      <c r="C1490">
        <v>103</v>
      </c>
      <c r="D1490">
        <v>23</v>
      </c>
      <c r="E1490">
        <v>2</v>
      </c>
      <c r="F1490">
        <v>56</v>
      </c>
      <c r="H1490" s="16">
        <v>40795</v>
      </c>
      <c r="I1490">
        <v>39</v>
      </c>
      <c r="J1490">
        <v>20</v>
      </c>
      <c r="K1490">
        <v>1</v>
      </c>
      <c r="L1490">
        <f>LOOKUP(I1490+H1490*1000, allRounds!D$2:D$308, allRounds!A$2:A$308)</f>
        <v>56</v>
      </c>
    </row>
    <row r="1491" spans="1:12" x14ac:dyDescent="0.3">
      <c r="A1491">
        <v>1490</v>
      </c>
      <c r="B1491">
        <v>20</v>
      </c>
      <c r="C1491">
        <v>107</v>
      </c>
      <c r="D1491">
        <v>20</v>
      </c>
      <c r="E1491">
        <v>61</v>
      </c>
      <c r="F1491">
        <v>56</v>
      </c>
      <c r="H1491" s="16">
        <v>40795</v>
      </c>
      <c r="I1491">
        <v>39</v>
      </c>
      <c r="J1491">
        <v>21</v>
      </c>
      <c r="K1491">
        <v>1</v>
      </c>
      <c r="L1491">
        <f>LOOKUP(I1491+H1491*1000, allRounds!D$2:D$308, allRounds!A$2:A$308)</f>
        <v>56</v>
      </c>
    </row>
    <row r="1492" spans="1:12" x14ac:dyDescent="0.3">
      <c r="A1492">
        <v>1491</v>
      </c>
      <c r="B1492">
        <v>21</v>
      </c>
      <c r="C1492">
        <v>134</v>
      </c>
      <c r="D1492">
        <v>8</v>
      </c>
      <c r="E1492">
        <v>8</v>
      </c>
      <c r="F1492">
        <v>56</v>
      </c>
      <c r="H1492" s="16">
        <v>40795</v>
      </c>
      <c r="I1492">
        <v>39</v>
      </c>
      <c r="J1492">
        <v>36</v>
      </c>
      <c r="K1492">
        <v>1</v>
      </c>
      <c r="L1492">
        <f>LOOKUP(I1492+H1492*1000, allRounds!D$2:D$308, allRounds!A$2:A$308)</f>
        <v>56</v>
      </c>
    </row>
    <row r="1493" spans="1:12" x14ac:dyDescent="0.3">
      <c r="A1493">
        <v>1492</v>
      </c>
      <c r="B1493">
        <v>1</v>
      </c>
      <c r="C1493">
        <v>81</v>
      </c>
      <c r="D1493">
        <v>38</v>
      </c>
      <c r="E1493">
        <v>334</v>
      </c>
      <c r="F1493">
        <v>57</v>
      </c>
      <c r="H1493" s="16">
        <v>40774</v>
      </c>
      <c r="I1493">
        <v>76</v>
      </c>
      <c r="J1493">
        <v>13</v>
      </c>
      <c r="K1493">
        <v>1</v>
      </c>
      <c r="L1493">
        <f>LOOKUP(I1493+H1493*1000, allRounds!D$2:D$308, allRounds!A$2:A$308)</f>
        <v>57</v>
      </c>
    </row>
    <row r="1494" spans="1:12" x14ac:dyDescent="0.3">
      <c r="A1494">
        <v>1493</v>
      </c>
      <c r="B1494">
        <v>2</v>
      </c>
      <c r="C1494">
        <v>88</v>
      </c>
      <c r="D1494">
        <v>36</v>
      </c>
      <c r="E1494">
        <v>264</v>
      </c>
      <c r="F1494">
        <v>57</v>
      </c>
      <c r="H1494" s="16">
        <v>40774</v>
      </c>
      <c r="I1494">
        <v>76</v>
      </c>
      <c r="J1494">
        <v>18</v>
      </c>
      <c r="K1494">
        <v>1</v>
      </c>
      <c r="L1494">
        <f>LOOKUP(I1494+H1494*1000, allRounds!D$2:D$308, allRounds!A$2:A$308)</f>
        <v>57</v>
      </c>
    </row>
    <row r="1495" spans="1:12" x14ac:dyDescent="0.3">
      <c r="A1495">
        <v>1494</v>
      </c>
      <c r="B1495">
        <v>3</v>
      </c>
      <c r="C1495">
        <v>84</v>
      </c>
      <c r="D1495">
        <v>36</v>
      </c>
      <c r="E1495">
        <v>225</v>
      </c>
      <c r="F1495">
        <v>57</v>
      </c>
      <c r="H1495" s="16">
        <v>40774</v>
      </c>
      <c r="I1495">
        <v>76</v>
      </c>
      <c r="J1495">
        <v>14</v>
      </c>
      <c r="K1495">
        <v>1</v>
      </c>
      <c r="L1495">
        <f>LOOKUP(I1495+H1495*1000, allRounds!D$2:D$308, allRounds!A$2:A$308)</f>
        <v>57</v>
      </c>
    </row>
    <row r="1496" spans="1:12" x14ac:dyDescent="0.3">
      <c r="A1496">
        <v>1495</v>
      </c>
      <c r="B1496">
        <v>4</v>
      </c>
      <c r="C1496">
        <v>82</v>
      </c>
      <c r="D1496">
        <v>35</v>
      </c>
      <c r="E1496">
        <v>241</v>
      </c>
      <c r="F1496">
        <v>57</v>
      </c>
      <c r="H1496" s="16">
        <v>40774</v>
      </c>
      <c r="I1496">
        <v>76</v>
      </c>
      <c r="J1496">
        <v>11</v>
      </c>
      <c r="K1496">
        <v>1</v>
      </c>
      <c r="L1496">
        <f>LOOKUP(I1496+H1496*1000, allRounds!D$2:D$308, allRounds!A$2:A$308)</f>
        <v>57</v>
      </c>
    </row>
    <row r="1497" spans="1:12" x14ac:dyDescent="0.3">
      <c r="A1497">
        <v>1496</v>
      </c>
      <c r="B1497">
        <v>5</v>
      </c>
      <c r="C1497">
        <v>80</v>
      </c>
      <c r="D1497">
        <v>35</v>
      </c>
      <c r="E1497">
        <v>103</v>
      </c>
      <c r="F1497">
        <v>57</v>
      </c>
      <c r="H1497" s="16">
        <v>40774</v>
      </c>
      <c r="I1497">
        <v>76</v>
      </c>
      <c r="J1497">
        <v>9</v>
      </c>
      <c r="K1497">
        <v>1</v>
      </c>
      <c r="L1497">
        <f>LOOKUP(I1497+H1497*1000, allRounds!D$2:D$308, allRounds!A$2:A$308)</f>
        <v>57</v>
      </c>
    </row>
    <row r="1498" spans="1:12" x14ac:dyDescent="0.3">
      <c r="A1498">
        <v>1497</v>
      </c>
      <c r="B1498">
        <v>6</v>
      </c>
      <c r="C1498">
        <v>87</v>
      </c>
      <c r="D1498">
        <v>35</v>
      </c>
      <c r="E1498">
        <v>160</v>
      </c>
      <c r="F1498">
        <v>57</v>
      </c>
      <c r="H1498" s="16">
        <v>40774</v>
      </c>
      <c r="I1498">
        <v>76</v>
      </c>
      <c r="J1498">
        <v>16</v>
      </c>
      <c r="K1498">
        <v>1</v>
      </c>
      <c r="L1498">
        <f>LOOKUP(I1498+H1498*1000, allRounds!D$2:D$308, allRounds!A$2:A$308)</f>
        <v>57</v>
      </c>
    </row>
    <row r="1499" spans="1:12" x14ac:dyDescent="0.3">
      <c r="A1499">
        <v>1498</v>
      </c>
      <c r="B1499">
        <v>7</v>
      </c>
      <c r="C1499">
        <v>82</v>
      </c>
      <c r="D1499">
        <v>33</v>
      </c>
      <c r="E1499">
        <v>172</v>
      </c>
      <c r="F1499">
        <v>57</v>
      </c>
      <c r="H1499" s="16">
        <v>40774</v>
      </c>
      <c r="I1499">
        <v>76</v>
      </c>
      <c r="J1499">
        <v>9</v>
      </c>
      <c r="K1499">
        <v>1</v>
      </c>
      <c r="L1499">
        <f>LOOKUP(I1499+H1499*1000, allRounds!D$2:D$308, allRounds!A$2:A$308)</f>
        <v>57</v>
      </c>
    </row>
    <row r="1500" spans="1:12" x14ac:dyDescent="0.3">
      <c r="A1500">
        <v>1499</v>
      </c>
      <c r="B1500">
        <v>8</v>
      </c>
      <c r="C1500">
        <v>95</v>
      </c>
      <c r="D1500">
        <v>31</v>
      </c>
      <c r="E1500">
        <v>323</v>
      </c>
      <c r="F1500">
        <v>57</v>
      </c>
      <c r="H1500" s="16">
        <v>40774</v>
      </c>
      <c r="I1500">
        <v>76</v>
      </c>
      <c r="J1500">
        <v>20</v>
      </c>
      <c r="K1500">
        <v>1</v>
      </c>
      <c r="L1500">
        <f>LOOKUP(I1500+H1500*1000, allRounds!D$2:D$308, allRounds!A$2:A$308)</f>
        <v>57</v>
      </c>
    </row>
    <row r="1501" spans="1:12" x14ac:dyDescent="0.3">
      <c r="A1501">
        <v>1500</v>
      </c>
      <c r="B1501">
        <v>9</v>
      </c>
      <c r="C1501">
        <v>92</v>
      </c>
      <c r="D1501">
        <v>29</v>
      </c>
      <c r="E1501">
        <v>93</v>
      </c>
      <c r="F1501">
        <v>57</v>
      </c>
      <c r="H1501" s="16">
        <v>40774</v>
      </c>
      <c r="I1501">
        <v>76</v>
      </c>
      <c r="J1501">
        <v>15</v>
      </c>
      <c r="K1501">
        <v>1</v>
      </c>
      <c r="L1501">
        <f>LOOKUP(I1501+H1501*1000, allRounds!D$2:D$308, allRounds!A$2:A$308)</f>
        <v>57</v>
      </c>
    </row>
    <row r="1502" spans="1:12" x14ac:dyDescent="0.3">
      <c r="A1502">
        <v>1501</v>
      </c>
      <c r="B1502">
        <v>10</v>
      </c>
      <c r="C1502">
        <v>93</v>
      </c>
      <c r="D1502">
        <v>28</v>
      </c>
      <c r="E1502">
        <v>245</v>
      </c>
      <c r="F1502">
        <v>57</v>
      </c>
      <c r="H1502" s="16">
        <v>40774</v>
      </c>
      <c r="I1502">
        <v>76</v>
      </c>
      <c r="J1502">
        <v>15</v>
      </c>
      <c r="K1502">
        <v>1</v>
      </c>
      <c r="L1502">
        <f>LOOKUP(I1502+H1502*1000, allRounds!D$2:D$308, allRounds!A$2:A$308)</f>
        <v>57</v>
      </c>
    </row>
    <row r="1503" spans="1:12" x14ac:dyDescent="0.3">
      <c r="A1503">
        <v>1502</v>
      </c>
      <c r="B1503">
        <v>11</v>
      </c>
      <c r="C1503">
        <v>91</v>
      </c>
      <c r="D1503">
        <v>28</v>
      </c>
      <c r="E1503">
        <v>222</v>
      </c>
      <c r="F1503">
        <v>57</v>
      </c>
      <c r="H1503" s="16">
        <v>40774</v>
      </c>
      <c r="I1503">
        <v>76</v>
      </c>
      <c r="J1503">
        <v>12</v>
      </c>
      <c r="K1503">
        <v>1</v>
      </c>
      <c r="L1503">
        <f>LOOKUP(I1503+H1503*1000, allRounds!D$2:D$308, allRounds!A$2:A$308)</f>
        <v>57</v>
      </c>
    </row>
    <row r="1504" spans="1:12" x14ac:dyDescent="0.3">
      <c r="A1504">
        <v>1503</v>
      </c>
      <c r="B1504">
        <v>12</v>
      </c>
      <c r="C1504">
        <v>100</v>
      </c>
      <c r="D1504">
        <v>27</v>
      </c>
      <c r="E1504">
        <v>2</v>
      </c>
      <c r="F1504">
        <v>57</v>
      </c>
      <c r="H1504" s="16">
        <v>40774</v>
      </c>
      <c r="I1504">
        <v>76</v>
      </c>
      <c r="J1504">
        <v>20</v>
      </c>
      <c r="K1504">
        <v>1</v>
      </c>
      <c r="L1504">
        <f>LOOKUP(I1504+H1504*1000, allRounds!D$2:D$308, allRounds!A$2:A$308)</f>
        <v>57</v>
      </c>
    </row>
    <row r="1505" spans="1:12" x14ac:dyDescent="0.3">
      <c r="A1505">
        <v>1504</v>
      </c>
      <c r="B1505">
        <v>13</v>
      </c>
      <c r="C1505">
        <v>100</v>
      </c>
      <c r="D1505">
        <v>27</v>
      </c>
      <c r="E1505">
        <v>61</v>
      </c>
      <c r="F1505">
        <v>57</v>
      </c>
      <c r="H1505" s="16">
        <v>40774</v>
      </c>
      <c r="I1505">
        <v>76</v>
      </c>
      <c r="J1505">
        <v>21</v>
      </c>
      <c r="K1505">
        <v>1</v>
      </c>
      <c r="L1505">
        <f>LOOKUP(I1505+H1505*1000, allRounds!D$2:D$308, allRounds!A$2:A$308)</f>
        <v>57</v>
      </c>
    </row>
    <row r="1506" spans="1:12" x14ac:dyDescent="0.3">
      <c r="A1506">
        <v>1505</v>
      </c>
      <c r="B1506">
        <v>14</v>
      </c>
      <c r="C1506">
        <v>103</v>
      </c>
      <c r="D1506">
        <v>27</v>
      </c>
      <c r="E1506">
        <v>27</v>
      </c>
      <c r="F1506">
        <v>57</v>
      </c>
      <c r="H1506" s="16">
        <v>40774</v>
      </c>
      <c r="I1506">
        <v>76</v>
      </c>
      <c r="J1506">
        <v>24</v>
      </c>
      <c r="K1506">
        <v>1</v>
      </c>
      <c r="L1506">
        <f>LOOKUP(I1506+H1506*1000, allRounds!D$2:D$308, allRounds!A$2:A$308)</f>
        <v>57</v>
      </c>
    </row>
    <row r="1507" spans="1:12" x14ac:dyDescent="0.3">
      <c r="A1507">
        <v>1506</v>
      </c>
      <c r="B1507">
        <v>15</v>
      </c>
      <c r="C1507">
        <v>95</v>
      </c>
      <c r="D1507">
        <v>27</v>
      </c>
      <c r="E1507">
        <v>123</v>
      </c>
      <c r="F1507">
        <v>57</v>
      </c>
      <c r="H1507" s="16">
        <v>40774</v>
      </c>
      <c r="I1507">
        <v>76</v>
      </c>
      <c r="J1507">
        <v>16</v>
      </c>
      <c r="K1507">
        <v>1</v>
      </c>
      <c r="L1507">
        <f>LOOKUP(I1507+H1507*1000, allRounds!D$2:D$308, allRounds!A$2:A$308)</f>
        <v>57</v>
      </c>
    </row>
    <row r="1508" spans="1:12" x14ac:dyDescent="0.3">
      <c r="A1508">
        <v>1507</v>
      </c>
      <c r="B1508">
        <v>16</v>
      </c>
      <c r="C1508">
        <v>91</v>
      </c>
      <c r="D1508">
        <v>27</v>
      </c>
      <c r="E1508">
        <v>129</v>
      </c>
      <c r="F1508">
        <v>57</v>
      </c>
      <c r="H1508" s="16">
        <v>40774</v>
      </c>
      <c r="I1508">
        <v>76</v>
      </c>
      <c r="J1508">
        <v>12</v>
      </c>
      <c r="K1508">
        <v>1</v>
      </c>
      <c r="L1508">
        <f>LOOKUP(I1508+H1508*1000, allRounds!D$2:D$308, allRounds!A$2:A$308)</f>
        <v>57</v>
      </c>
    </row>
    <row r="1509" spans="1:12" x14ac:dyDescent="0.3">
      <c r="A1509">
        <v>1508</v>
      </c>
      <c r="B1509">
        <v>17</v>
      </c>
      <c r="C1509">
        <v>103</v>
      </c>
      <c r="D1509">
        <v>27</v>
      </c>
      <c r="E1509">
        <v>193</v>
      </c>
      <c r="F1509">
        <v>57</v>
      </c>
      <c r="H1509" s="16">
        <v>40774</v>
      </c>
      <c r="I1509">
        <v>76</v>
      </c>
      <c r="J1509">
        <v>24</v>
      </c>
      <c r="K1509">
        <v>1</v>
      </c>
      <c r="L1509">
        <f>LOOKUP(I1509+H1509*1000, allRounds!D$2:D$308, allRounds!A$2:A$308)</f>
        <v>57</v>
      </c>
    </row>
    <row r="1510" spans="1:12" x14ac:dyDescent="0.3">
      <c r="A1510">
        <v>1509</v>
      </c>
      <c r="B1510">
        <v>18</v>
      </c>
      <c r="C1510">
        <v>108</v>
      </c>
      <c r="D1510">
        <v>23</v>
      </c>
      <c r="E1510">
        <v>63</v>
      </c>
      <c r="F1510">
        <v>57</v>
      </c>
      <c r="H1510" s="16">
        <v>40774</v>
      </c>
      <c r="I1510">
        <v>76</v>
      </c>
      <c r="J1510">
        <v>25</v>
      </c>
      <c r="K1510">
        <v>1</v>
      </c>
      <c r="L1510">
        <f>LOOKUP(I1510+H1510*1000, allRounds!D$2:D$308, allRounds!A$2:A$308)</f>
        <v>57</v>
      </c>
    </row>
    <row r="1511" spans="1:12" x14ac:dyDescent="0.3">
      <c r="A1511">
        <v>1510</v>
      </c>
      <c r="B1511">
        <v>19</v>
      </c>
      <c r="C1511">
        <v>99</v>
      </c>
      <c r="D1511">
        <v>21</v>
      </c>
      <c r="E1511">
        <v>16</v>
      </c>
      <c r="F1511">
        <v>57</v>
      </c>
      <c r="H1511" s="16">
        <v>40774</v>
      </c>
      <c r="I1511">
        <v>76</v>
      </c>
      <c r="J1511">
        <v>14</v>
      </c>
      <c r="K1511">
        <v>1</v>
      </c>
      <c r="L1511">
        <f>LOOKUP(I1511+H1511*1000, allRounds!D$2:D$308, allRounds!A$2:A$308)</f>
        <v>57</v>
      </c>
    </row>
    <row r="1512" spans="1:12" x14ac:dyDescent="0.3">
      <c r="A1512">
        <v>1511</v>
      </c>
      <c r="B1512">
        <v>20</v>
      </c>
      <c r="C1512">
        <v>116</v>
      </c>
      <c r="D1512">
        <v>19</v>
      </c>
      <c r="E1512">
        <v>321</v>
      </c>
      <c r="F1512">
        <v>57</v>
      </c>
      <c r="H1512" s="16">
        <v>40774</v>
      </c>
      <c r="I1512">
        <v>76</v>
      </c>
      <c r="J1512">
        <v>28</v>
      </c>
      <c r="K1512">
        <v>0</v>
      </c>
      <c r="L1512">
        <f>LOOKUP(I1512+H1512*1000, allRounds!D$2:D$308, allRounds!A$2:A$308)</f>
        <v>57</v>
      </c>
    </row>
    <row r="1513" spans="1:12" x14ac:dyDescent="0.3">
      <c r="A1513">
        <v>1512</v>
      </c>
      <c r="B1513">
        <v>21</v>
      </c>
      <c r="C1513">
        <v>116</v>
      </c>
      <c r="D1513">
        <v>18</v>
      </c>
      <c r="E1513">
        <v>118</v>
      </c>
      <c r="F1513">
        <v>57</v>
      </c>
      <c r="H1513" s="16">
        <v>40774</v>
      </c>
      <c r="I1513">
        <v>76</v>
      </c>
      <c r="J1513">
        <v>28</v>
      </c>
      <c r="K1513">
        <v>1</v>
      </c>
      <c r="L1513">
        <f>LOOKUP(I1513+H1513*1000, allRounds!D$2:D$308, allRounds!A$2:A$308)</f>
        <v>57</v>
      </c>
    </row>
    <row r="1514" spans="1:12" x14ac:dyDescent="0.3">
      <c r="A1514">
        <v>1513</v>
      </c>
      <c r="B1514">
        <v>22</v>
      </c>
      <c r="C1514">
        <v>133</v>
      </c>
      <c r="D1514">
        <v>10</v>
      </c>
      <c r="E1514">
        <v>8</v>
      </c>
      <c r="F1514">
        <v>57</v>
      </c>
      <c r="H1514" s="16">
        <v>40774</v>
      </c>
      <c r="I1514">
        <v>76</v>
      </c>
      <c r="J1514">
        <v>36</v>
      </c>
      <c r="K1514">
        <v>1</v>
      </c>
      <c r="L1514">
        <f>LOOKUP(I1514+H1514*1000, allRounds!D$2:D$308, allRounds!A$2:A$308)</f>
        <v>57</v>
      </c>
    </row>
    <row r="1515" spans="1:12" x14ac:dyDescent="0.3">
      <c r="A1515">
        <v>1514</v>
      </c>
      <c r="B1515">
        <v>1</v>
      </c>
      <c r="C1515">
        <v>85</v>
      </c>
      <c r="D1515">
        <v>46</v>
      </c>
      <c r="E1515">
        <v>228</v>
      </c>
      <c r="F1515">
        <v>58</v>
      </c>
      <c r="H1515" s="16">
        <v>40754</v>
      </c>
      <c r="I1515">
        <v>62</v>
      </c>
      <c r="J1515">
        <v>24</v>
      </c>
      <c r="K1515">
        <v>1</v>
      </c>
      <c r="L1515">
        <f>LOOKUP(I1515+H1515*1000, allRounds!D$2:D$308, allRounds!A$2:A$308)</f>
        <v>58</v>
      </c>
    </row>
    <row r="1516" spans="1:12" x14ac:dyDescent="0.3">
      <c r="A1516">
        <v>1515</v>
      </c>
      <c r="B1516">
        <v>2</v>
      </c>
      <c r="C1516">
        <v>86</v>
      </c>
      <c r="D1516">
        <v>46</v>
      </c>
      <c r="E1516">
        <v>63</v>
      </c>
      <c r="F1516">
        <v>58</v>
      </c>
      <c r="H1516" s="16">
        <v>40754</v>
      </c>
      <c r="I1516">
        <v>62</v>
      </c>
      <c r="J1516">
        <v>25</v>
      </c>
      <c r="K1516">
        <v>1</v>
      </c>
      <c r="L1516">
        <f>LOOKUP(I1516+H1516*1000, allRounds!D$2:D$308, allRounds!A$2:A$308)</f>
        <v>58</v>
      </c>
    </row>
    <row r="1517" spans="1:12" x14ac:dyDescent="0.3">
      <c r="A1517">
        <v>1516</v>
      </c>
      <c r="B1517">
        <v>3</v>
      </c>
      <c r="C1517">
        <v>81</v>
      </c>
      <c r="D1517">
        <v>41</v>
      </c>
      <c r="E1517">
        <v>93</v>
      </c>
      <c r="F1517">
        <v>58</v>
      </c>
      <c r="H1517" s="16">
        <v>40754</v>
      </c>
      <c r="I1517">
        <v>62</v>
      </c>
      <c r="J1517">
        <v>15</v>
      </c>
      <c r="K1517">
        <v>1</v>
      </c>
      <c r="L1517">
        <f>LOOKUP(I1517+H1517*1000, allRounds!D$2:D$308, allRounds!A$2:A$308)</f>
        <v>58</v>
      </c>
    </row>
    <row r="1518" spans="1:12" x14ac:dyDescent="0.3">
      <c r="A1518">
        <v>1517</v>
      </c>
      <c r="B1518">
        <v>4</v>
      </c>
      <c r="C1518">
        <v>84</v>
      </c>
      <c r="D1518">
        <v>41</v>
      </c>
      <c r="E1518">
        <v>342</v>
      </c>
      <c r="F1518">
        <v>58</v>
      </c>
      <c r="H1518" s="16">
        <v>40754</v>
      </c>
      <c r="I1518">
        <v>62</v>
      </c>
      <c r="J1518">
        <v>18</v>
      </c>
      <c r="K1518">
        <v>0</v>
      </c>
      <c r="L1518">
        <f>LOOKUP(I1518+H1518*1000, allRounds!D$2:D$308, allRounds!A$2:A$308)</f>
        <v>58</v>
      </c>
    </row>
    <row r="1519" spans="1:12" x14ac:dyDescent="0.3">
      <c r="A1519">
        <v>1518</v>
      </c>
      <c r="B1519">
        <v>5</v>
      </c>
      <c r="C1519">
        <v>94</v>
      </c>
      <c r="D1519">
        <v>40</v>
      </c>
      <c r="E1519">
        <v>330</v>
      </c>
      <c r="F1519">
        <v>58</v>
      </c>
      <c r="H1519" s="16">
        <v>40754</v>
      </c>
      <c r="I1519">
        <v>62</v>
      </c>
      <c r="J1519">
        <v>27</v>
      </c>
      <c r="K1519">
        <v>1</v>
      </c>
      <c r="L1519">
        <f>LOOKUP(I1519+H1519*1000, allRounds!D$2:D$308, allRounds!A$2:A$308)</f>
        <v>58</v>
      </c>
    </row>
    <row r="1520" spans="1:12" x14ac:dyDescent="0.3">
      <c r="A1520">
        <v>1519</v>
      </c>
      <c r="B1520">
        <v>6</v>
      </c>
      <c r="C1520">
        <v>89</v>
      </c>
      <c r="D1520">
        <v>40</v>
      </c>
      <c r="E1520">
        <v>287</v>
      </c>
      <c r="F1520">
        <v>58</v>
      </c>
      <c r="H1520" s="16">
        <v>40754</v>
      </c>
      <c r="I1520">
        <v>62</v>
      </c>
      <c r="J1520">
        <v>22</v>
      </c>
      <c r="K1520">
        <v>1</v>
      </c>
      <c r="L1520">
        <f>LOOKUP(I1520+H1520*1000, allRounds!D$2:D$308, allRounds!A$2:A$308)</f>
        <v>58</v>
      </c>
    </row>
    <row r="1521" spans="1:12" x14ac:dyDescent="0.3">
      <c r="A1521">
        <v>1520</v>
      </c>
      <c r="B1521">
        <v>7</v>
      </c>
      <c r="C1521">
        <v>96</v>
      </c>
      <c r="D1521">
        <v>40</v>
      </c>
      <c r="E1521">
        <v>24</v>
      </c>
      <c r="F1521">
        <v>58</v>
      </c>
      <c r="H1521" s="16">
        <v>40754</v>
      </c>
      <c r="I1521">
        <v>62</v>
      </c>
      <c r="J1521">
        <v>28</v>
      </c>
      <c r="K1521">
        <v>1</v>
      </c>
      <c r="L1521">
        <f>LOOKUP(I1521+H1521*1000, allRounds!D$2:D$308, allRounds!A$2:A$308)</f>
        <v>58</v>
      </c>
    </row>
    <row r="1522" spans="1:12" x14ac:dyDescent="0.3">
      <c r="A1522">
        <v>1521</v>
      </c>
      <c r="B1522">
        <v>8</v>
      </c>
      <c r="C1522">
        <v>85</v>
      </c>
      <c r="D1522">
        <v>40</v>
      </c>
      <c r="E1522">
        <v>315</v>
      </c>
      <c r="F1522">
        <v>58</v>
      </c>
      <c r="H1522" s="16">
        <v>40754</v>
      </c>
      <c r="I1522">
        <v>62</v>
      </c>
      <c r="J1522">
        <v>18</v>
      </c>
      <c r="K1522">
        <v>0</v>
      </c>
      <c r="L1522">
        <f>LOOKUP(I1522+H1522*1000, allRounds!D$2:D$308, allRounds!A$2:A$308)</f>
        <v>58</v>
      </c>
    </row>
    <row r="1523" spans="1:12" x14ac:dyDescent="0.3">
      <c r="A1523">
        <v>1522</v>
      </c>
      <c r="B1523">
        <v>9</v>
      </c>
      <c r="C1523">
        <v>78</v>
      </c>
      <c r="D1523">
        <v>39</v>
      </c>
      <c r="E1523">
        <v>234</v>
      </c>
      <c r="F1523">
        <v>58</v>
      </c>
      <c r="H1523" s="16">
        <v>40754</v>
      </c>
      <c r="I1523">
        <v>62</v>
      </c>
      <c r="J1523">
        <v>10</v>
      </c>
      <c r="K1523">
        <v>1</v>
      </c>
      <c r="L1523">
        <f>LOOKUP(I1523+H1523*1000, allRounds!D$2:D$308, allRounds!A$2:A$308)</f>
        <v>58</v>
      </c>
    </row>
    <row r="1524" spans="1:12" x14ac:dyDescent="0.3">
      <c r="A1524">
        <v>1523</v>
      </c>
      <c r="B1524">
        <v>10</v>
      </c>
      <c r="C1524">
        <v>88</v>
      </c>
      <c r="D1524">
        <v>39</v>
      </c>
      <c r="E1524">
        <v>323</v>
      </c>
      <c r="F1524">
        <v>58</v>
      </c>
      <c r="H1524" s="16">
        <v>40754</v>
      </c>
      <c r="I1524">
        <v>62</v>
      </c>
      <c r="J1524">
        <v>20</v>
      </c>
      <c r="K1524">
        <v>1</v>
      </c>
      <c r="L1524">
        <f>LOOKUP(I1524+H1524*1000, allRounds!D$2:D$308, allRounds!A$2:A$308)</f>
        <v>58</v>
      </c>
    </row>
    <row r="1525" spans="1:12" x14ac:dyDescent="0.3">
      <c r="A1525">
        <v>1524</v>
      </c>
      <c r="B1525">
        <v>11</v>
      </c>
      <c r="C1525">
        <v>90</v>
      </c>
      <c r="D1525">
        <v>38</v>
      </c>
      <c r="E1525">
        <v>61</v>
      </c>
      <c r="F1525">
        <v>58</v>
      </c>
      <c r="H1525" s="16">
        <v>40754</v>
      </c>
      <c r="I1525">
        <v>62</v>
      </c>
      <c r="J1525">
        <v>21</v>
      </c>
      <c r="K1525">
        <v>1</v>
      </c>
      <c r="L1525">
        <f>LOOKUP(I1525+H1525*1000, allRounds!D$2:D$308, allRounds!A$2:A$308)</f>
        <v>58</v>
      </c>
    </row>
    <row r="1526" spans="1:12" x14ac:dyDescent="0.3">
      <c r="A1526">
        <v>1525</v>
      </c>
      <c r="B1526">
        <v>12</v>
      </c>
      <c r="C1526">
        <v>78</v>
      </c>
      <c r="D1526">
        <v>38</v>
      </c>
      <c r="E1526">
        <v>172</v>
      </c>
      <c r="F1526">
        <v>58</v>
      </c>
      <c r="H1526" s="16">
        <v>40754</v>
      </c>
      <c r="I1526">
        <v>62</v>
      </c>
      <c r="J1526">
        <v>9</v>
      </c>
      <c r="K1526">
        <v>1</v>
      </c>
      <c r="L1526">
        <f>LOOKUP(I1526+H1526*1000, allRounds!D$2:D$308, allRounds!A$2:A$308)</f>
        <v>58</v>
      </c>
    </row>
    <row r="1527" spans="1:12" x14ac:dyDescent="0.3">
      <c r="A1527">
        <v>1526</v>
      </c>
      <c r="B1527">
        <v>13</v>
      </c>
      <c r="C1527">
        <v>78</v>
      </c>
      <c r="D1527">
        <v>38</v>
      </c>
      <c r="E1527">
        <v>103</v>
      </c>
      <c r="F1527">
        <v>58</v>
      </c>
      <c r="H1527" s="16">
        <v>40754</v>
      </c>
      <c r="I1527">
        <v>62</v>
      </c>
      <c r="J1527">
        <v>9</v>
      </c>
      <c r="K1527">
        <v>1</v>
      </c>
      <c r="L1527">
        <f>LOOKUP(I1527+H1527*1000, allRounds!D$2:D$308, allRounds!A$2:A$308)</f>
        <v>58</v>
      </c>
    </row>
    <row r="1528" spans="1:12" x14ac:dyDescent="0.3">
      <c r="A1528">
        <v>1527</v>
      </c>
      <c r="B1528">
        <v>14</v>
      </c>
      <c r="C1528">
        <v>86</v>
      </c>
      <c r="D1528">
        <v>37</v>
      </c>
      <c r="E1528">
        <v>28</v>
      </c>
      <c r="F1528">
        <v>58</v>
      </c>
      <c r="H1528" s="16">
        <v>40754</v>
      </c>
      <c r="I1528">
        <v>62</v>
      </c>
      <c r="J1528">
        <v>16</v>
      </c>
      <c r="K1528">
        <v>1</v>
      </c>
      <c r="L1528">
        <f>LOOKUP(I1528+H1528*1000, allRounds!D$2:D$308, allRounds!A$2:A$308)</f>
        <v>58</v>
      </c>
    </row>
    <row r="1529" spans="1:12" x14ac:dyDescent="0.3">
      <c r="A1529">
        <v>1528</v>
      </c>
      <c r="B1529">
        <v>15</v>
      </c>
      <c r="C1529">
        <v>86</v>
      </c>
      <c r="D1529">
        <v>37</v>
      </c>
      <c r="E1529">
        <v>160</v>
      </c>
      <c r="F1529">
        <v>58</v>
      </c>
      <c r="H1529" s="16">
        <v>40754</v>
      </c>
      <c r="I1529">
        <v>62</v>
      </c>
      <c r="J1529">
        <v>16</v>
      </c>
      <c r="K1529">
        <v>1</v>
      </c>
      <c r="L1529">
        <f>LOOKUP(I1529+H1529*1000, allRounds!D$2:D$308, allRounds!A$2:A$308)</f>
        <v>58</v>
      </c>
    </row>
    <row r="1530" spans="1:12" x14ac:dyDescent="0.3">
      <c r="A1530">
        <v>1529</v>
      </c>
      <c r="B1530">
        <v>16</v>
      </c>
      <c r="C1530">
        <v>90</v>
      </c>
      <c r="D1530">
        <v>37</v>
      </c>
      <c r="E1530">
        <v>3</v>
      </c>
      <c r="F1530">
        <v>58</v>
      </c>
      <c r="H1530" s="16">
        <v>40754</v>
      </c>
      <c r="I1530">
        <v>62</v>
      </c>
      <c r="J1530">
        <v>20</v>
      </c>
      <c r="K1530">
        <v>1</v>
      </c>
      <c r="L1530">
        <f>LOOKUP(I1530+H1530*1000, allRounds!D$2:D$308, allRounds!A$2:A$308)</f>
        <v>58</v>
      </c>
    </row>
    <row r="1531" spans="1:12" x14ac:dyDescent="0.3">
      <c r="A1531">
        <v>1530</v>
      </c>
      <c r="B1531">
        <v>17</v>
      </c>
      <c r="C1531">
        <v>95</v>
      </c>
      <c r="D1531">
        <v>36</v>
      </c>
      <c r="E1531">
        <v>260</v>
      </c>
      <c r="F1531">
        <v>58</v>
      </c>
      <c r="H1531" s="16">
        <v>40754</v>
      </c>
      <c r="I1531">
        <v>62</v>
      </c>
      <c r="J1531">
        <v>24</v>
      </c>
      <c r="K1531">
        <v>1</v>
      </c>
      <c r="L1531">
        <f>LOOKUP(I1531+H1531*1000, allRounds!D$2:D$308, allRounds!A$2:A$308)</f>
        <v>58</v>
      </c>
    </row>
    <row r="1532" spans="1:12" x14ac:dyDescent="0.3">
      <c r="A1532">
        <v>1531</v>
      </c>
      <c r="B1532">
        <v>18</v>
      </c>
      <c r="C1532">
        <v>84</v>
      </c>
      <c r="D1532">
        <v>35</v>
      </c>
      <c r="E1532">
        <v>222</v>
      </c>
      <c r="F1532">
        <v>58</v>
      </c>
      <c r="H1532" s="16">
        <v>40754</v>
      </c>
      <c r="I1532">
        <v>62</v>
      </c>
      <c r="J1532">
        <v>12</v>
      </c>
      <c r="K1532">
        <v>1</v>
      </c>
      <c r="L1532">
        <f>LOOKUP(I1532+H1532*1000, allRounds!D$2:D$308, allRounds!A$2:A$308)</f>
        <v>58</v>
      </c>
    </row>
    <row r="1533" spans="1:12" x14ac:dyDescent="0.3">
      <c r="A1533">
        <v>1532</v>
      </c>
      <c r="B1533">
        <v>19</v>
      </c>
      <c r="C1533">
        <v>96</v>
      </c>
      <c r="D1533">
        <v>35</v>
      </c>
      <c r="E1533">
        <v>193</v>
      </c>
      <c r="F1533">
        <v>58</v>
      </c>
      <c r="H1533" s="16">
        <v>40754</v>
      </c>
      <c r="I1533">
        <v>62</v>
      </c>
      <c r="J1533">
        <v>24</v>
      </c>
      <c r="K1533">
        <v>1</v>
      </c>
      <c r="L1533">
        <f>LOOKUP(I1533+H1533*1000, allRounds!D$2:D$308, allRounds!A$2:A$308)</f>
        <v>58</v>
      </c>
    </row>
    <row r="1534" spans="1:12" x14ac:dyDescent="0.3">
      <c r="A1534">
        <v>1533</v>
      </c>
      <c r="B1534">
        <v>20</v>
      </c>
      <c r="C1534">
        <v>95</v>
      </c>
      <c r="D1534">
        <v>34</v>
      </c>
      <c r="E1534">
        <v>178</v>
      </c>
      <c r="F1534">
        <v>58</v>
      </c>
      <c r="H1534" s="16">
        <v>40754</v>
      </c>
      <c r="I1534">
        <v>62</v>
      </c>
      <c r="J1534">
        <v>22</v>
      </c>
      <c r="K1534">
        <v>1</v>
      </c>
      <c r="L1534">
        <f>LOOKUP(I1534+H1534*1000, allRounds!D$2:D$308, allRounds!A$2:A$308)</f>
        <v>58</v>
      </c>
    </row>
    <row r="1535" spans="1:12" x14ac:dyDescent="0.3">
      <c r="A1535">
        <v>1534</v>
      </c>
      <c r="B1535">
        <v>21</v>
      </c>
      <c r="C1535">
        <v>85</v>
      </c>
      <c r="D1535">
        <v>34</v>
      </c>
      <c r="E1535">
        <v>129</v>
      </c>
      <c r="F1535">
        <v>58</v>
      </c>
      <c r="H1535" s="16">
        <v>40754</v>
      </c>
      <c r="I1535">
        <v>62</v>
      </c>
      <c r="J1535">
        <v>12</v>
      </c>
      <c r="K1535">
        <v>1</v>
      </c>
      <c r="L1535">
        <f>LOOKUP(I1535+H1535*1000, allRounds!D$2:D$308, allRounds!A$2:A$308)</f>
        <v>58</v>
      </c>
    </row>
    <row r="1536" spans="1:12" x14ac:dyDescent="0.3">
      <c r="A1536">
        <v>1535</v>
      </c>
      <c r="B1536">
        <v>22</v>
      </c>
      <c r="C1536">
        <v>91</v>
      </c>
      <c r="D1536">
        <v>32</v>
      </c>
      <c r="E1536">
        <v>341</v>
      </c>
      <c r="F1536">
        <v>58</v>
      </c>
      <c r="H1536" s="16">
        <v>40754</v>
      </c>
      <c r="I1536">
        <v>62</v>
      </c>
      <c r="J1536">
        <v>16</v>
      </c>
      <c r="K1536">
        <v>0</v>
      </c>
      <c r="L1536">
        <f>LOOKUP(I1536+H1536*1000, allRounds!D$2:D$308, allRounds!A$2:A$308)</f>
        <v>58</v>
      </c>
    </row>
    <row r="1537" spans="1:12" x14ac:dyDescent="0.3">
      <c r="A1537">
        <v>1536</v>
      </c>
      <c r="B1537">
        <v>23</v>
      </c>
      <c r="C1537">
        <v>96</v>
      </c>
      <c r="D1537">
        <v>31</v>
      </c>
      <c r="E1537">
        <v>267</v>
      </c>
      <c r="F1537">
        <v>58</v>
      </c>
      <c r="H1537" s="16">
        <v>40754</v>
      </c>
      <c r="I1537">
        <v>62</v>
      </c>
      <c r="J1537">
        <v>20</v>
      </c>
      <c r="K1537">
        <v>0</v>
      </c>
      <c r="L1537">
        <f>LOOKUP(I1537+H1537*1000, allRounds!D$2:D$308, allRounds!A$2:A$308)</f>
        <v>58</v>
      </c>
    </row>
    <row r="1538" spans="1:12" x14ac:dyDescent="0.3">
      <c r="A1538">
        <v>1537</v>
      </c>
      <c r="B1538">
        <v>24</v>
      </c>
      <c r="C1538">
        <v>91</v>
      </c>
      <c r="D1538">
        <v>31</v>
      </c>
      <c r="E1538">
        <v>145</v>
      </c>
      <c r="F1538">
        <v>58</v>
      </c>
      <c r="H1538" s="16">
        <v>40754</v>
      </c>
      <c r="I1538">
        <v>62</v>
      </c>
      <c r="J1538">
        <v>15</v>
      </c>
      <c r="K1538">
        <v>1</v>
      </c>
      <c r="L1538">
        <f>LOOKUP(I1538+H1538*1000, allRounds!D$2:D$308, allRounds!A$2:A$308)</f>
        <v>58</v>
      </c>
    </row>
    <row r="1539" spans="1:12" x14ac:dyDescent="0.3">
      <c r="A1539">
        <v>1538</v>
      </c>
      <c r="B1539">
        <v>25</v>
      </c>
      <c r="C1539">
        <v>115</v>
      </c>
      <c r="D1539">
        <v>28</v>
      </c>
      <c r="E1539">
        <v>8</v>
      </c>
      <c r="F1539">
        <v>58</v>
      </c>
      <c r="H1539" s="16">
        <v>40754</v>
      </c>
      <c r="I1539">
        <v>62</v>
      </c>
      <c r="J1539">
        <v>36</v>
      </c>
      <c r="K1539">
        <v>1</v>
      </c>
      <c r="L1539">
        <f>LOOKUP(I1539+H1539*1000, allRounds!D$2:D$308, allRounds!A$2:A$308)</f>
        <v>58</v>
      </c>
    </row>
    <row r="1540" spans="1:12" x14ac:dyDescent="0.3">
      <c r="A1540">
        <v>1539</v>
      </c>
      <c r="B1540">
        <v>26</v>
      </c>
      <c r="C1540">
        <v>95</v>
      </c>
      <c r="D1540">
        <v>26</v>
      </c>
      <c r="E1540">
        <v>16</v>
      </c>
      <c r="F1540">
        <v>58</v>
      </c>
      <c r="H1540" s="16">
        <v>40754</v>
      </c>
      <c r="I1540">
        <v>62</v>
      </c>
      <c r="J1540">
        <v>14</v>
      </c>
      <c r="K1540">
        <v>1</v>
      </c>
      <c r="L1540">
        <f>LOOKUP(I1540+H1540*1000, allRounds!D$2:D$308, allRounds!A$2:A$308)</f>
        <v>58</v>
      </c>
    </row>
    <row r="1541" spans="1:12" x14ac:dyDescent="0.3">
      <c r="A1541">
        <v>1540</v>
      </c>
      <c r="B1541">
        <v>27</v>
      </c>
      <c r="C1541">
        <v>93</v>
      </c>
      <c r="D1541">
        <v>23</v>
      </c>
      <c r="E1541">
        <v>310</v>
      </c>
      <c r="F1541">
        <v>58</v>
      </c>
      <c r="H1541" s="16">
        <v>40754</v>
      </c>
      <c r="I1541">
        <v>62</v>
      </c>
      <c r="J1541">
        <v>9</v>
      </c>
      <c r="K1541">
        <v>1</v>
      </c>
      <c r="L1541">
        <f>LOOKUP(I1541+H1541*1000, allRounds!D$2:D$308, allRounds!A$2:A$308)</f>
        <v>58</v>
      </c>
    </row>
    <row r="1542" spans="1:12" x14ac:dyDescent="0.3">
      <c r="A1542">
        <v>1541</v>
      </c>
      <c r="B1542">
        <v>1</v>
      </c>
      <c r="C1542">
        <v>85</v>
      </c>
      <c r="D1542">
        <v>39</v>
      </c>
      <c r="E1542">
        <v>245</v>
      </c>
      <c r="F1542">
        <v>59</v>
      </c>
      <c r="H1542" s="16">
        <v>40753</v>
      </c>
      <c r="I1542">
        <v>45</v>
      </c>
      <c r="J1542">
        <v>16</v>
      </c>
      <c r="K1542">
        <v>1</v>
      </c>
      <c r="L1542">
        <f>LOOKUP(I1542+H1542*1000, allRounds!D$2:D$308, allRounds!A$2:A$308)</f>
        <v>59</v>
      </c>
    </row>
    <row r="1543" spans="1:12" x14ac:dyDescent="0.3">
      <c r="A1543">
        <v>1542</v>
      </c>
      <c r="B1543">
        <v>2</v>
      </c>
      <c r="C1543">
        <v>90</v>
      </c>
      <c r="D1543">
        <v>38</v>
      </c>
      <c r="E1543">
        <v>315</v>
      </c>
      <c r="F1543">
        <v>59</v>
      </c>
      <c r="H1543" s="16">
        <v>40753</v>
      </c>
      <c r="I1543">
        <v>45</v>
      </c>
      <c r="J1543">
        <v>20</v>
      </c>
      <c r="K1543">
        <v>0</v>
      </c>
      <c r="L1543">
        <f>LOOKUP(I1543+H1543*1000, allRounds!D$2:D$308, allRounds!A$2:A$308)</f>
        <v>59</v>
      </c>
    </row>
    <row r="1544" spans="1:12" x14ac:dyDescent="0.3">
      <c r="A1544">
        <v>1543</v>
      </c>
      <c r="B1544">
        <v>3</v>
      </c>
      <c r="C1544">
        <v>84</v>
      </c>
      <c r="D1544">
        <v>36</v>
      </c>
      <c r="E1544">
        <v>129</v>
      </c>
      <c r="F1544">
        <v>59</v>
      </c>
      <c r="H1544" s="16">
        <v>40753</v>
      </c>
      <c r="I1544">
        <v>45</v>
      </c>
      <c r="J1544">
        <v>12</v>
      </c>
      <c r="K1544">
        <v>1</v>
      </c>
      <c r="L1544">
        <f>LOOKUP(I1544+H1544*1000, allRounds!D$2:D$308, allRounds!A$2:A$308)</f>
        <v>59</v>
      </c>
    </row>
    <row r="1545" spans="1:12" x14ac:dyDescent="0.3">
      <c r="A1545">
        <v>1544</v>
      </c>
      <c r="B1545">
        <v>4</v>
      </c>
      <c r="C1545">
        <v>89</v>
      </c>
      <c r="D1545">
        <v>35</v>
      </c>
      <c r="E1545">
        <v>28</v>
      </c>
      <c r="F1545">
        <v>59</v>
      </c>
      <c r="H1545" s="16">
        <v>40753</v>
      </c>
      <c r="I1545">
        <v>45</v>
      </c>
      <c r="J1545">
        <v>16</v>
      </c>
      <c r="K1545">
        <v>1</v>
      </c>
      <c r="L1545">
        <f>LOOKUP(I1545+H1545*1000, allRounds!D$2:D$308, allRounds!A$2:A$308)</f>
        <v>59</v>
      </c>
    </row>
    <row r="1546" spans="1:12" x14ac:dyDescent="0.3">
      <c r="A1546">
        <v>1545</v>
      </c>
      <c r="B1546">
        <v>5</v>
      </c>
      <c r="C1546">
        <v>84</v>
      </c>
      <c r="D1546">
        <v>33</v>
      </c>
      <c r="E1546">
        <v>310</v>
      </c>
      <c r="F1546">
        <v>59</v>
      </c>
      <c r="H1546" s="16">
        <v>40753</v>
      </c>
      <c r="I1546">
        <v>45</v>
      </c>
      <c r="J1546">
        <v>9</v>
      </c>
      <c r="K1546">
        <v>1</v>
      </c>
      <c r="L1546">
        <f>LOOKUP(I1546+H1546*1000, allRounds!D$2:D$308, allRounds!A$2:A$308)</f>
        <v>59</v>
      </c>
    </row>
    <row r="1547" spans="1:12" x14ac:dyDescent="0.3">
      <c r="A1547">
        <v>1546</v>
      </c>
      <c r="B1547">
        <v>6</v>
      </c>
      <c r="C1547">
        <v>92</v>
      </c>
      <c r="D1547">
        <v>32</v>
      </c>
      <c r="E1547">
        <v>160</v>
      </c>
      <c r="F1547">
        <v>59</v>
      </c>
      <c r="H1547" s="16">
        <v>40753</v>
      </c>
      <c r="I1547">
        <v>45</v>
      </c>
      <c r="J1547">
        <v>16</v>
      </c>
      <c r="K1547">
        <v>1</v>
      </c>
      <c r="L1547">
        <f>LOOKUP(I1547+H1547*1000, allRounds!D$2:D$308, allRounds!A$2:A$308)</f>
        <v>59</v>
      </c>
    </row>
    <row r="1548" spans="1:12" x14ac:dyDescent="0.3">
      <c r="A1548">
        <v>1547</v>
      </c>
      <c r="B1548">
        <v>7</v>
      </c>
      <c r="C1548">
        <v>86</v>
      </c>
      <c r="D1548">
        <v>32</v>
      </c>
      <c r="E1548">
        <v>234</v>
      </c>
      <c r="F1548">
        <v>59</v>
      </c>
      <c r="H1548" s="16">
        <v>40753</v>
      </c>
      <c r="I1548">
        <v>45</v>
      </c>
      <c r="J1548">
        <v>10</v>
      </c>
      <c r="K1548">
        <v>1</v>
      </c>
      <c r="L1548">
        <f>LOOKUP(I1548+H1548*1000, allRounds!D$2:D$308, allRounds!A$2:A$308)</f>
        <v>59</v>
      </c>
    </row>
    <row r="1549" spans="1:12" x14ac:dyDescent="0.3">
      <c r="A1549">
        <v>1548</v>
      </c>
      <c r="B1549">
        <v>8</v>
      </c>
      <c r="C1549">
        <v>90</v>
      </c>
      <c r="D1549">
        <v>32</v>
      </c>
      <c r="E1549">
        <v>16</v>
      </c>
      <c r="F1549">
        <v>59</v>
      </c>
      <c r="H1549" s="16">
        <v>40753</v>
      </c>
      <c r="I1549">
        <v>45</v>
      </c>
      <c r="J1549">
        <v>14</v>
      </c>
      <c r="K1549">
        <v>1</v>
      </c>
      <c r="L1549">
        <f>LOOKUP(I1549+H1549*1000, allRounds!D$2:D$308, allRounds!A$2:A$308)</f>
        <v>59</v>
      </c>
    </row>
    <row r="1550" spans="1:12" x14ac:dyDescent="0.3">
      <c r="A1550">
        <v>1549</v>
      </c>
      <c r="B1550">
        <v>9</v>
      </c>
      <c r="C1550">
        <v>92</v>
      </c>
      <c r="D1550">
        <v>30</v>
      </c>
      <c r="E1550">
        <v>225</v>
      </c>
      <c r="F1550">
        <v>59</v>
      </c>
      <c r="H1550" s="16">
        <v>40753</v>
      </c>
      <c r="I1550">
        <v>45</v>
      </c>
      <c r="J1550">
        <v>14</v>
      </c>
      <c r="K1550">
        <v>1</v>
      </c>
      <c r="L1550">
        <f>LOOKUP(I1550+H1550*1000, allRounds!D$2:D$308, allRounds!A$2:A$308)</f>
        <v>59</v>
      </c>
    </row>
    <row r="1551" spans="1:12" x14ac:dyDescent="0.3">
      <c r="A1551">
        <v>1550</v>
      </c>
      <c r="B1551">
        <v>10</v>
      </c>
      <c r="C1551">
        <v>102</v>
      </c>
      <c r="D1551">
        <v>30</v>
      </c>
      <c r="E1551">
        <v>162</v>
      </c>
      <c r="F1551">
        <v>59</v>
      </c>
      <c r="H1551" s="16">
        <v>40753</v>
      </c>
      <c r="I1551">
        <v>45</v>
      </c>
      <c r="J1551">
        <v>24</v>
      </c>
      <c r="K1551">
        <v>1</v>
      </c>
      <c r="L1551">
        <f>LOOKUP(I1551+H1551*1000, allRounds!D$2:D$308, allRounds!A$2:A$308)</f>
        <v>59</v>
      </c>
    </row>
    <row r="1552" spans="1:12" x14ac:dyDescent="0.3">
      <c r="A1552">
        <v>1551</v>
      </c>
      <c r="B1552">
        <v>11</v>
      </c>
      <c r="C1552">
        <v>103</v>
      </c>
      <c r="D1552">
        <v>30</v>
      </c>
      <c r="E1552">
        <v>63</v>
      </c>
      <c r="F1552">
        <v>59</v>
      </c>
      <c r="H1552" s="16">
        <v>40753</v>
      </c>
      <c r="I1552">
        <v>45</v>
      </c>
      <c r="J1552">
        <v>25</v>
      </c>
      <c r="K1552">
        <v>1</v>
      </c>
      <c r="L1552">
        <f>LOOKUP(I1552+H1552*1000, allRounds!D$2:D$308, allRounds!A$2:A$308)</f>
        <v>59</v>
      </c>
    </row>
    <row r="1553" spans="1:12" x14ac:dyDescent="0.3">
      <c r="A1553">
        <v>1552</v>
      </c>
      <c r="B1553">
        <v>12</v>
      </c>
      <c r="C1553">
        <v>93</v>
      </c>
      <c r="D1553">
        <v>28</v>
      </c>
      <c r="E1553">
        <v>334</v>
      </c>
      <c r="F1553">
        <v>59</v>
      </c>
      <c r="H1553" s="16">
        <v>40753</v>
      </c>
      <c r="I1553">
        <v>45</v>
      </c>
      <c r="J1553">
        <v>13</v>
      </c>
      <c r="K1553">
        <v>1</v>
      </c>
      <c r="L1553">
        <f>LOOKUP(I1553+H1553*1000, allRounds!D$2:D$308, allRounds!A$2:A$308)</f>
        <v>59</v>
      </c>
    </row>
    <row r="1554" spans="1:12" x14ac:dyDescent="0.3">
      <c r="A1554">
        <v>1553</v>
      </c>
      <c r="B1554">
        <v>13</v>
      </c>
      <c r="C1554">
        <v>105</v>
      </c>
      <c r="D1554">
        <v>27</v>
      </c>
      <c r="E1554">
        <v>260</v>
      </c>
      <c r="F1554">
        <v>59</v>
      </c>
      <c r="H1554" s="16">
        <v>40753</v>
      </c>
      <c r="I1554">
        <v>45</v>
      </c>
      <c r="J1554">
        <v>24</v>
      </c>
      <c r="K1554">
        <v>1</v>
      </c>
      <c r="L1554">
        <f>LOOKUP(I1554+H1554*1000, allRounds!D$2:D$308, allRounds!A$2:A$308)</f>
        <v>59</v>
      </c>
    </row>
    <row r="1555" spans="1:12" x14ac:dyDescent="0.3">
      <c r="A1555">
        <v>1554</v>
      </c>
      <c r="B1555">
        <v>14</v>
      </c>
      <c r="C1555">
        <v>106</v>
      </c>
      <c r="D1555">
        <v>26</v>
      </c>
      <c r="E1555">
        <v>193</v>
      </c>
      <c r="F1555">
        <v>59</v>
      </c>
      <c r="H1555" s="16">
        <v>40753</v>
      </c>
      <c r="I1555">
        <v>45</v>
      </c>
      <c r="J1555">
        <v>24</v>
      </c>
      <c r="K1555">
        <v>1</v>
      </c>
      <c r="L1555">
        <f>LOOKUP(I1555+H1555*1000, allRounds!D$2:D$308, allRounds!A$2:A$308)</f>
        <v>59</v>
      </c>
    </row>
    <row r="1556" spans="1:12" x14ac:dyDescent="0.3">
      <c r="A1556">
        <v>1555</v>
      </c>
      <c r="B1556">
        <v>15</v>
      </c>
      <c r="C1556">
        <v>111</v>
      </c>
      <c r="D1556">
        <v>24</v>
      </c>
      <c r="E1556">
        <v>330</v>
      </c>
      <c r="F1556">
        <v>59</v>
      </c>
      <c r="H1556" s="16">
        <v>40753</v>
      </c>
      <c r="I1556">
        <v>45</v>
      </c>
      <c r="J1556">
        <v>27</v>
      </c>
      <c r="K1556">
        <v>1</v>
      </c>
      <c r="L1556">
        <f>LOOKUP(I1556+H1556*1000, allRounds!D$2:D$308, allRounds!A$2:A$308)</f>
        <v>59</v>
      </c>
    </row>
    <row r="1557" spans="1:12" x14ac:dyDescent="0.3">
      <c r="A1557">
        <v>1556</v>
      </c>
      <c r="B1557">
        <v>16</v>
      </c>
      <c r="C1557">
        <v>103</v>
      </c>
      <c r="D1557">
        <v>24</v>
      </c>
      <c r="E1557">
        <v>257</v>
      </c>
      <c r="F1557">
        <v>59</v>
      </c>
      <c r="H1557" s="16">
        <v>40753</v>
      </c>
      <c r="I1557">
        <v>45</v>
      </c>
      <c r="J1557">
        <v>18</v>
      </c>
      <c r="K1557">
        <v>1</v>
      </c>
      <c r="L1557">
        <f>LOOKUP(I1557+H1557*1000, allRounds!D$2:D$308, allRounds!A$2:A$308)</f>
        <v>59</v>
      </c>
    </row>
    <row r="1558" spans="1:12" x14ac:dyDescent="0.3">
      <c r="A1558">
        <v>1557</v>
      </c>
      <c r="B1558">
        <v>17</v>
      </c>
      <c r="C1558">
        <v>111</v>
      </c>
      <c r="D1558">
        <v>22</v>
      </c>
      <c r="E1558">
        <v>340</v>
      </c>
      <c r="F1558">
        <v>59</v>
      </c>
      <c r="H1558" s="16">
        <v>40753</v>
      </c>
      <c r="I1558">
        <v>45</v>
      </c>
      <c r="J1558">
        <v>25</v>
      </c>
      <c r="K1558">
        <v>0</v>
      </c>
      <c r="L1558">
        <f>LOOKUP(I1558+H1558*1000, allRounds!D$2:D$308, allRounds!A$2:A$308)</f>
        <v>59</v>
      </c>
    </row>
    <row r="1559" spans="1:12" x14ac:dyDescent="0.3">
      <c r="A1559">
        <v>1558</v>
      </c>
      <c r="B1559">
        <v>18</v>
      </c>
      <c r="C1559">
        <v>98</v>
      </c>
      <c r="D1559">
        <v>22</v>
      </c>
      <c r="E1559">
        <v>222</v>
      </c>
      <c r="F1559">
        <v>59</v>
      </c>
      <c r="H1559" s="16">
        <v>40753</v>
      </c>
      <c r="I1559">
        <v>45</v>
      </c>
      <c r="J1559">
        <v>12</v>
      </c>
      <c r="K1559">
        <v>1</v>
      </c>
      <c r="L1559">
        <f>LOOKUP(I1559+H1559*1000, allRounds!D$2:D$308, allRounds!A$2:A$308)</f>
        <v>59</v>
      </c>
    </row>
    <row r="1560" spans="1:12" x14ac:dyDescent="0.3">
      <c r="A1560">
        <v>1559</v>
      </c>
      <c r="B1560">
        <v>19</v>
      </c>
      <c r="C1560">
        <v>102</v>
      </c>
      <c r="D1560">
        <v>21</v>
      </c>
      <c r="E1560">
        <v>93</v>
      </c>
      <c r="F1560">
        <v>59</v>
      </c>
      <c r="H1560" s="16">
        <v>40753</v>
      </c>
      <c r="I1560">
        <v>45</v>
      </c>
      <c r="J1560">
        <v>15</v>
      </c>
      <c r="K1560">
        <v>1</v>
      </c>
      <c r="L1560">
        <f>LOOKUP(I1560+H1560*1000, allRounds!D$2:D$308, allRounds!A$2:A$308)</f>
        <v>59</v>
      </c>
    </row>
    <row r="1561" spans="1:12" x14ac:dyDescent="0.3">
      <c r="A1561">
        <v>1560</v>
      </c>
      <c r="B1561">
        <v>20</v>
      </c>
      <c r="C1561">
        <v>109</v>
      </c>
      <c r="D1561">
        <v>19</v>
      </c>
      <c r="E1561">
        <v>267</v>
      </c>
      <c r="F1561">
        <v>59</v>
      </c>
      <c r="H1561" s="16">
        <v>40753</v>
      </c>
      <c r="I1561">
        <v>45</v>
      </c>
      <c r="J1561">
        <v>20</v>
      </c>
      <c r="K1561">
        <v>0</v>
      </c>
      <c r="L1561">
        <f>LOOKUP(I1561+H1561*1000, allRounds!D$2:D$308, allRounds!A$2:A$308)</f>
        <v>59</v>
      </c>
    </row>
    <row r="1562" spans="1:12" x14ac:dyDescent="0.3">
      <c r="A1562">
        <v>1561</v>
      </c>
      <c r="B1562">
        <v>21</v>
      </c>
      <c r="C1562">
        <v>107</v>
      </c>
      <c r="D1562">
        <v>18</v>
      </c>
      <c r="E1562">
        <v>47</v>
      </c>
      <c r="F1562">
        <v>59</v>
      </c>
      <c r="H1562" s="16">
        <v>40753</v>
      </c>
      <c r="I1562">
        <v>45</v>
      </c>
      <c r="J1562">
        <v>16</v>
      </c>
      <c r="K1562">
        <v>1</v>
      </c>
      <c r="L1562">
        <f>LOOKUP(I1562+H1562*1000, allRounds!D$2:D$308, allRounds!A$2:A$308)</f>
        <v>59</v>
      </c>
    </row>
    <row r="1563" spans="1:12" x14ac:dyDescent="0.3">
      <c r="A1563">
        <v>1562</v>
      </c>
      <c r="B1563">
        <v>22</v>
      </c>
      <c r="C1563">
        <v>134</v>
      </c>
      <c r="D1563">
        <v>10</v>
      </c>
      <c r="E1563">
        <v>8</v>
      </c>
      <c r="F1563">
        <v>59</v>
      </c>
      <c r="H1563" s="16">
        <v>40753</v>
      </c>
      <c r="I1563">
        <v>45</v>
      </c>
      <c r="J1563">
        <v>36</v>
      </c>
      <c r="K1563">
        <v>1</v>
      </c>
      <c r="L1563">
        <f>LOOKUP(I1563+H1563*1000, allRounds!D$2:D$308, allRounds!A$2:A$308)</f>
        <v>59</v>
      </c>
    </row>
    <row r="1564" spans="1:12" x14ac:dyDescent="0.3">
      <c r="A1564">
        <v>1563</v>
      </c>
      <c r="B1564">
        <v>1</v>
      </c>
      <c r="C1564">
        <v>94</v>
      </c>
      <c r="D1564">
        <v>35</v>
      </c>
      <c r="E1564">
        <v>178</v>
      </c>
      <c r="F1564">
        <v>60</v>
      </c>
      <c r="H1564" s="16">
        <v>40731</v>
      </c>
      <c r="I1564">
        <v>6</v>
      </c>
      <c r="J1564">
        <v>24</v>
      </c>
      <c r="K1564">
        <v>1</v>
      </c>
      <c r="L1564">
        <f>LOOKUP(I1564+H1564*1000, allRounds!D$2:D$308, allRounds!A$2:A$308)</f>
        <v>60</v>
      </c>
    </row>
    <row r="1565" spans="1:12" x14ac:dyDescent="0.3">
      <c r="A1565">
        <v>1564</v>
      </c>
      <c r="B1565">
        <v>2</v>
      </c>
      <c r="C1565">
        <v>89</v>
      </c>
      <c r="D1565">
        <v>34</v>
      </c>
      <c r="E1565">
        <v>264</v>
      </c>
      <c r="F1565">
        <v>60</v>
      </c>
      <c r="H1565" s="16">
        <v>40731</v>
      </c>
      <c r="I1565">
        <v>6</v>
      </c>
      <c r="J1565">
        <v>18</v>
      </c>
      <c r="K1565">
        <v>1</v>
      </c>
      <c r="L1565">
        <f>LOOKUP(I1565+H1565*1000, allRounds!D$2:D$308, allRounds!A$2:A$308)</f>
        <v>60</v>
      </c>
    </row>
    <row r="1566" spans="1:12" x14ac:dyDescent="0.3">
      <c r="A1566">
        <v>1565</v>
      </c>
      <c r="B1566">
        <v>3</v>
      </c>
      <c r="C1566">
        <v>87</v>
      </c>
      <c r="D1566">
        <v>31</v>
      </c>
      <c r="E1566">
        <v>334</v>
      </c>
      <c r="F1566">
        <v>60</v>
      </c>
      <c r="H1566" s="16">
        <v>40731</v>
      </c>
      <c r="I1566">
        <v>6</v>
      </c>
      <c r="J1566">
        <v>13</v>
      </c>
      <c r="K1566">
        <v>1</v>
      </c>
      <c r="L1566">
        <f>LOOKUP(I1566+H1566*1000, allRounds!D$2:D$308, allRounds!A$2:A$308)</f>
        <v>60</v>
      </c>
    </row>
    <row r="1567" spans="1:12" x14ac:dyDescent="0.3">
      <c r="A1567">
        <v>1566</v>
      </c>
      <c r="B1567">
        <v>4</v>
      </c>
      <c r="C1567">
        <v>84</v>
      </c>
      <c r="D1567">
        <v>30</v>
      </c>
      <c r="E1567">
        <v>310</v>
      </c>
      <c r="F1567">
        <v>60</v>
      </c>
      <c r="H1567" s="16">
        <v>40731</v>
      </c>
      <c r="I1567">
        <v>6</v>
      </c>
      <c r="J1567">
        <v>9</v>
      </c>
      <c r="K1567">
        <v>1</v>
      </c>
      <c r="L1567">
        <f>LOOKUP(I1567+H1567*1000, allRounds!D$2:D$308, allRounds!A$2:A$308)</f>
        <v>60</v>
      </c>
    </row>
    <row r="1568" spans="1:12" x14ac:dyDescent="0.3">
      <c r="A1568">
        <v>1567</v>
      </c>
      <c r="B1568">
        <v>5</v>
      </c>
      <c r="C1568">
        <v>89</v>
      </c>
      <c r="D1568">
        <v>30</v>
      </c>
      <c r="E1568">
        <v>225</v>
      </c>
      <c r="F1568">
        <v>60</v>
      </c>
      <c r="H1568" s="16">
        <v>40731</v>
      </c>
      <c r="I1568">
        <v>6</v>
      </c>
      <c r="J1568">
        <v>14</v>
      </c>
      <c r="K1568">
        <v>1</v>
      </c>
      <c r="L1568">
        <f>LOOKUP(I1568+H1568*1000, allRounds!D$2:D$308, allRounds!A$2:A$308)</f>
        <v>60</v>
      </c>
    </row>
    <row r="1569" spans="1:12" x14ac:dyDescent="0.3">
      <c r="A1569">
        <v>1568</v>
      </c>
      <c r="B1569">
        <v>6</v>
      </c>
      <c r="C1569">
        <v>85</v>
      </c>
      <c r="D1569">
        <v>29</v>
      </c>
      <c r="E1569">
        <v>103</v>
      </c>
      <c r="F1569">
        <v>60</v>
      </c>
      <c r="H1569" s="16">
        <v>40731</v>
      </c>
      <c r="I1569">
        <v>6</v>
      </c>
      <c r="J1569">
        <v>9</v>
      </c>
      <c r="K1569">
        <v>1</v>
      </c>
      <c r="L1569">
        <f>LOOKUP(I1569+H1569*1000, allRounds!D$2:D$308, allRounds!A$2:A$308)</f>
        <v>60</v>
      </c>
    </row>
    <row r="1570" spans="1:12" x14ac:dyDescent="0.3">
      <c r="A1570">
        <v>1569</v>
      </c>
      <c r="B1570">
        <v>7</v>
      </c>
      <c r="C1570">
        <v>90</v>
      </c>
      <c r="D1570">
        <v>27</v>
      </c>
      <c r="E1570">
        <v>129</v>
      </c>
      <c r="F1570">
        <v>60</v>
      </c>
      <c r="H1570" s="16">
        <v>40731</v>
      </c>
      <c r="I1570">
        <v>6</v>
      </c>
      <c r="J1570">
        <v>12</v>
      </c>
      <c r="K1570">
        <v>1</v>
      </c>
      <c r="L1570">
        <f>LOOKUP(I1570+H1570*1000, allRounds!D$2:D$308, allRounds!A$2:A$308)</f>
        <v>60</v>
      </c>
    </row>
    <row r="1571" spans="1:12" x14ac:dyDescent="0.3">
      <c r="A1571">
        <v>1570</v>
      </c>
      <c r="B1571">
        <v>8</v>
      </c>
      <c r="C1571">
        <v>98</v>
      </c>
      <c r="D1571">
        <v>26</v>
      </c>
      <c r="E1571">
        <v>280</v>
      </c>
      <c r="F1571">
        <v>60</v>
      </c>
      <c r="H1571" s="16">
        <v>40731</v>
      </c>
      <c r="I1571">
        <v>6</v>
      </c>
      <c r="J1571">
        <v>19</v>
      </c>
      <c r="K1571">
        <v>1</v>
      </c>
      <c r="L1571">
        <f>LOOKUP(I1571+H1571*1000, allRounds!D$2:D$308, allRounds!A$2:A$308)</f>
        <v>60</v>
      </c>
    </row>
    <row r="1572" spans="1:12" x14ac:dyDescent="0.3">
      <c r="A1572">
        <v>1571</v>
      </c>
      <c r="B1572">
        <v>9</v>
      </c>
      <c r="C1572">
        <v>95</v>
      </c>
      <c r="D1572">
        <v>26</v>
      </c>
      <c r="E1572">
        <v>339</v>
      </c>
      <c r="F1572">
        <v>60</v>
      </c>
      <c r="H1572" s="16">
        <v>40731</v>
      </c>
      <c r="I1572">
        <v>6</v>
      </c>
      <c r="J1572">
        <v>16</v>
      </c>
      <c r="K1572">
        <v>0</v>
      </c>
      <c r="L1572">
        <f>LOOKUP(I1572+H1572*1000, allRounds!D$2:D$308, allRounds!A$2:A$308)</f>
        <v>60</v>
      </c>
    </row>
    <row r="1573" spans="1:12" x14ac:dyDescent="0.3">
      <c r="A1573">
        <v>1572</v>
      </c>
      <c r="B1573">
        <v>10</v>
      </c>
      <c r="C1573">
        <v>101</v>
      </c>
      <c r="D1573">
        <v>26</v>
      </c>
      <c r="E1573">
        <v>278</v>
      </c>
      <c r="F1573">
        <v>60</v>
      </c>
      <c r="H1573" s="16">
        <v>40731</v>
      </c>
      <c r="I1573">
        <v>6</v>
      </c>
      <c r="J1573">
        <v>22</v>
      </c>
      <c r="K1573">
        <v>1</v>
      </c>
      <c r="L1573">
        <f>LOOKUP(I1573+H1573*1000, allRounds!D$2:D$308, allRounds!A$2:A$308)</f>
        <v>60</v>
      </c>
    </row>
    <row r="1574" spans="1:12" x14ac:dyDescent="0.3">
      <c r="A1574">
        <v>1573</v>
      </c>
      <c r="B1574">
        <v>11</v>
      </c>
      <c r="C1574">
        <v>93</v>
      </c>
      <c r="D1574">
        <v>26</v>
      </c>
      <c r="E1574">
        <v>16</v>
      </c>
      <c r="F1574">
        <v>60</v>
      </c>
      <c r="H1574" s="16">
        <v>40731</v>
      </c>
      <c r="I1574">
        <v>6</v>
      </c>
      <c r="J1574">
        <v>14</v>
      </c>
      <c r="K1574">
        <v>1</v>
      </c>
      <c r="L1574">
        <f>LOOKUP(I1574+H1574*1000, allRounds!D$2:D$308, allRounds!A$2:A$308)</f>
        <v>60</v>
      </c>
    </row>
    <row r="1575" spans="1:12" x14ac:dyDescent="0.3">
      <c r="A1575">
        <v>1574</v>
      </c>
      <c r="B1575">
        <v>12</v>
      </c>
      <c r="C1575">
        <v>99</v>
      </c>
      <c r="D1575">
        <v>26</v>
      </c>
      <c r="E1575">
        <v>2</v>
      </c>
      <c r="F1575">
        <v>60</v>
      </c>
      <c r="H1575" s="16">
        <v>40731</v>
      </c>
      <c r="I1575">
        <v>6</v>
      </c>
      <c r="J1575">
        <v>20</v>
      </c>
      <c r="K1575">
        <v>1</v>
      </c>
      <c r="L1575">
        <f>LOOKUP(I1575+H1575*1000, allRounds!D$2:D$308, allRounds!A$2:A$308)</f>
        <v>60</v>
      </c>
    </row>
    <row r="1576" spans="1:12" x14ac:dyDescent="0.3">
      <c r="A1576">
        <v>1575</v>
      </c>
      <c r="B1576">
        <v>13</v>
      </c>
      <c r="C1576">
        <v>96</v>
      </c>
      <c r="D1576">
        <v>25</v>
      </c>
      <c r="E1576">
        <v>28</v>
      </c>
      <c r="F1576">
        <v>60</v>
      </c>
      <c r="H1576" s="16">
        <v>40731</v>
      </c>
      <c r="I1576">
        <v>6</v>
      </c>
      <c r="J1576">
        <v>16</v>
      </c>
      <c r="K1576">
        <v>1</v>
      </c>
      <c r="L1576">
        <f>LOOKUP(I1576+H1576*1000, allRounds!D$2:D$308, allRounds!A$2:A$308)</f>
        <v>60</v>
      </c>
    </row>
    <row r="1577" spans="1:12" x14ac:dyDescent="0.3">
      <c r="A1577">
        <v>1576</v>
      </c>
      <c r="B1577">
        <v>14</v>
      </c>
      <c r="C1577">
        <v>107</v>
      </c>
      <c r="D1577">
        <v>25</v>
      </c>
      <c r="E1577">
        <v>330</v>
      </c>
      <c r="F1577">
        <v>60</v>
      </c>
      <c r="H1577" s="16">
        <v>40731</v>
      </c>
      <c r="I1577">
        <v>6</v>
      </c>
      <c r="J1577">
        <v>27</v>
      </c>
      <c r="K1577">
        <v>1</v>
      </c>
      <c r="L1577">
        <f>LOOKUP(I1577+H1577*1000, allRounds!D$2:D$308, allRounds!A$2:A$308)</f>
        <v>60</v>
      </c>
    </row>
    <row r="1578" spans="1:12" x14ac:dyDescent="0.3">
      <c r="A1578">
        <v>1577</v>
      </c>
      <c r="B1578">
        <v>15</v>
      </c>
      <c r="C1578">
        <v>108</v>
      </c>
      <c r="D1578">
        <v>24</v>
      </c>
      <c r="E1578">
        <v>12</v>
      </c>
      <c r="F1578">
        <v>60</v>
      </c>
      <c r="H1578" s="16">
        <v>40731</v>
      </c>
      <c r="I1578">
        <v>6</v>
      </c>
      <c r="J1578">
        <v>27</v>
      </c>
      <c r="K1578">
        <v>1</v>
      </c>
      <c r="L1578">
        <f>LOOKUP(I1578+H1578*1000, allRounds!D$2:D$308, allRounds!A$2:A$308)</f>
        <v>60</v>
      </c>
    </row>
    <row r="1579" spans="1:12" x14ac:dyDescent="0.3">
      <c r="A1579">
        <v>1578</v>
      </c>
      <c r="B1579">
        <v>16</v>
      </c>
      <c r="C1579">
        <v>100</v>
      </c>
      <c r="D1579">
        <v>23</v>
      </c>
      <c r="E1579">
        <v>308</v>
      </c>
      <c r="F1579">
        <v>60</v>
      </c>
      <c r="H1579" s="16">
        <v>40731</v>
      </c>
      <c r="I1579">
        <v>6</v>
      </c>
      <c r="J1579">
        <v>18</v>
      </c>
      <c r="K1579">
        <v>1</v>
      </c>
      <c r="L1579">
        <f>LOOKUP(I1579+H1579*1000, allRounds!D$2:D$308, allRounds!A$2:A$308)</f>
        <v>60</v>
      </c>
    </row>
    <row r="1580" spans="1:12" x14ac:dyDescent="0.3">
      <c r="A1580">
        <v>1579</v>
      </c>
      <c r="B1580">
        <v>17</v>
      </c>
      <c r="C1580">
        <v>108</v>
      </c>
      <c r="D1580">
        <v>21</v>
      </c>
      <c r="E1580">
        <v>260</v>
      </c>
      <c r="F1580">
        <v>60</v>
      </c>
      <c r="H1580" s="16">
        <v>40731</v>
      </c>
      <c r="I1580">
        <v>6</v>
      </c>
      <c r="J1580">
        <v>24</v>
      </c>
      <c r="K1580">
        <v>1</v>
      </c>
      <c r="L1580">
        <f>LOOKUP(I1580+H1580*1000, allRounds!D$2:D$308, allRounds!A$2:A$308)</f>
        <v>60</v>
      </c>
    </row>
    <row r="1581" spans="1:12" x14ac:dyDescent="0.3">
      <c r="A1581">
        <v>1580</v>
      </c>
      <c r="B1581">
        <v>18</v>
      </c>
      <c r="C1581">
        <v>100</v>
      </c>
      <c r="D1581">
        <v>21</v>
      </c>
      <c r="E1581">
        <v>160</v>
      </c>
      <c r="F1581">
        <v>60</v>
      </c>
      <c r="H1581" s="16">
        <v>40731</v>
      </c>
      <c r="I1581">
        <v>6</v>
      </c>
      <c r="J1581">
        <v>16</v>
      </c>
      <c r="K1581">
        <v>1</v>
      </c>
      <c r="L1581">
        <f>LOOKUP(I1581+H1581*1000, allRounds!D$2:D$308, allRounds!A$2:A$308)</f>
        <v>60</v>
      </c>
    </row>
    <row r="1582" spans="1:12" x14ac:dyDescent="0.3">
      <c r="A1582">
        <v>1581</v>
      </c>
      <c r="B1582">
        <v>19</v>
      </c>
      <c r="C1582">
        <v>105</v>
      </c>
      <c r="D1582">
        <v>20</v>
      </c>
      <c r="E1582">
        <v>323</v>
      </c>
      <c r="F1582">
        <v>60</v>
      </c>
      <c r="H1582" s="16">
        <v>40731</v>
      </c>
      <c r="I1582">
        <v>6</v>
      </c>
      <c r="J1582">
        <v>20</v>
      </c>
      <c r="K1582">
        <v>1</v>
      </c>
      <c r="L1582">
        <f>LOOKUP(I1582+H1582*1000, allRounds!D$2:D$308, allRounds!A$2:A$308)</f>
        <v>60</v>
      </c>
    </row>
    <row r="1583" spans="1:12" x14ac:dyDescent="0.3">
      <c r="A1583">
        <v>1582</v>
      </c>
      <c r="B1583">
        <v>20</v>
      </c>
      <c r="C1583">
        <v>105</v>
      </c>
      <c r="D1583">
        <v>20</v>
      </c>
      <c r="E1583">
        <v>3</v>
      </c>
      <c r="F1583">
        <v>60</v>
      </c>
      <c r="H1583" s="16">
        <v>40731</v>
      </c>
      <c r="I1583">
        <v>6</v>
      </c>
      <c r="J1583">
        <v>20</v>
      </c>
      <c r="K1583">
        <v>1</v>
      </c>
      <c r="L1583">
        <f>LOOKUP(I1583+H1583*1000, allRounds!D$2:D$308, allRounds!A$2:A$308)</f>
        <v>60</v>
      </c>
    </row>
    <row r="1584" spans="1:12" x14ac:dyDescent="0.3">
      <c r="A1584">
        <v>1583</v>
      </c>
      <c r="B1584">
        <v>21</v>
      </c>
      <c r="C1584">
        <v>115</v>
      </c>
      <c r="D1584">
        <v>18</v>
      </c>
      <c r="E1584">
        <v>24</v>
      </c>
      <c r="F1584">
        <v>60</v>
      </c>
      <c r="H1584" s="16">
        <v>40731</v>
      </c>
      <c r="I1584">
        <v>6</v>
      </c>
      <c r="J1584">
        <v>28</v>
      </c>
      <c r="K1584">
        <v>1</v>
      </c>
      <c r="L1584">
        <f>LOOKUP(I1584+H1584*1000, allRounds!D$2:D$308, allRounds!A$2:A$308)</f>
        <v>60</v>
      </c>
    </row>
    <row r="1585" spans="1:12" x14ac:dyDescent="0.3">
      <c r="A1585">
        <v>1584</v>
      </c>
      <c r="B1585">
        <v>22</v>
      </c>
      <c r="C1585">
        <v>110</v>
      </c>
      <c r="D1585">
        <v>18</v>
      </c>
      <c r="E1585">
        <v>311</v>
      </c>
      <c r="F1585">
        <v>60</v>
      </c>
      <c r="H1585" s="16">
        <v>40731</v>
      </c>
      <c r="I1585">
        <v>6</v>
      </c>
      <c r="J1585">
        <v>23</v>
      </c>
      <c r="K1585">
        <v>1</v>
      </c>
      <c r="L1585">
        <f>LOOKUP(I1585+H1585*1000, allRounds!D$2:D$308, allRounds!A$2:A$308)</f>
        <v>60</v>
      </c>
    </row>
    <row r="1586" spans="1:12" x14ac:dyDescent="0.3">
      <c r="A1586">
        <v>1585</v>
      </c>
      <c r="B1586">
        <v>23</v>
      </c>
      <c r="C1586">
        <v>112</v>
      </c>
      <c r="D1586">
        <v>17</v>
      </c>
      <c r="E1586">
        <v>162</v>
      </c>
      <c r="F1586">
        <v>60</v>
      </c>
      <c r="H1586" s="16">
        <v>40731</v>
      </c>
      <c r="I1586">
        <v>6</v>
      </c>
      <c r="J1586">
        <v>24</v>
      </c>
      <c r="K1586">
        <v>1</v>
      </c>
      <c r="L1586">
        <f>LOOKUP(I1586+H1586*1000, allRounds!D$2:D$308, allRounds!A$2:A$308)</f>
        <v>60</v>
      </c>
    </row>
    <row r="1587" spans="1:12" x14ac:dyDescent="0.3">
      <c r="A1587">
        <v>1586</v>
      </c>
      <c r="B1587">
        <v>24</v>
      </c>
      <c r="C1587">
        <v>116</v>
      </c>
      <c r="D1587">
        <v>15</v>
      </c>
      <c r="E1587">
        <v>327</v>
      </c>
      <c r="F1587">
        <v>60</v>
      </c>
      <c r="H1587" s="16">
        <v>40731</v>
      </c>
      <c r="I1587">
        <v>6</v>
      </c>
      <c r="J1587">
        <v>21</v>
      </c>
      <c r="K1587">
        <v>0</v>
      </c>
      <c r="L1587">
        <f>LOOKUP(I1587+H1587*1000, allRounds!D$2:D$308, allRounds!A$2:A$308)</f>
        <v>60</v>
      </c>
    </row>
    <row r="1588" spans="1:12" x14ac:dyDescent="0.3">
      <c r="A1588">
        <v>1587</v>
      </c>
      <c r="B1588">
        <v>1</v>
      </c>
      <c r="C1588">
        <v>89</v>
      </c>
      <c r="D1588">
        <v>30</v>
      </c>
      <c r="E1588">
        <v>129</v>
      </c>
      <c r="F1588">
        <v>61</v>
      </c>
      <c r="H1588" s="16">
        <v>40705</v>
      </c>
      <c r="I1588">
        <v>34</v>
      </c>
      <c r="J1588">
        <v>13</v>
      </c>
      <c r="K1588">
        <v>1</v>
      </c>
      <c r="L1588">
        <f>LOOKUP(I1588+H1588*1000, allRounds!D$2:D$308, allRounds!A$2:A$308)</f>
        <v>61</v>
      </c>
    </row>
    <row r="1589" spans="1:12" x14ac:dyDescent="0.3">
      <c r="A1589">
        <v>1588</v>
      </c>
      <c r="B1589">
        <v>2</v>
      </c>
      <c r="C1589">
        <v>93</v>
      </c>
      <c r="D1589">
        <v>29</v>
      </c>
      <c r="E1589">
        <v>47</v>
      </c>
      <c r="F1589">
        <v>61</v>
      </c>
      <c r="H1589" s="16">
        <v>40705</v>
      </c>
      <c r="I1589">
        <v>34</v>
      </c>
      <c r="J1589">
        <v>16</v>
      </c>
      <c r="K1589">
        <v>1</v>
      </c>
      <c r="L1589">
        <f>LOOKUP(I1589+H1589*1000, allRounds!D$2:D$308, allRounds!A$2:A$308)</f>
        <v>61</v>
      </c>
    </row>
    <row r="1590" spans="1:12" x14ac:dyDescent="0.3">
      <c r="A1590">
        <v>1589</v>
      </c>
      <c r="B1590">
        <v>3</v>
      </c>
      <c r="C1590">
        <v>108</v>
      </c>
      <c r="D1590">
        <v>26</v>
      </c>
      <c r="E1590">
        <v>307</v>
      </c>
      <c r="F1590">
        <v>61</v>
      </c>
      <c r="H1590" s="16">
        <v>40705</v>
      </c>
      <c r="I1590">
        <v>34</v>
      </c>
      <c r="J1590">
        <v>28</v>
      </c>
      <c r="K1590">
        <v>1</v>
      </c>
      <c r="L1590">
        <f>LOOKUP(I1590+H1590*1000, allRounds!D$2:D$308, allRounds!A$2:A$308)</f>
        <v>61</v>
      </c>
    </row>
    <row r="1591" spans="1:12" x14ac:dyDescent="0.3">
      <c r="A1591">
        <v>1590</v>
      </c>
      <c r="B1591">
        <v>4</v>
      </c>
      <c r="C1591">
        <v>90</v>
      </c>
      <c r="D1591">
        <v>26</v>
      </c>
      <c r="E1591">
        <v>234</v>
      </c>
      <c r="F1591">
        <v>61</v>
      </c>
      <c r="H1591" s="16">
        <v>40705</v>
      </c>
      <c r="I1591">
        <v>34</v>
      </c>
      <c r="J1591">
        <v>10</v>
      </c>
      <c r="K1591">
        <v>1</v>
      </c>
      <c r="L1591">
        <f>LOOKUP(I1591+H1591*1000, allRounds!D$2:D$308, allRounds!A$2:A$308)</f>
        <v>61</v>
      </c>
    </row>
    <row r="1592" spans="1:12" x14ac:dyDescent="0.3">
      <c r="A1592">
        <v>1591</v>
      </c>
      <c r="B1592">
        <v>5</v>
      </c>
      <c r="C1592">
        <v>105</v>
      </c>
      <c r="D1592">
        <v>26</v>
      </c>
      <c r="E1592">
        <v>63</v>
      </c>
      <c r="F1592">
        <v>61</v>
      </c>
      <c r="H1592" s="16">
        <v>40705</v>
      </c>
      <c r="I1592">
        <v>34</v>
      </c>
      <c r="J1592">
        <v>25</v>
      </c>
      <c r="K1592">
        <v>1</v>
      </c>
      <c r="L1592">
        <f>LOOKUP(I1592+H1592*1000, allRounds!D$2:D$308, allRounds!A$2:A$308)</f>
        <v>61</v>
      </c>
    </row>
    <row r="1593" spans="1:12" x14ac:dyDescent="0.3">
      <c r="A1593">
        <v>1592</v>
      </c>
      <c r="B1593">
        <v>6</v>
      </c>
      <c r="C1593">
        <v>99</v>
      </c>
      <c r="D1593">
        <v>25</v>
      </c>
      <c r="E1593">
        <v>338</v>
      </c>
      <c r="F1593">
        <v>61</v>
      </c>
      <c r="H1593" s="16">
        <v>40705</v>
      </c>
      <c r="I1593">
        <v>34</v>
      </c>
      <c r="J1593">
        <v>18</v>
      </c>
      <c r="K1593">
        <v>0</v>
      </c>
      <c r="L1593">
        <f>LOOKUP(I1593+H1593*1000, allRounds!D$2:D$308, allRounds!A$2:A$308)</f>
        <v>61</v>
      </c>
    </row>
    <row r="1594" spans="1:12" x14ac:dyDescent="0.3">
      <c r="A1594">
        <v>1593</v>
      </c>
      <c r="B1594">
        <v>7</v>
      </c>
      <c r="C1594">
        <v>101</v>
      </c>
      <c r="D1594">
        <v>25</v>
      </c>
      <c r="E1594">
        <v>2</v>
      </c>
      <c r="F1594">
        <v>61</v>
      </c>
      <c r="H1594" s="16">
        <v>40705</v>
      </c>
      <c r="I1594">
        <v>34</v>
      </c>
      <c r="J1594">
        <v>20</v>
      </c>
      <c r="K1594">
        <v>1</v>
      </c>
      <c r="L1594">
        <f>LOOKUP(I1594+H1594*1000, allRounds!D$2:D$308, allRounds!A$2:A$308)</f>
        <v>61</v>
      </c>
    </row>
    <row r="1595" spans="1:12" x14ac:dyDescent="0.3">
      <c r="A1595">
        <v>1594</v>
      </c>
      <c r="B1595">
        <v>8</v>
      </c>
      <c r="C1595">
        <v>94</v>
      </c>
      <c r="D1595">
        <v>24</v>
      </c>
      <c r="E1595">
        <v>222</v>
      </c>
      <c r="F1595">
        <v>61</v>
      </c>
      <c r="H1595" s="16">
        <v>40705</v>
      </c>
      <c r="I1595">
        <v>34</v>
      </c>
      <c r="J1595">
        <v>12</v>
      </c>
      <c r="K1595">
        <v>1</v>
      </c>
      <c r="L1595">
        <f>LOOKUP(I1595+H1595*1000, allRounds!D$2:D$308, allRounds!A$2:A$308)</f>
        <v>61</v>
      </c>
    </row>
    <row r="1596" spans="1:12" x14ac:dyDescent="0.3">
      <c r="A1596">
        <v>1595</v>
      </c>
      <c r="B1596">
        <v>9</v>
      </c>
      <c r="C1596">
        <v>107</v>
      </c>
      <c r="D1596">
        <v>23</v>
      </c>
      <c r="E1596">
        <v>193</v>
      </c>
      <c r="F1596">
        <v>61</v>
      </c>
      <c r="H1596" s="16">
        <v>40705</v>
      </c>
      <c r="I1596">
        <v>34</v>
      </c>
      <c r="J1596">
        <v>24</v>
      </c>
      <c r="K1596">
        <v>1</v>
      </c>
      <c r="L1596">
        <f>LOOKUP(I1596+H1596*1000, allRounds!D$2:D$308, allRounds!A$2:A$308)</f>
        <v>61</v>
      </c>
    </row>
    <row r="1597" spans="1:12" x14ac:dyDescent="0.3">
      <c r="A1597">
        <v>1596</v>
      </c>
      <c r="B1597">
        <v>10</v>
      </c>
      <c r="C1597">
        <v>99</v>
      </c>
      <c r="D1597">
        <v>21</v>
      </c>
      <c r="E1597">
        <v>16</v>
      </c>
      <c r="F1597">
        <v>61</v>
      </c>
      <c r="H1597" s="16">
        <v>40705</v>
      </c>
      <c r="I1597">
        <v>34</v>
      </c>
      <c r="J1597">
        <v>14</v>
      </c>
      <c r="K1597">
        <v>1</v>
      </c>
      <c r="L1597">
        <f>LOOKUP(I1597+H1597*1000, allRounds!D$2:D$308, allRounds!A$2:A$308)</f>
        <v>61</v>
      </c>
    </row>
    <row r="1598" spans="1:12" x14ac:dyDescent="0.3">
      <c r="A1598">
        <v>1597</v>
      </c>
      <c r="B1598">
        <v>11</v>
      </c>
      <c r="C1598">
        <v>95</v>
      </c>
      <c r="D1598">
        <v>21</v>
      </c>
      <c r="E1598">
        <v>103</v>
      </c>
      <c r="F1598">
        <v>61</v>
      </c>
      <c r="H1598" s="16">
        <v>40705</v>
      </c>
      <c r="I1598">
        <v>34</v>
      </c>
      <c r="J1598">
        <v>9</v>
      </c>
      <c r="K1598">
        <v>1</v>
      </c>
      <c r="L1598">
        <f>LOOKUP(I1598+H1598*1000, allRounds!D$2:D$308, allRounds!A$2:A$308)</f>
        <v>61</v>
      </c>
    </row>
    <row r="1599" spans="1:12" x14ac:dyDescent="0.3">
      <c r="A1599">
        <v>1598</v>
      </c>
      <c r="B1599">
        <v>12</v>
      </c>
      <c r="C1599">
        <v>108</v>
      </c>
      <c r="D1599">
        <v>20</v>
      </c>
      <c r="E1599">
        <v>287</v>
      </c>
      <c r="F1599">
        <v>61</v>
      </c>
      <c r="H1599" s="16">
        <v>40705</v>
      </c>
      <c r="I1599">
        <v>34</v>
      </c>
      <c r="J1599">
        <v>22</v>
      </c>
      <c r="K1599">
        <v>1</v>
      </c>
      <c r="L1599">
        <f>LOOKUP(I1599+H1599*1000, allRounds!D$2:D$308, allRounds!A$2:A$308)</f>
        <v>61</v>
      </c>
    </row>
    <row r="1600" spans="1:12" x14ac:dyDescent="0.3">
      <c r="A1600">
        <v>1599</v>
      </c>
      <c r="B1600">
        <v>13</v>
      </c>
      <c r="C1600">
        <v>109</v>
      </c>
      <c r="D1600">
        <v>19</v>
      </c>
      <c r="E1600">
        <v>323</v>
      </c>
      <c r="F1600">
        <v>61</v>
      </c>
      <c r="H1600" s="16">
        <v>40705</v>
      </c>
      <c r="I1600">
        <v>34</v>
      </c>
      <c r="J1600">
        <v>22</v>
      </c>
      <c r="K1600">
        <v>1</v>
      </c>
      <c r="L1600">
        <f>LOOKUP(I1600+H1600*1000, allRounds!D$2:D$308, allRounds!A$2:A$308)</f>
        <v>61</v>
      </c>
    </row>
    <row r="1601" spans="1:12" x14ac:dyDescent="0.3">
      <c r="A1601">
        <v>1600</v>
      </c>
      <c r="B1601">
        <v>14</v>
      </c>
      <c r="C1601">
        <v>101</v>
      </c>
      <c r="D1601">
        <v>19</v>
      </c>
      <c r="E1601">
        <v>225</v>
      </c>
      <c r="F1601">
        <v>61</v>
      </c>
      <c r="H1601" s="16">
        <v>40705</v>
      </c>
      <c r="I1601">
        <v>34</v>
      </c>
      <c r="J1601">
        <v>14</v>
      </c>
      <c r="K1601">
        <v>1</v>
      </c>
      <c r="L1601">
        <f>LOOKUP(I1601+H1601*1000, allRounds!D$2:D$308, allRounds!A$2:A$308)</f>
        <v>61</v>
      </c>
    </row>
    <row r="1602" spans="1:12" x14ac:dyDescent="0.3">
      <c r="A1602">
        <v>1601</v>
      </c>
      <c r="B1602">
        <v>15</v>
      </c>
      <c r="C1602">
        <v>105</v>
      </c>
      <c r="D1602">
        <v>19</v>
      </c>
      <c r="E1602">
        <v>116</v>
      </c>
      <c r="F1602">
        <v>61</v>
      </c>
      <c r="H1602" s="16">
        <v>40705</v>
      </c>
      <c r="I1602">
        <v>34</v>
      </c>
      <c r="J1602">
        <v>18</v>
      </c>
      <c r="K1602">
        <v>1</v>
      </c>
      <c r="L1602">
        <f>LOOKUP(I1602+H1602*1000, allRounds!D$2:D$308, allRounds!A$2:A$308)</f>
        <v>61</v>
      </c>
    </row>
    <row r="1603" spans="1:12" x14ac:dyDescent="0.3">
      <c r="A1603">
        <v>1602</v>
      </c>
      <c r="B1603">
        <v>16</v>
      </c>
      <c r="C1603">
        <v>103</v>
      </c>
      <c r="D1603">
        <v>19</v>
      </c>
      <c r="E1603">
        <v>28</v>
      </c>
      <c r="F1603">
        <v>61</v>
      </c>
      <c r="H1603" s="16">
        <v>40705</v>
      </c>
      <c r="I1603">
        <v>34</v>
      </c>
      <c r="J1603">
        <v>16</v>
      </c>
      <c r="K1603">
        <v>1</v>
      </c>
      <c r="L1603">
        <f>LOOKUP(I1603+H1603*1000, allRounds!D$2:D$308, allRounds!A$2:A$308)</f>
        <v>61</v>
      </c>
    </row>
    <row r="1604" spans="1:12" x14ac:dyDescent="0.3">
      <c r="A1604">
        <v>1603</v>
      </c>
      <c r="B1604">
        <v>17</v>
      </c>
      <c r="C1604">
        <v>105</v>
      </c>
      <c r="D1604">
        <v>17</v>
      </c>
      <c r="E1604">
        <v>160</v>
      </c>
      <c r="F1604">
        <v>61</v>
      </c>
      <c r="H1604" s="16">
        <v>40705</v>
      </c>
      <c r="I1604">
        <v>34</v>
      </c>
      <c r="J1604">
        <v>16</v>
      </c>
      <c r="K1604">
        <v>1</v>
      </c>
      <c r="L1604">
        <f>LOOKUP(I1604+H1604*1000, allRounds!D$2:D$308, allRounds!A$2:A$308)</f>
        <v>61</v>
      </c>
    </row>
    <row r="1605" spans="1:12" x14ac:dyDescent="0.3">
      <c r="A1605">
        <v>1604</v>
      </c>
      <c r="B1605">
        <v>18</v>
      </c>
      <c r="C1605">
        <v>113</v>
      </c>
      <c r="D1605">
        <v>17</v>
      </c>
      <c r="E1605">
        <v>27</v>
      </c>
      <c r="F1605">
        <v>61</v>
      </c>
      <c r="H1605" s="16">
        <v>40705</v>
      </c>
      <c r="I1605">
        <v>34</v>
      </c>
      <c r="J1605">
        <v>24</v>
      </c>
      <c r="K1605">
        <v>1</v>
      </c>
      <c r="L1605">
        <f>LOOKUP(I1605+H1605*1000, allRounds!D$2:D$308, allRounds!A$2:A$308)</f>
        <v>61</v>
      </c>
    </row>
    <row r="1606" spans="1:12" x14ac:dyDescent="0.3">
      <c r="A1606">
        <v>1605</v>
      </c>
      <c r="B1606">
        <v>19</v>
      </c>
      <c r="C1606">
        <v>111</v>
      </c>
      <c r="D1606">
        <v>15</v>
      </c>
      <c r="E1606">
        <v>185</v>
      </c>
      <c r="F1606">
        <v>61</v>
      </c>
      <c r="H1606" s="16">
        <v>40705</v>
      </c>
      <c r="I1606">
        <v>34</v>
      </c>
      <c r="J1606">
        <v>20</v>
      </c>
      <c r="K1606">
        <v>1</v>
      </c>
      <c r="L1606">
        <f>LOOKUP(I1606+H1606*1000, allRounds!D$2:D$308, allRounds!A$2:A$308)</f>
        <v>61</v>
      </c>
    </row>
    <row r="1607" spans="1:12" x14ac:dyDescent="0.3">
      <c r="A1607">
        <v>1606</v>
      </c>
      <c r="B1607">
        <v>20</v>
      </c>
      <c r="C1607">
        <v>107</v>
      </c>
      <c r="D1607">
        <v>15</v>
      </c>
      <c r="E1607">
        <v>245</v>
      </c>
      <c r="F1607">
        <v>61</v>
      </c>
      <c r="H1607" s="16">
        <v>40705</v>
      </c>
      <c r="I1607">
        <v>34</v>
      </c>
      <c r="J1607">
        <v>16</v>
      </c>
      <c r="K1607">
        <v>1</v>
      </c>
      <c r="L1607">
        <f>LOOKUP(I1607+H1607*1000, allRounds!D$2:D$308, allRounds!A$2:A$308)</f>
        <v>61</v>
      </c>
    </row>
    <row r="1608" spans="1:12" x14ac:dyDescent="0.3">
      <c r="A1608">
        <v>1607</v>
      </c>
      <c r="B1608">
        <v>21</v>
      </c>
      <c r="C1608">
        <v>107</v>
      </c>
      <c r="D1608">
        <v>14</v>
      </c>
      <c r="E1608">
        <v>145</v>
      </c>
      <c r="F1608">
        <v>61</v>
      </c>
      <c r="H1608" s="16">
        <v>40705</v>
      </c>
      <c r="I1608">
        <v>34</v>
      </c>
      <c r="J1608">
        <v>15</v>
      </c>
      <c r="K1608">
        <v>1</v>
      </c>
      <c r="L1608">
        <f>LOOKUP(I1608+H1608*1000, allRounds!D$2:D$308, allRounds!A$2:A$308)</f>
        <v>61</v>
      </c>
    </row>
    <row r="1609" spans="1:12" x14ac:dyDescent="0.3">
      <c r="A1609">
        <v>1608</v>
      </c>
      <c r="B1609">
        <v>22</v>
      </c>
      <c r="C1609">
        <v>111</v>
      </c>
      <c r="D1609">
        <v>14</v>
      </c>
      <c r="E1609">
        <v>280</v>
      </c>
      <c r="F1609">
        <v>61</v>
      </c>
      <c r="H1609" s="16">
        <v>40705</v>
      </c>
      <c r="I1609">
        <v>34</v>
      </c>
      <c r="J1609">
        <v>19</v>
      </c>
      <c r="K1609">
        <v>1</v>
      </c>
      <c r="L1609">
        <f>LOOKUP(I1609+H1609*1000, allRounds!D$2:D$308, allRounds!A$2:A$308)</f>
        <v>61</v>
      </c>
    </row>
    <row r="1610" spans="1:12" x14ac:dyDescent="0.3">
      <c r="A1610">
        <v>1609</v>
      </c>
      <c r="B1610">
        <v>23</v>
      </c>
      <c r="C1610">
        <v>114</v>
      </c>
      <c r="D1610">
        <v>13</v>
      </c>
      <c r="E1610">
        <v>61</v>
      </c>
      <c r="F1610">
        <v>61</v>
      </c>
      <c r="H1610" s="16">
        <v>40705</v>
      </c>
      <c r="I1610">
        <v>34</v>
      </c>
      <c r="J1610">
        <v>21</v>
      </c>
      <c r="K1610">
        <v>1</v>
      </c>
      <c r="L1610">
        <f>LOOKUP(I1610+H1610*1000, allRounds!D$2:D$308, allRounds!A$2:A$308)</f>
        <v>61</v>
      </c>
    </row>
    <row r="1611" spans="1:12" x14ac:dyDescent="0.3">
      <c r="A1611">
        <v>1610</v>
      </c>
      <c r="B1611">
        <v>24</v>
      </c>
      <c r="C1611">
        <v>125</v>
      </c>
      <c r="D1611">
        <v>8</v>
      </c>
      <c r="E1611">
        <v>12</v>
      </c>
      <c r="F1611">
        <v>61</v>
      </c>
      <c r="H1611" s="16">
        <v>40705</v>
      </c>
      <c r="I1611">
        <v>34</v>
      </c>
      <c r="J1611">
        <v>27</v>
      </c>
      <c r="K1611">
        <v>1</v>
      </c>
      <c r="L1611">
        <f>LOOKUP(I1611+H1611*1000, allRounds!D$2:D$308, allRounds!A$2:A$308)</f>
        <v>61</v>
      </c>
    </row>
    <row r="1612" spans="1:12" x14ac:dyDescent="0.3">
      <c r="A1612">
        <v>1611</v>
      </c>
      <c r="B1612">
        <v>25</v>
      </c>
      <c r="C1612">
        <v>137</v>
      </c>
      <c r="D1612">
        <v>5</v>
      </c>
      <c r="E1612">
        <v>8</v>
      </c>
      <c r="F1612">
        <v>61</v>
      </c>
      <c r="H1612" s="16">
        <v>40705</v>
      </c>
      <c r="I1612">
        <v>34</v>
      </c>
      <c r="J1612">
        <v>36</v>
      </c>
      <c r="K1612">
        <v>1</v>
      </c>
      <c r="L1612">
        <f>LOOKUP(I1612+H1612*1000, allRounds!D$2:D$308, allRounds!A$2:A$308)</f>
        <v>61</v>
      </c>
    </row>
    <row r="1613" spans="1:12" x14ac:dyDescent="0.3">
      <c r="A1613">
        <v>1612</v>
      </c>
      <c r="B1613">
        <v>1</v>
      </c>
      <c r="C1613">
        <v>92</v>
      </c>
      <c r="D1613">
        <v>36</v>
      </c>
      <c r="E1613">
        <v>323</v>
      </c>
      <c r="F1613">
        <v>62</v>
      </c>
      <c r="H1613" s="16">
        <v>40704</v>
      </c>
      <c r="I1613">
        <v>7</v>
      </c>
      <c r="J1613">
        <v>22</v>
      </c>
      <c r="K1613">
        <v>1</v>
      </c>
      <c r="L1613">
        <f>LOOKUP(I1613+H1613*1000, allRounds!D$2:D$308, allRounds!A$2:A$308)</f>
        <v>62</v>
      </c>
    </row>
    <row r="1614" spans="1:12" x14ac:dyDescent="0.3">
      <c r="A1614">
        <v>1613</v>
      </c>
      <c r="B1614">
        <v>2</v>
      </c>
      <c r="C1614">
        <v>90</v>
      </c>
      <c r="D1614">
        <v>34</v>
      </c>
      <c r="E1614">
        <v>47</v>
      </c>
      <c r="F1614">
        <v>62</v>
      </c>
      <c r="H1614" s="16">
        <v>40704</v>
      </c>
      <c r="I1614">
        <v>7</v>
      </c>
      <c r="J1614">
        <v>18</v>
      </c>
      <c r="K1614">
        <v>1</v>
      </c>
      <c r="L1614">
        <f>LOOKUP(I1614+H1614*1000, allRounds!D$2:D$308, allRounds!A$2:A$308)</f>
        <v>62</v>
      </c>
    </row>
    <row r="1615" spans="1:12" x14ac:dyDescent="0.3">
      <c r="A1615">
        <v>1614</v>
      </c>
      <c r="B1615">
        <v>3</v>
      </c>
      <c r="C1615">
        <v>86</v>
      </c>
      <c r="D1615">
        <v>32</v>
      </c>
      <c r="E1615">
        <v>222</v>
      </c>
      <c r="F1615">
        <v>62</v>
      </c>
      <c r="H1615" s="16">
        <v>40704</v>
      </c>
      <c r="I1615">
        <v>7</v>
      </c>
      <c r="J1615">
        <v>12</v>
      </c>
      <c r="K1615">
        <v>1</v>
      </c>
      <c r="L1615">
        <f>LOOKUP(I1615+H1615*1000, allRounds!D$2:D$308, allRounds!A$2:A$308)</f>
        <v>62</v>
      </c>
    </row>
    <row r="1616" spans="1:12" x14ac:dyDescent="0.3">
      <c r="A1616">
        <v>1615</v>
      </c>
      <c r="B1616">
        <v>4</v>
      </c>
      <c r="C1616">
        <v>84</v>
      </c>
      <c r="D1616">
        <v>31</v>
      </c>
      <c r="E1616">
        <v>103</v>
      </c>
      <c r="F1616">
        <v>62</v>
      </c>
      <c r="H1616" s="16">
        <v>40704</v>
      </c>
      <c r="I1616">
        <v>7</v>
      </c>
      <c r="J1616">
        <v>9</v>
      </c>
      <c r="K1616">
        <v>1</v>
      </c>
      <c r="L1616">
        <f>LOOKUP(I1616+H1616*1000, allRounds!D$2:D$308, allRounds!A$2:A$308)</f>
        <v>62</v>
      </c>
    </row>
    <row r="1617" spans="1:12" x14ac:dyDescent="0.3">
      <c r="A1617">
        <v>1616</v>
      </c>
      <c r="B1617">
        <v>5</v>
      </c>
      <c r="C1617">
        <v>96</v>
      </c>
      <c r="D1617">
        <v>31</v>
      </c>
      <c r="E1617">
        <v>2</v>
      </c>
      <c r="F1617">
        <v>62</v>
      </c>
      <c r="H1617" s="16">
        <v>40704</v>
      </c>
      <c r="I1617">
        <v>7</v>
      </c>
      <c r="J1617">
        <v>20</v>
      </c>
      <c r="K1617">
        <v>1</v>
      </c>
      <c r="L1617">
        <f>LOOKUP(I1617+H1617*1000, allRounds!D$2:D$308, allRounds!A$2:A$308)</f>
        <v>62</v>
      </c>
    </row>
    <row r="1618" spans="1:12" x14ac:dyDescent="0.3">
      <c r="A1618">
        <v>1617</v>
      </c>
      <c r="B1618">
        <v>6</v>
      </c>
      <c r="C1618">
        <v>92</v>
      </c>
      <c r="D1618">
        <v>30</v>
      </c>
      <c r="E1618">
        <v>245</v>
      </c>
      <c r="F1618">
        <v>62</v>
      </c>
      <c r="H1618" s="16">
        <v>40704</v>
      </c>
      <c r="I1618">
        <v>7</v>
      </c>
      <c r="J1618">
        <v>16</v>
      </c>
      <c r="K1618">
        <v>1</v>
      </c>
      <c r="L1618">
        <f>LOOKUP(I1618+H1618*1000, allRounds!D$2:D$308, allRounds!A$2:A$308)</f>
        <v>62</v>
      </c>
    </row>
    <row r="1619" spans="1:12" x14ac:dyDescent="0.3">
      <c r="A1619">
        <v>1618</v>
      </c>
      <c r="B1619">
        <v>7</v>
      </c>
      <c r="C1619">
        <v>93</v>
      </c>
      <c r="D1619">
        <v>29</v>
      </c>
      <c r="E1619">
        <v>145</v>
      </c>
      <c r="F1619">
        <v>62</v>
      </c>
      <c r="H1619" s="16">
        <v>40704</v>
      </c>
      <c r="I1619">
        <v>7</v>
      </c>
      <c r="J1619">
        <v>15</v>
      </c>
      <c r="K1619">
        <v>1</v>
      </c>
      <c r="L1619">
        <f>LOOKUP(I1619+H1619*1000, allRounds!D$2:D$308, allRounds!A$2:A$308)</f>
        <v>62</v>
      </c>
    </row>
    <row r="1620" spans="1:12" x14ac:dyDescent="0.3">
      <c r="A1620">
        <v>1619</v>
      </c>
      <c r="B1620">
        <v>8</v>
      </c>
      <c r="C1620">
        <v>103</v>
      </c>
      <c r="D1620">
        <v>28</v>
      </c>
      <c r="E1620">
        <v>63</v>
      </c>
      <c r="F1620">
        <v>62</v>
      </c>
      <c r="H1620" s="16">
        <v>40704</v>
      </c>
      <c r="I1620">
        <v>7</v>
      </c>
      <c r="J1620">
        <v>25</v>
      </c>
      <c r="K1620">
        <v>1</v>
      </c>
      <c r="L1620">
        <f>LOOKUP(I1620+H1620*1000, allRounds!D$2:D$308, allRounds!A$2:A$308)</f>
        <v>62</v>
      </c>
    </row>
    <row r="1621" spans="1:12" x14ac:dyDescent="0.3">
      <c r="A1621">
        <v>1620</v>
      </c>
      <c r="B1621">
        <v>9</v>
      </c>
      <c r="C1621">
        <v>93</v>
      </c>
      <c r="D1621">
        <v>26</v>
      </c>
      <c r="E1621">
        <v>129</v>
      </c>
      <c r="F1621">
        <v>62</v>
      </c>
      <c r="H1621" s="16">
        <v>40704</v>
      </c>
      <c r="I1621">
        <v>7</v>
      </c>
      <c r="J1621">
        <v>13</v>
      </c>
      <c r="K1621">
        <v>1</v>
      </c>
      <c r="L1621">
        <f>LOOKUP(I1621+H1621*1000, allRounds!D$2:D$308, allRounds!A$2:A$308)</f>
        <v>62</v>
      </c>
    </row>
    <row r="1622" spans="1:12" x14ac:dyDescent="0.3">
      <c r="A1622">
        <v>1621</v>
      </c>
      <c r="B1622">
        <v>10</v>
      </c>
      <c r="C1622">
        <v>92</v>
      </c>
      <c r="D1622">
        <v>25</v>
      </c>
      <c r="E1622">
        <v>234</v>
      </c>
      <c r="F1622">
        <v>62</v>
      </c>
      <c r="H1622" s="16">
        <v>40704</v>
      </c>
      <c r="I1622">
        <v>7</v>
      </c>
      <c r="J1622">
        <v>10</v>
      </c>
      <c r="K1622">
        <v>1</v>
      </c>
      <c r="L1622">
        <f>LOOKUP(I1622+H1622*1000, allRounds!D$2:D$308, allRounds!A$2:A$308)</f>
        <v>62</v>
      </c>
    </row>
    <row r="1623" spans="1:12" x14ac:dyDescent="0.3">
      <c r="A1623">
        <v>1622</v>
      </c>
      <c r="B1623">
        <v>11</v>
      </c>
      <c r="C1623">
        <v>109</v>
      </c>
      <c r="D1623">
        <v>25</v>
      </c>
      <c r="E1623">
        <v>307</v>
      </c>
      <c r="F1623">
        <v>62</v>
      </c>
      <c r="H1623" s="16">
        <v>40704</v>
      </c>
      <c r="I1623">
        <v>7</v>
      </c>
      <c r="J1623">
        <v>28</v>
      </c>
      <c r="K1623">
        <v>1</v>
      </c>
      <c r="L1623">
        <f>LOOKUP(I1623+H1623*1000, allRounds!D$2:D$308, allRounds!A$2:A$308)</f>
        <v>62</v>
      </c>
    </row>
    <row r="1624" spans="1:12" x14ac:dyDescent="0.3">
      <c r="A1624">
        <v>1623</v>
      </c>
      <c r="B1624">
        <v>12</v>
      </c>
      <c r="C1624">
        <v>97</v>
      </c>
      <c r="D1624">
        <v>25</v>
      </c>
      <c r="E1624">
        <v>160</v>
      </c>
      <c r="F1624">
        <v>62</v>
      </c>
      <c r="H1624" s="16">
        <v>40704</v>
      </c>
      <c r="I1624">
        <v>7</v>
      </c>
      <c r="J1624">
        <v>16</v>
      </c>
      <c r="K1624">
        <v>1</v>
      </c>
      <c r="L1624">
        <f>LOOKUP(I1624+H1624*1000, allRounds!D$2:D$308, allRounds!A$2:A$308)</f>
        <v>62</v>
      </c>
    </row>
    <row r="1625" spans="1:12" x14ac:dyDescent="0.3">
      <c r="A1625">
        <v>1624</v>
      </c>
      <c r="B1625">
        <v>13</v>
      </c>
      <c r="C1625">
        <v>101</v>
      </c>
      <c r="D1625">
        <v>25</v>
      </c>
      <c r="E1625">
        <v>185</v>
      </c>
      <c r="F1625">
        <v>62</v>
      </c>
      <c r="H1625" s="16">
        <v>40704</v>
      </c>
      <c r="I1625">
        <v>7</v>
      </c>
      <c r="J1625">
        <v>20</v>
      </c>
      <c r="K1625">
        <v>1</v>
      </c>
      <c r="L1625">
        <f>LOOKUP(I1625+H1625*1000, allRounds!D$2:D$308, allRounds!A$2:A$308)</f>
        <v>62</v>
      </c>
    </row>
    <row r="1626" spans="1:12" x14ac:dyDescent="0.3">
      <c r="A1626">
        <v>1625</v>
      </c>
      <c r="B1626">
        <v>14</v>
      </c>
      <c r="C1626">
        <v>105</v>
      </c>
      <c r="D1626">
        <v>25</v>
      </c>
      <c r="E1626">
        <v>193</v>
      </c>
      <c r="F1626">
        <v>62</v>
      </c>
      <c r="H1626" s="16">
        <v>40704</v>
      </c>
      <c r="I1626">
        <v>7</v>
      </c>
      <c r="J1626">
        <v>24</v>
      </c>
      <c r="K1626">
        <v>1</v>
      </c>
      <c r="L1626">
        <f>LOOKUP(I1626+H1626*1000, allRounds!D$2:D$308, allRounds!A$2:A$308)</f>
        <v>62</v>
      </c>
    </row>
    <row r="1627" spans="1:12" x14ac:dyDescent="0.3">
      <c r="A1627">
        <v>1626</v>
      </c>
      <c r="B1627">
        <v>15</v>
      </c>
      <c r="C1627">
        <v>101</v>
      </c>
      <c r="D1627">
        <v>24</v>
      </c>
      <c r="E1627">
        <v>280</v>
      </c>
      <c r="F1627">
        <v>62</v>
      </c>
      <c r="H1627" s="16">
        <v>40704</v>
      </c>
      <c r="I1627">
        <v>7</v>
      </c>
      <c r="J1627">
        <v>19</v>
      </c>
      <c r="K1627">
        <v>1</v>
      </c>
      <c r="L1627">
        <f>LOOKUP(I1627+H1627*1000, allRounds!D$2:D$308, allRounds!A$2:A$308)</f>
        <v>62</v>
      </c>
    </row>
    <row r="1628" spans="1:12" x14ac:dyDescent="0.3">
      <c r="A1628">
        <v>1627</v>
      </c>
      <c r="B1628">
        <v>16</v>
      </c>
      <c r="C1628">
        <v>98</v>
      </c>
      <c r="D1628">
        <v>24</v>
      </c>
      <c r="E1628">
        <v>28</v>
      </c>
      <c r="F1628">
        <v>62</v>
      </c>
      <c r="H1628" s="16">
        <v>40704</v>
      </c>
      <c r="I1628">
        <v>7</v>
      </c>
      <c r="J1628">
        <v>16</v>
      </c>
      <c r="K1628">
        <v>1</v>
      </c>
      <c r="L1628">
        <f>LOOKUP(I1628+H1628*1000, allRounds!D$2:D$308, allRounds!A$2:A$308)</f>
        <v>62</v>
      </c>
    </row>
    <row r="1629" spans="1:12" x14ac:dyDescent="0.3">
      <c r="A1629">
        <v>1628</v>
      </c>
      <c r="B1629">
        <v>17</v>
      </c>
      <c r="C1629">
        <v>97</v>
      </c>
      <c r="D1629">
        <v>23</v>
      </c>
      <c r="E1629">
        <v>225</v>
      </c>
      <c r="F1629">
        <v>62</v>
      </c>
      <c r="H1629" s="16">
        <v>40704</v>
      </c>
      <c r="I1629">
        <v>7</v>
      </c>
      <c r="J1629">
        <v>14</v>
      </c>
      <c r="K1629">
        <v>1</v>
      </c>
      <c r="L1629">
        <f>LOOKUP(I1629+H1629*1000, allRounds!D$2:D$308, allRounds!A$2:A$308)</f>
        <v>62</v>
      </c>
    </row>
    <row r="1630" spans="1:12" x14ac:dyDescent="0.3">
      <c r="A1630">
        <v>1629</v>
      </c>
      <c r="B1630">
        <v>18</v>
      </c>
      <c r="C1630">
        <v>102</v>
      </c>
      <c r="D1630">
        <v>22</v>
      </c>
      <c r="E1630">
        <v>338</v>
      </c>
      <c r="F1630">
        <v>62</v>
      </c>
      <c r="H1630" s="16">
        <v>40704</v>
      </c>
      <c r="I1630">
        <v>7</v>
      </c>
      <c r="J1630">
        <v>18</v>
      </c>
      <c r="K1630">
        <v>0</v>
      </c>
      <c r="L1630">
        <f>LOOKUP(I1630+H1630*1000, allRounds!D$2:D$308, allRounds!A$2:A$308)</f>
        <v>62</v>
      </c>
    </row>
    <row r="1631" spans="1:12" x14ac:dyDescent="0.3">
      <c r="A1631">
        <v>1630</v>
      </c>
      <c r="B1631">
        <v>19</v>
      </c>
      <c r="C1631">
        <v>98</v>
      </c>
      <c r="D1631">
        <v>22</v>
      </c>
      <c r="E1631">
        <v>16</v>
      </c>
      <c r="F1631">
        <v>62</v>
      </c>
      <c r="H1631" s="16">
        <v>40704</v>
      </c>
      <c r="I1631">
        <v>7</v>
      </c>
      <c r="J1631">
        <v>14</v>
      </c>
      <c r="K1631">
        <v>1</v>
      </c>
      <c r="L1631">
        <f>LOOKUP(I1631+H1631*1000, allRounds!D$2:D$308, allRounds!A$2:A$308)</f>
        <v>62</v>
      </c>
    </row>
    <row r="1632" spans="1:12" x14ac:dyDescent="0.3">
      <c r="A1632">
        <v>1631</v>
      </c>
      <c r="B1632">
        <v>20</v>
      </c>
      <c r="C1632">
        <v>103</v>
      </c>
      <c r="D1632">
        <v>21</v>
      </c>
      <c r="E1632">
        <v>116</v>
      </c>
      <c r="F1632">
        <v>62</v>
      </c>
      <c r="H1632" s="16">
        <v>40704</v>
      </c>
      <c r="I1632">
        <v>7</v>
      </c>
      <c r="J1632">
        <v>18</v>
      </c>
      <c r="K1632">
        <v>1</v>
      </c>
      <c r="L1632">
        <f>LOOKUP(I1632+H1632*1000, allRounds!D$2:D$308, allRounds!A$2:A$308)</f>
        <v>62</v>
      </c>
    </row>
    <row r="1633" spans="1:12" x14ac:dyDescent="0.3">
      <c r="A1633">
        <v>1632</v>
      </c>
      <c r="B1633">
        <v>21</v>
      </c>
      <c r="C1633">
        <v>111</v>
      </c>
      <c r="D1633">
        <v>20</v>
      </c>
      <c r="E1633">
        <v>27</v>
      </c>
      <c r="F1633">
        <v>62</v>
      </c>
      <c r="H1633" s="16">
        <v>40704</v>
      </c>
      <c r="I1633">
        <v>7</v>
      </c>
      <c r="J1633">
        <v>24</v>
      </c>
      <c r="K1633">
        <v>1</v>
      </c>
      <c r="L1633">
        <f>LOOKUP(I1633+H1633*1000, allRounds!D$2:D$308, allRounds!A$2:A$308)</f>
        <v>62</v>
      </c>
    </row>
    <row r="1634" spans="1:12" x14ac:dyDescent="0.3">
      <c r="A1634">
        <v>1633</v>
      </c>
      <c r="B1634">
        <v>22</v>
      </c>
      <c r="C1634">
        <v>108</v>
      </c>
      <c r="D1634">
        <v>19</v>
      </c>
      <c r="E1634">
        <v>61</v>
      </c>
      <c r="F1634">
        <v>62</v>
      </c>
      <c r="H1634" s="16">
        <v>40704</v>
      </c>
      <c r="I1634">
        <v>7</v>
      </c>
      <c r="J1634">
        <v>21</v>
      </c>
      <c r="K1634">
        <v>1</v>
      </c>
      <c r="L1634">
        <f>LOOKUP(I1634+H1634*1000, allRounds!D$2:D$308, allRounds!A$2:A$308)</f>
        <v>62</v>
      </c>
    </row>
    <row r="1635" spans="1:12" x14ac:dyDescent="0.3">
      <c r="A1635">
        <v>1634</v>
      </c>
      <c r="B1635">
        <v>23</v>
      </c>
      <c r="C1635">
        <v>115</v>
      </c>
      <c r="D1635">
        <v>18</v>
      </c>
      <c r="E1635">
        <v>12</v>
      </c>
      <c r="F1635">
        <v>62</v>
      </c>
      <c r="H1635" s="16">
        <v>40704</v>
      </c>
      <c r="I1635">
        <v>7</v>
      </c>
      <c r="J1635">
        <v>27</v>
      </c>
      <c r="K1635">
        <v>1</v>
      </c>
      <c r="L1635">
        <f>LOOKUP(I1635+H1635*1000, allRounds!D$2:D$308, allRounds!A$2:A$308)</f>
        <v>62</v>
      </c>
    </row>
    <row r="1636" spans="1:12" x14ac:dyDescent="0.3">
      <c r="A1636">
        <v>1635</v>
      </c>
      <c r="B1636">
        <v>24</v>
      </c>
      <c r="C1636">
        <v>137</v>
      </c>
      <c r="D1636">
        <v>5</v>
      </c>
      <c r="E1636">
        <v>8</v>
      </c>
      <c r="F1636">
        <v>62</v>
      </c>
      <c r="H1636" s="16">
        <v>40704</v>
      </c>
      <c r="I1636">
        <v>7</v>
      </c>
      <c r="J1636">
        <v>36</v>
      </c>
      <c r="K1636">
        <v>1</v>
      </c>
      <c r="L1636">
        <f>LOOKUP(I1636+H1636*1000, allRounds!D$2:D$308, allRounds!A$2:A$308)</f>
        <v>62</v>
      </c>
    </row>
    <row r="1637" spans="1:12" x14ac:dyDescent="0.3">
      <c r="A1637">
        <v>1636</v>
      </c>
      <c r="B1637">
        <v>1</v>
      </c>
      <c r="C1637">
        <v>85</v>
      </c>
      <c r="D1637">
        <v>37</v>
      </c>
      <c r="E1637">
        <v>129</v>
      </c>
      <c r="F1637">
        <v>63</v>
      </c>
      <c r="H1637" s="16">
        <v>40682</v>
      </c>
      <c r="I1637">
        <v>41</v>
      </c>
      <c r="J1637">
        <v>14</v>
      </c>
      <c r="K1637">
        <v>1</v>
      </c>
      <c r="L1637">
        <f>LOOKUP(I1637+H1637*1000, allRounds!D$2:D$308, allRounds!A$2:A$308)</f>
        <v>63</v>
      </c>
    </row>
    <row r="1638" spans="1:12" x14ac:dyDescent="0.3">
      <c r="A1638">
        <v>1637</v>
      </c>
      <c r="B1638">
        <v>2</v>
      </c>
      <c r="C1638">
        <v>99</v>
      </c>
      <c r="D1638">
        <v>36</v>
      </c>
      <c r="E1638">
        <v>330</v>
      </c>
      <c r="F1638">
        <v>63</v>
      </c>
      <c r="H1638" s="16">
        <v>40682</v>
      </c>
      <c r="I1638">
        <v>41</v>
      </c>
      <c r="J1638">
        <v>27</v>
      </c>
      <c r="K1638">
        <v>1</v>
      </c>
      <c r="L1638">
        <f>LOOKUP(I1638+H1638*1000, allRounds!D$2:D$308, allRounds!A$2:A$308)</f>
        <v>63</v>
      </c>
    </row>
    <row r="1639" spans="1:12" x14ac:dyDescent="0.3">
      <c r="A1639">
        <v>1638</v>
      </c>
      <c r="B1639">
        <v>3</v>
      </c>
      <c r="C1639">
        <v>88</v>
      </c>
      <c r="D1639">
        <v>34</v>
      </c>
      <c r="E1639">
        <v>16</v>
      </c>
      <c r="F1639">
        <v>63</v>
      </c>
      <c r="H1639" s="16">
        <v>40682</v>
      </c>
      <c r="I1639">
        <v>41</v>
      </c>
      <c r="J1639">
        <v>14</v>
      </c>
      <c r="K1639">
        <v>1</v>
      </c>
      <c r="L1639">
        <f>LOOKUP(I1639+H1639*1000, allRounds!D$2:D$308, allRounds!A$2:A$308)</f>
        <v>63</v>
      </c>
    </row>
    <row r="1640" spans="1:12" x14ac:dyDescent="0.3">
      <c r="A1640">
        <v>1639</v>
      </c>
      <c r="B1640">
        <v>4</v>
      </c>
      <c r="C1640">
        <v>84</v>
      </c>
      <c r="D1640">
        <v>33</v>
      </c>
      <c r="E1640">
        <v>310</v>
      </c>
      <c r="F1640">
        <v>63</v>
      </c>
      <c r="H1640" s="16">
        <v>40682</v>
      </c>
      <c r="I1640">
        <v>41</v>
      </c>
      <c r="J1640">
        <v>9</v>
      </c>
      <c r="K1640">
        <v>1</v>
      </c>
      <c r="L1640">
        <f>LOOKUP(I1640+H1640*1000, allRounds!D$2:D$308, allRounds!A$2:A$308)</f>
        <v>63</v>
      </c>
    </row>
    <row r="1641" spans="1:12" x14ac:dyDescent="0.3">
      <c r="A1641">
        <v>1640</v>
      </c>
      <c r="B1641">
        <v>5</v>
      </c>
      <c r="C1641">
        <v>92</v>
      </c>
      <c r="D1641">
        <v>33</v>
      </c>
      <c r="E1641">
        <v>250</v>
      </c>
      <c r="F1641">
        <v>63</v>
      </c>
      <c r="H1641" s="16">
        <v>40682</v>
      </c>
      <c r="I1641">
        <v>41</v>
      </c>
      <c r="J1641">
        <v>17</v>
      </c>
      <c r="K1641">
        <v>1</v>
      </c>
      <c r="L1641">
        <f>LOOKUP(I1641+H1641*1000, allRounds!D$2:D$308, allRounds!A$2:A$308)</f>
        <v>63</v>
      </c>
    </row>
    <row r="1642" spans="1:12" x14ac:dyDescent="0.3">
      <c r="A1642">
        <v>1641</v>
      </c>
      <c r="B1642">
        <v>6</v>
      </c>
      <c r="C1642">
        <v>103</v>
      </c>
      <c r="D1642">
        <v>33</v>
      </c>
      <c r="E1642">
        <v>337</v>
      </c>
      <c r="F1642">
        <v>63</v>
      </c>
      <c r="H1642" s="16">
        <v>40682</v>
      </c>
      <c r="I1642">
        <v>41</v>
      </c>
      <c r="J1642">
        <v>28</v>
      </c>
      <c r="K1642">
        <v>0</v>
      </c>
      <c r="L1642">
        <f>LOOKUP(I1642+H1642*1000, allRounds!D$2:D$308, allRounds!A$2:A$308)</f>
        <v>63</v>
      </c>
    </row>
    <row r="1643" spans="1:12" x14ac:dyDescent="0.3">
      <c r="A1643">
        <v>1642</v>
      </c>
      <c r="B1643">
        <v>7</v>
      </c>
      <c r="C1643">
        <v>97</v>
      </c>
      <c r="D1643">
        <v>32</v>
      </c>
      <c r="E1643">
        <v>184</v>
      </c>
      <c r="F1643">
        <v>63</v>
      </c>
      <c r="H1643" s="16">
        <v>40682</v>
      </c>
      <c r="I1643">
        <v>41</v>
      </c>
      <c r="J1643">
        <v>21</v>
      </c>
      <c r="K1643">
        <v>1</v>
      </c>
      <c r="L1643">
        <f>LOOKUP(I1643+H1643*1000, allRounds!D$2:D$308, allRounds!A$2:A$308)</f>
        <v>63</v>
      </c>
    </row>
    <row r="1644" spans="1:12" x14ac:dyDescent="0.3">
      <c r="A1644">
        <v>1643</v>
      </c>
      <c r="B1644">
        <v>8</v>
      </c>
      <c r="C1644">
        <v>87</v>
      </c>
      <c r="D1644">
        <v>30</v>
      </c>
      <c r="E1644">
        <v>103</v>
      </c>
      <c r="F1644">
        <v>63</v>
      </c>
      <c r="H1644" s="16">
        <v>40682</v>
      </c>
      <c r="I1644">
        <v>41</v>
      </c>
      <c r="J1644">
        <v>9</v>
      </c>
      <c r="K1644">
        <v>1</v>
      </c>
      <c r="L1644">
        <f>LOOKUP(I1644+H1644*1000, allRounds!D$2:D$308, allRounds!A$2:A$308)</f>
        <v>63</v>
      </c>
    </row>
    <row r="1645" spans="1:12" x14ac:dyDescent="0.3">
      <c r="A1645">
        <v>1644</v>
      </c>
      <c r="B1645">
        <v>9</v>
      </c>
      <c r="C1645">
        <v>99</v>
      </c>
      <c r="D1645">
        <v>30</v>
      </c>
      <c r="E1645">
        <v>3</v>
      </c>
      <c r="F1645">
        <v>63</v>
      </c>
      <c r="H1645" s="16">
        <v>40682</v>
      </c>
      <c r="I1645">
        <v>41</v>
      </c>
      <c r="J1645">
        <v>20</v>
      </c>
      <c r="K1645">
        <v>1</v>
      </c>
      <c r="L1645">
        <f>LOOKUP(I1645+H1645*1000, allRounds!D$2:D$308, allRounds!A$2:A$308)</f>
        <v>63</v>
      </c>
    </row>
    <row r="1646" spans="1:12" x14ac:dyDescent="0.3">
      <c r="A1646">
        <v>1645</v>
      </c>
      <c r="B1646">
        <v>10</v>
      </c>
      <c r="C1646">
        <v>91</v>
      </c>
      <c r="D1646">
        <v>29</v>
      </c>
      <c r="E1646">
        <v>312</v>
      </c>
      <c r="F1646">
        <v>63</v>
      </c>
      <c r="H1646" s="16">
        <v>40682</v>
      </c>
      <c r="I1646">
        <v>41</v>
      </c>
      <c r="J1646">
        <v>12</v>
      </c>
      <c r="K1646">
        <v>0</v>
      </c>
      <c r="L1646">
        <f>LOOKUP(I1646+H1646*1000, allRounds!D$2:D$308, allRounds!A$2:A$308)</f>
        <v>63</v>
      </c>
    </row>
    <row r="1647" spans="1:12" x14ac:dyDescent="0.3">
      <c r="A1647">
        <v>1646</v>
      </c>
      <c r="B1647">
        <v>11</v>
      </c>
      <c r="C1647">
        <v>107</v>
      </c>
      <c r="D1647">
        <v>29</v>
      </c>
      <c r="E1647">
        <v>336</v>
      </c>
      <c r="F1647">
        <v>63</v>
      </c>
      <c r="H1647" s="16">
        <v>40682</v>
      </c>
      <c r="I1647">
        <v>41</v>
      </c>
      <c r="J1647">
        <v>28</v>
      </c>
      <c r="K1647">
        <v>0</v>
      </c>
      <c r="L1647">
        <f>LOOKUP(I1647+H1647*1000, allRounds!D$2:D$308, allRounds!A$2:A$308)</f>
        <v>63</v>
      </c>
    </row>
    <row r="1648" spans="1:12" x14ac:dyDescent="0.3">
      <c r="A1648">
        <v>1647</v>
      </c>
      <c r="B1648">
        <v>12</v>
      </c>
      <c r="C1648">
        <v>94</v>
      </c>
      <c r="D1648">
        <v>29</v>
      </c>
      <c r="E1648">
        <v>145</v>
      </c>
      <c r="F1648">
        <v>63</v>
      </c>
      <c r="H1648" s="16">
        <v>40682</v>
      </c>
      <c r="I1648">
        <v>41</v>
      </c>
      <c r="J1648">
        <v>15</v>
      </c>
      <c r="K1648">
        <v>1</v>
      </c>
      <c r="L1648">
        <f>LOOKUP(I1648+H1648*1000, allRounds!D$2:D$308, allRounds!A$2:A$308)</f>
        <v>63</v>
      </c>
    </row>
    <row r="1649" spans="1:12" x14ac:dyDescent="0.3">
      <c r="A1649">
        <v>1648</v>
      </c>
      <c r="B1649">
        <v>13</v>
      </c>
      <c r="C1649">
        <v>97</v>
      </c>
      <c r="D1649">
        <v>27</v>
      </c>
      <c r="E1649">
        <v>160</v>
      </c>
      <c r="F1649">
        <v>63</v>
      </c>
      <c r="H1649" s="16">
        <v>40682</v>
      </c>
      <c r="I1649">
        <v>41</v>
      </c>
      <c r="J1649">
        <v>16</v>
      </c>
      <c r="K1649">
        <v>1</v>
      </c>
      <c r="L1649">
        <f>LOOKUP(I1649+H1649*1000, allRounds!D$2:D$308, allRounds!A$2:A$308)</f>
        <v>63</v>
      </c>
    </row>
    <row r="1650" spans="1:12" x14ac:dyDescent="0.3">
      <c r="A1650">
        <v>1649</v>
      </c>
      <c r="B1650">
        <v>14</v>
      </c>
      <c r="C1650">
        <v>109</v>
      </c>
      <c r="D1650">
        <v>26</v>
      </c>
      <c r="E1650">
        <v>12</v>
      </c>
      <c r="F1650">
        <v>63</v>
      </c>
      <c r="H1650" s="16">
        <v>40682</v>
      </c>
      <c r="I1650">
        <v>41</v>
      </c>
      <c r="J1650">
        <v>27</v>
      </c>
      <c r="K1650">
        <v>1</v>
      </c>
      <c r="L1650">
        <f>LOOKUP(I1650+H1650*1000, allRounds!D$2:D$308, allRounds!A$2:A$308)</f>
        <v>63</v>
      </c>
    </row>
    <row r="1651" spans="1:12" x14ac:dyDescent="0.3">
      <c r="A1651">
        <v>1650</v>
      </c>
      <c r="B1651">
        <v>15</v>
      </c>
      <c r="C1651">
        <v>106</v>
      </c>
      <c r="D1651">
        <v>26</v>
      </c>
      <c r="E1651">
        <v>260</v>
      </c>
      <c r="F1651">
        <v>63</v>
      </c>
      <c r="H1651" s="16">
        <v>40682</v>
      </c>
      <c r="I1651">
        <v>41</v>
      </c>
      <c r="J1651">
        <v>24</v>
      </c>
      <c r="K1651">
        <v>1</v>
      </c>
      <c r="L1651">
        <f>LOOKUP(I1651+H1651*1000, allRounds!D$2:D$308, allRounds!A$2:A$308)</f>
        <v>63</v>
      </c>
    </row>
    <row r="1652" spans="1:12" x14ac:dyDescent="0.3">
      <c r="A1652">
        <v>1651</v>
      </c>
      <c r="B1652">
        <v>16</v>
      </c>
      <c r="C1652">
        <v>102</v>
      </c>
      <c r="D1652">
        <v>25</v>
      </c>
      <c r="E1652">
        <v>280</v>
      </c>
      <c r="F1652">
        <v>63</v>
      </c>
      <c r="H1652" s="16">
        <v>40682</v>
      </c>
      <c r="I1652">
        <v>41</v>
      </c>
      <c r="J1652">
        <v>19</v>
      </c>
      <c r="K1652">
        <v>1</v>
      </c>
      <c r="L1652">
        <f>LOOKUP(I1652+H1652*1000, allRounds!D$2:D$308, allRounds!A$2:A$308)</f>
        <v>63</v>
      </c>
    </row>
    <row r="1653" spans="1:12" x14ac:dyDescent="0.3">
      <c r="A1653">
        <v>1652</v>
      </c>
      <c r="B1653">
        <v>17</v>
      </c>
      <c r="C1653">
        <v>95</v>
      </c>
      <c r="D1653">
        <v>25</v>
      </c>
      <c r="E1653">
        <v>294</v>
      </c>
      <c r="F1653">
        <v>63</v>
      </c>
      <c r="H1653" s="16">
        <v>40682</v>
      </c>
      <c r="I1653">
        <v>41</v>
      </c>
      <c r="J1653">
        <v>12</v>
      </c>
      <c r="K1653">
        <v>1</v>
      </c>
      <c r="L1653">
        <f>LOOKUP(I1653+H1653*1000, allRounds!D$2:D$308, allRounds!A$2:A$308)</f>
        <v>63</v>
      </c>
    </row>
    <row r="1654" spans="1:12" x14ac:dyDescent="0.3">
      <c r="A1654">
        <v>1653</v>
      </c>
      <c r="B1654">
        <v>18</v>
      </c>
      <c r="C1654">
        <v>107</v>
      </c>
      <c r="D1654">
        <v>25</v>
      </c>
      <c r="E1654">
        <v>178</v>
      </c>
      <c r="F1654">
        <v>63</v>
      </c>
      <c r="H1654" s="16">
        <v>40682</v>
      </c>
      <c r="I1654">
        <v>41</v>
      </c>
      <c r="J1654">
        <v>24</v>
      </c>
      <c r="K1654">
        <v>1</v>
      </c>
      <c r="L1654">
        <f>LOOKUP(I1654+H1654*1000, allRounds!D$2:D$308, allRounds!A$2:A$308)</f>
        <v>63</v>
      </c>
    </row>
    <row r="1655" spans="1:12" x14ac:dyDescent="0.3">
      <c r="A1655">
        <v>1654</v>
      </c>
      <c r="B1655">
        <v>19</v>
      </c>
      <c r="C1655">
        <v>102</v>
      </c>
      <c r="D1655">
        <v>24</v>
      </c>
      <c r="E1655">
        <v>257</v>
      </c>
      <c r="F1655">
        <v>63</v>
      </c>
      <c r="H1655" s="16">
        <v>40682</v>
      </c>
      <c r="I1655">
        <v>41</v>
      </c>
      <c r="J1655">
        <v>18</v>
      </c>
      <c r="K1655">
        <v>1</v>
      </c>
      <c r="L1655">
        <f>LOOKUP(I1655+H1655*1000, allRounds!D$2:D$308, allRounds!A$2:A$308)</f>
        <v>63</v>
      </c>
    </row>
    <row r="1656" spans="1:12" x14ac:dyDescent="0.3">
      <c r="A1656">
        <v>1655</v>
      </c>
      <c r="B1656">
        <v>20</v>
      </c>
      <c r="C1656">
        <v>109</v>
      </c>
      <c r="D1656">
        <v>24</v>
      </c>
      <c r="E1656">
        <v>63</v>
      </c>
      <c r="F1656">
        <v>63</v>
      </c>
      <c r="H1656" s="16">
        <v>40682</v>
      </c>
      <c r="I1656">
        <v>41</v>
      </c>
      <c r="J1656">
        <v>25</v>
      </c>
      <c r="K1656">
        <v>1</v>
      </c>
      <c r="L1656">
        <f>LOOKUP(I1656+H1656*1000, allRounds!D$2:D$308, allRounds!A$2:A$308)</f>
        <v>63</v>
      </c>
    </row>
    <row r="1657" spans="1:12" x14ac:dyDescent="0.3">
      <c r="A1657">
        <v>1656</v>
      </c>
      <c r="B1657">
        <v>21</v>
      </c>
      <c r="C1657">
        <v>107</v>
      </c>
      <c r="D1657">
        <v>24</v>
      </c>
      <c r="E1657">
        <v>323</v>
      </c>
      <c r="F1657">
        <v>63</v>
      </c>
      <c r="H1657" s="16">
        <v>40682</v>
      </c>
      <c r="I1657">
        <v>41</v>
      </c>
      <c r="J1657">
        <v>22</v>
      </c>
      <c r="K1657">
        <v>1</v>
      </c>
      <c r="L1657">
        <f>LOOKUP(I1657+H1657*1000, allRounds!D$2:D$308, allRounds!A$2:A$308)</f>
        <v>63</v>
      </c>
    </row>
    <row r="1658" spans="1:12" x14ac:dyDescent="0.3">
      <c r="A1658">
        <v>1657</v>
      </c>
      <c r="B1658">
        <v>22</v>
      </c>
      <c r="C1658">
        <v>100</v>
      </c>
      <c r="D1658">
        <v>24</v>
      </c>
      <c r="E1658">
        <v>28</v>
      </c>
      <c r="F1658">
        <v>63</v>
      </c>
      <c r="H1658" s="16">
        <v>40682</v>
      </c>
      <c r="I1658">
        <v>41</v>
      </c>
      <c r="J1658">
        <v>16</v>
      </c>
      <c r="K1658">
        <v>1</v>
      </c>
      <c r="L1658">
        <f>LOOKUP(I1658+H1658*1000, allRounds!D$2:D$308, allRounds!A$2:A$308)</f>
        <v>63</v>
      </c>
    </row>
    <row r="1659" spans="1:12" x14ac:dyDescent="0.3">
      <c r="A1659">
        <v>1658</v>
      </c>
      <c r="B1659">
        <v>23</v>
      </c>
      <c r="C1659">
        <v>96</v>
      </c>
      <c r="D1659">
        <v>24</v>
      </c>
      <c r="E1659">
        <v>222</v>
      </c>
      <c r="F1659">
        <v>63</v>
      </c>
      <c r="H1659" s="16">
        <v>40682</v>
      </c>
      <c r="I1659">
        <v>41</v>
      </c>
      <c r="J1659">
        <v>12</v>
      </c>
      <c r="K1659">
        <v>1</v>
      </c>
      <c r="L1659">
        <f>LOOKUP(I1659+H1659*1000, allRounds!D$2:D$308, allRounds!A$2:A$308)</f>
        <v>63</v>
      </c>
    </row>
    <row r="1660" spans="1:12" x14ac:dyDescent="0.3">
      <c r="A1660">
        <v>1659</v>
      </c>
      <c r="B1660">
        <v>24</v>
      </c>
      <c r="C1660">
        <v>100</v>
      </c>
      <c r="D1660">
        <v>24</v>
      </c>
      <c r="E1660">
        <v>245</v>
      </c>
      <c r="F1660">
        <v>63</v>
      </c>
      <c r="H1660" s="16">
        <v>40682</v>
      </c>
      <c r="I1660">
        <v>41</v>
      </c>
      <c r="J1660">
        <v>16</v>
      </c>
      <c r="K1660">
        <v>1</v>
      </c>
      <c r="L1660">
        <f>LOOKUP(I1660+H1660*1000, allRounds!D$2:D$308, allRounds!A$2:A$308)</f>
        <v>63</v>
      </c>
    </row>
    <row r="1661" spans="1:12" x14ac:dyDescent="0.3">
      <c r="A1661">
        <v>1660</v>
      </c>
      <c r="B1661">
        <v>25</v>
      </c>
      <c r="C1661">
        <v>110</v>
      </c>
      <c r="D1661">
        <v>22</v>
      </c>
      <c r="E1661">
        <v>162</v>
      </c>
      <c r="F1661">
        <v>63</v>
      </c>
      <c r="H1661" s="16">
        <v>40682</v>
      </c>
      <c r="I1661">
        <v>41</v>
      </c>
      <c r="J1661">
        <v>24</v>
      </c>
      <c r="K1661">
        <v>1</v>
      </c>
      <c r="L1661">
        <f>LOOKUP(I1661+H1661*1000, allRounds!D$2:D$308, allRounds!A$2:A$308)</f>
        <v>63</v>
      </c>
    </row>
    <row r="1662" spans="1:12" x14ac:dyDescent="0.3">
      <c r="A1662">
        <v>1661</v>
      </c>
      <c r="B1662">
        <v>26</v>
      </c>
      <c r="C1662">
        <v>98</v>
      </c>
      <c r="D1662">
        <v>22</v>
      </c>
      <c r="E1662">
        <v>1</v>
      </c>
      <c r="F1662">
        <v>63</v>
      </c>
      <c r="H1662" s="16">
        <v>40682</v>
      </c>
      <c r="I1662">
        <v>41</v>
      </c>
      <c r="J1662">
        <v>10</v>
      </c>
      <c r="K1662">
        <v>1</v>
      </c>
      <c r="L1662">
        <f>LOOKUP(I1662+H1662*1000, allRounds!D$2:D$308, allRounds!A$2:A$308)</f>
        <v>63</v>
      </c>
    </row>
    <row r="1663" spans="1:12" x14ac:dyDescent="0.3">
      <c r="A1663">
        <v>1662</v>
      </c>
      <c r="B1663">
        <v>27</v>
      </c>
      <c r="C1663">
        <v>102</v>
      </c>
      <c r="D1663">
        <v>21</v>
      </c>
      <c r="E1663">
        <v>93</v>
      </c>
      <c r="F1663">
        <v>63</v>
      </c>
      <c r="H1663" s="16">
        <v>40682</v>
      </c>
      <c r="I1663">
        <v>41</v>
      </c>
      <c r="J1663">
        <v>15</v>
      </c>
      <c r="K1663">
        <v>1</v>
      </c>
      <c r="L1663">
        <f>LOOKUP(I1663+H1663*1000, allRounds!D$2:D$308, allRounds!A$2:A$308)</f>
        <v>63</v>
      </c>
    </row>
    <row r="1664" spans="1:12" x14ac:dyDescent="0.3">
      <c r="A1664">
        <v>1663</v>
      </c>
      <c r="B1664">
        <v>28</v>
      </c>
      <c r="C1664">
        <v>112</v>
      </c>
      <c r="D1664">
        <v>20</v>
      </c>
      <c r="E1664">
        <v>27</v>
      </c>
      <c r="F1664">
        <v>63</v>
      </c>
      <c r="H1664" s="16">
        <v>40682</v>
      </c>
      <c r="I1664">
        <v>41</v>
      </c>
      <c r="J1664">
        <v>24</v>
      </c>
      <c r="K1664">
        <v>1</v>
      </c>
      <c r="L1664">
        <f>LOOKUP(I1664+H1664*1000, allRounds!D$2:D$308, allRounds!A$2:A$308)</f>
        <v>63</v>
      </c>
    </row>
    <row r="1665" spans="1:12" x14ac:dyDescent="0.3">
      <c r="A1665">
        <v>1664</v>
      </c>
      <c r="B1665">
        <v>29</v>
      </c>
      <c r="C1665">
        <v>113</v>
      </c>
      <c r="D1665">
        <v>19</v>
      </c>
      <c r="E1665">
        <v>193</v>
      </c>
      <c r="F1665">
        <v>63</v>
      </c>
      <c r="H1665" s="16">
        <v>40682</v>
      </c>
      <c r="I1665">
        <v>41</v>
      </c>
      <c r="J1665">
        <v>24</v>
      </c>
      <c r="K1665">
        <v>1</v>
      </c>
      <c r="L1665">
        <f>LOOKUP(I1665+H1665*1000, allRounds!D$2:D$308, allRounds!A$2:A$308)</f>
        <v>63</v>
      </c>
    </row>
    <row r="1666" spans="1:12" x14ac:dyDescent="0.3">
      <c r="A1666">
        <v>1665</v>
      </c>
      <c r="B1666">
        <v>1</v>
      </c>
      <c r="C1666">
        <v>87</v>
      </c>
      <c r="D1666">
        <v>34</v>
      </c>
      <c r="E1666">
        <v>334</v>
      </c>
      <c r="F1666">
        <v>64</v>
      </c>
      <c r="H1666" s="16">
        <v>40653</v>
      </c>
      <c r="I1666">
        <v>48</v>
      </c>
      <c r="J1666">
        <v>14</v>
      </c>
      <c r="K1666">
        <v>1</v>
      </c>
      <c r="L1666">
        <f>LOOKUP(I1666+H1666*1000, allRounds!D$2:D$308, allRounds!A$2:A$308)</f>
        <v>64</v>
      </c>
    </row>
    <row r="1667" spans="1:12" x14ac:dyDescent="0.3">
      <c r="A1667">
        <v>1666</v>
      </c>
      <c r="B1667">
        <v>2</v>
      </c>
      <c r="C1667">
        <v>82</v>
      </c>
      <c r="D1667">
        <v>34</v>
      </c>
      <c r="E1667">
        <v>310</v>
      </c>
      <c r="F1667">
        <v>64</v>
      </c>
      <c r="H1667" s="16">
        <v>40653</v>
      </c>
      <c r="I1667">
        <v>48</v>
      </c>
      <c r="J1667">
        <v>9</v>
      </c>
      <c r="K1667">
        <v>1</v>
      </c>
      <c r="L1667">
        <f>LOOKUP(I1667+H1667*1000, allRounds!D$2:D$308, allRounds!A$2:A$308)</f>
        <v>64</v>
      </c>
    </row>
    <row r="1668" spans="1:12" x14ac:dyDescent="0.3">
      <c r="A1668">
        <v>1667</v>
      </c>
      <c r="B1668">
        <v>3</v>
      </c>
      <c r="C1668">
        <v>100</v>
      </c>
      <c r="D1668">
        <v>33</v>
      </c>
      <c r="E1668">
        <v>228</v>
      </c>
      <c r="F1668">
        <v>64</v>
      </c>
      <c r="H1668" s="16">
        <v>40653</v>
      </c>
      <c r="I1668">
        <v>48</v>
      </c>
      <c r="J1668">
        <v>24</v>
      </c>
      <c r="K1668">
        <v>1</v>
      </c>
      <c r="L1668">
        <f>LOOKUP(I1668+H1668*1000, allRounds!D$2:D$308, allRounds!A$2:A$308)</f>
        <v>64</v>
      </c>
    </row>
    <row r="1669" spans="1:12" x14ac:dyDescent="0.3">
      <c r="A1669">
        <v>1668</v>
      </c>
      <c r="B1669">
        <v>4</v>
      </c>
      <c r="C1669">
        <v>85</v>
      </c>
      <c r="D1669">
        <v>31</v>
      </c>
      <c r="E1669">
        <v>103</v>
      </c>
      <c r="F1669">
        <v>64</v>
      </c>
      <c r="H1669" s="16">
        <v>40653</v>
      </c>
      <c r="I1669">
        <v>48</v>
      </c>
      <c r="J1669">
        <v>9</v>
      </c>
      <c r="K1669">
        <v>1</v>
      </c>
      <c r="L1669">
        <f>LOOKUP(I1669+H1669*1000, allRounds!D$2:D$308, allRounds!A$2:A$308)</f>
        <v>64</v>
      </c>
    </row>
    <row r="1670" spans="1:12" x14ac:dyDescent="0.3">
      <c r="A1670">
        <v>1669</v>
      </c>
      <c r="B1670">
        <v>5</v>
      </c>
      <c r="C1670">
        <v>105</v>
      </c>
      <c r="D1670">
        <v>30</v>
      </c>
      <c r="E1670">
        <v>331</v>
      </c>
      <c r="F1670">
        <v>64</v>
      </c>
      <c r="H1670" s="16">
        <v>40653</v>
      </c>
      <c r="I1670">
        <v>48</v>
      </c>
      <c r="J1670">
        <v>28</v>
      </c>
      <c r="K1670">
        <v>0</v>
      </c>
      <c r="L1670">
        <f>LOOKUP(I1670+H1670*1000, allRounds!D$2:D$308, allRounds!A$2:A$308)</f>
        <v>64</v>
      </c>
    </row>
    <row r="1671" spans="1:12" x14ac:dyDescent="0.3">
      <c r="A1671">
        <v>1670</v>
      </c>
      <c r="B1671">
        <v>6</v>
      </c>
      <c r="C1671">
        <v>94</v>
      </c>
      <c r="D1671">
        <v>30</v>
      </c>
      <c r="E1671">
        <v>250</v>
      </c>
      <c r="F1671">
        <v>64</v>
      </c>
      <c r="H1671" s="16">
        <v>40653</v>
      </c>
      <c r="I1671">
        <v>48</v>
      </c>
      <c r="J1671">
        <v>17</v>
      </c>
      <c r="K1671">
        <v>1</v>
      </c>
      <c r="L1671">
        <f>LOOKUP(I1671+H1671*1000, allRounds!D$2:D$308, allRounds!A$2:A$308)</f>
        <v>64</v>
      </c>
    </row>
    <row r="1672" spans="1:12" x14ac:dyDescent="0.3">
      <c r="A1672">
        <v>1671</v>
      </c>
      <c r="B1672">
        <v>7</v>
      </c>
      <c r="C1672">
        <v>93</v>
      </c>
      <c r="D1672">
        <v>30</v>
      </c>
      <c r="E1672">
        <v>245</v>
      </c>
      <c r="F1672">
        <v>64</v>
      </c>
      <c r="H1672" s="16">
        <v>40653</v>
      </c>
      <c r="I1672">
        <v>48</v>
      </c>
      <c r="J1672">
        <v>16</v>
      </c>
      <c r="K1672">
        <v>1</v>
      </c>
      <c r="L1672">
        <f>LOOKUP(I1672+H1672*1000, allRounds!D$2:D$308, allRounds!A$2:A$308)</f>
        <v>64</v>
      </c>
    </row>
    <row r="1673" spans="1:12" x14ac:dyDescent="0.3">
      <c r="A1673">
        <v>1672</v>
      </c>
      <c r="B1673">
        <v>8</v>
      </c>
      <c r="C1673">
        <v>92</v>
      </c>
      <c r="D1673">
        <v>29</v>
      </c>
      <c r="E1673">
        <v>129</v>
      </c>
      <c r="F1673">
        <v>64</v>
      </c>
      <c r="H1673" s="16">
        <v>40653</v>
      </c>
      <c r="I1673">
        <v>48</v>
      </c>
      <c r="J1673">
        <v>14</v>
      </c>
      <c r="K1673">
        <v>1</v>
      </c>
      <c r="L1673">
        <f>LOOKUP(I1673+H1673*1000, allRounds!D$2:D$308, allRounds!A$2:A$308)</f>
        <v>64</v>
      </c>
    </row>
    <row r="1674" spans="1:12" x14ac:dyDescent="0.3">
      <c r="A1674">
        <v>1673</v>
      </c>
      <c r="B1674">
        <v>9</v>
      </c>
      <c r="C1674">
        <v>92</v>
      </c>
      <c r="D1674">
        <v>29</v>
      </c>
      <c r="E1674">
        <v>225</v>
      </c>
      <c r="F1674">
        <v>64</v>
      </c>
      <c r="H1674" s="16">
        <v>40653</v>
      </c>
      <c r="I1674">
        <v>48</v>
      </c>
      <c r="J1674">
        <v>14</v>
      </c>
      <c r="K1674">
        <v>1</v>
      </c>
      <c r="L1674">
        <f>LOOKUP(I1674+H1674*1000, allRounds!D$2:D$308, allRounds!A$2:A$308)</f>
        <v>64</v>
      </c>
    </row>
    <row r="1675" spans="1:12" x14ac:dyDescent="0.3">
      <c r="A1675">
        <v>1674</v>
      </c>
      <c r="B1675">
        <v>10</v>
      </c>
      <c r="C1675">
        <v>94</v>
      </c>
      <c r="D1675">
        <v>28</v>
      </c>
      <c r="E1675">
        <v>16</v>
      </c>
      <c r="F1675">
        <v>64</v>
      </c>
      <c r="H1675" s="16">
        <v>40653</v>
      </c>
      <c r="I1675">
        <v>48</v>
      </c>
      <c r="J1675">
        <v>14</v>
      </c>
      <c r="K1675">
        <v>1</v>
      </c>
      <c r="L1675">
        <f>LOOKUP(I1675+H1675*1000, allRounds!D$2:D$308, allRounds!A$2:A$308)</f>
        <v>64</v>
      </c>
    </row>
    <row r="1676" spans="1:12" x14ac:dyDescent="0.3">
      <c r="A1676">
        <v>1675</v>
      </c>
      <c r="B1676">
        <v>11</v>
      </c>
      <c r="C1676">
        <v>99</v>
      </c>
      <c r="D1676">
        <v>28</v>
      </c>
      <c r="E1676">
        <v>3</v>
      </c>
      <c r="F1676">
        <v>64</v>
      </c>
      <c r="H1676" s="16">
        <v>40653</v>
      </c>
      <c r="I1676">
        <v>48</v>
      </c>
      <c r="J1676">
        <v>20</v>
      </c>
      <c r="K1676">
        <v>1</v>
      </c>
      <c r="L1676">
        <f>LOOKUP(I1676+H1676*1000, allRounds!D$2:D$308, allRounds!A$2:A$308)</f>
        <v>64</v>
      </c>
    </row>
    <row r="1677" spans="1:12" x14ac:dyDescent="0.3">
      <c r="A1677">
        <v>1676</v>
      </c>
      <c r="B1677">
        <v>12</v>
      </c>
      <c r="C1677">
        <v>100</v>
      </c>
      <c r="D1677">
        <v>27</v>
      </c>
      <c r="E1677">
        <v>185</v>
      </c>
      <c r="F1677">
        <v>64</v>
      </c>
      <c r="H1677" s="16">
        <v>40653</v>
      </c>
      <c r="I1677">
        <v>48</v>
      </c>
      <c r="J1677">
        <v>20</v>
      </c>
      <c r="K1677">
        <v>1</v>
      </c>
      <c r="L1677">
        <f>LOOKUP(I1677+H1677*1000, allRounds!D$2:D$308, allRounds!A$2:A$308)</f>
        <v>64</v>
      </c>
    </row>
    <row r="1678" spans="1:12" x14ac:dyDescent="0.3">
      <c r="A1678">
        <v>1677</v>
      </c>
      <c r="B1678">
        <v>13</v>
      </c>
      <c r="C1678">
        <v>103</v>
      </c>
      <c r="D1678">
        <v>27</v>
      </c>
      <c r="E1678">
        <v>311</v>
      </c>
      <c r="F1678">
        <v>64</v>
      </c>
      <c r="H1678" s="16">
        <v>40653</v>
      </c>
      <c r="I1678">
        <v>48</v>
      </c>
      <c r="J1678">
        <v>23</v>
      </c>
      <c r="K1678">
        <v>1</v>
      </c>
      <c r="L1678">
        <f>LOOKUP(I1678+H1678*1000, allRounds!D$2:D$308, allRounds!A$2:A$308)</f>
        <v>64</v>
      </c>
    </row>
    <row r="1679" spans="1:12" x14ac:dyDescent="0.3">
      <c r="A1679">
        <v>1678</v>
      </c>
      <c r="B1679">
        <v>14</v>
      </c>
      <c r="C1679">
        <v>107</v>
      </c>
      <c r="D1679">
        <v>27</v>
      </c>
      <c r="E1679">
        <v>330</v>
      </c>
      <c r="F1679">
        <v>64</v>
      </c>
      <c r="H1679" s="16">
        <v>40653</v>
      </c>
      <c r="I1679">
        <v>48</v>
      </c>
      <c r="J1679">
        <v>27</v>
      </c>
      <c r="K1679">
        <v>1</v>
      </c>
      <c r="L1679">
        <f>LOOKUP(I1679+H1679*1000, allRounds!D$2:D$308, allRounds!A$2:A$308)</f>
        <v>64</v>
      </c>
    </row>
    <row r="1680" spans="1:12" x14ac:dyDescent="0.3">
      <c r="A1680">
        <v>1679</v>
      </c>
      <c r="B1680">
        <v>15</v>
      </c>
      <c r="C1680">
        <v>94</v>
      </c>
      <c r="D1680">
        <v>25</v>
      </c>
      <c r="E1680">
        <v>222</v>
      </c>
      <c r="F1680">
        <v>64</v>
      </c>
      <c r="H1680" s="16">
        <v>40653</v>
      </c>
      <c r="I1680">
        <v>48</v>
      </c>
      <c r="J1680">
        <v>12</v>
      </c>
      <c r="K1680">
        <v>1</v>
      </c>
      <c r="L1680">
        <f>LOOKUP(I1680+H1680*1000, allRounds!D$2:D$308, allRounds!A$2:A$308)</f>
        <v>64</v>
      </c>
    </row>
    <row r="1681" spans="1:12" x14ac:dyDescent="0.3">
      <c r="A1681">
        <v>1680</v>
      </c>
      <c r="B1681">
        <v>16</v>
      </c>
      <c r="C1681">
        <v>107</v>
      </c>
      <c r="D1681">
        <v>25</v>
      </c>
      <c r="E1681">
        <v>162</v>
      </c>
      <c r="F1681">
        <v>64</v>
      </c>
      <c r="H1681" s="16">
        <v>40653</v>
      </c>
      <c r="I1681">
        <v>48</v>
      </c>
      <c r="J1681">
        <v>24</v>
      </c>
      <c r="K1681">
        <v>1</v>
      </c>
      <c r="L1681">
        <f>LOOKUP(I1681+H1681*1000, allRounds!D$2:D$308, allRounds!A$2:A$308)</f>
        <v>64</v>
      </c>
    </row>
    <row r="1682" spans="1:12" x14ac:dyDescent="0.3">
      <c r="A1682">
        <v>1681</v>
      </c>
      <c r="B1682">
        <v>17</v>
      </c>
      <c r="C1682">
        <v>92</v>
      </c>
      <c r="D1682">
        <v>24</v>
      </c>
      <c r="E1682">
        <v>172</v>
      </c>
      <c r="F1682">
        <v>64</v>
      </c>
      <c r="H1682" s="16">
        <v>40653</v>
      </c>
      <c r="I1682">
        <v>48</v>
      </c>
      <c r="J1682">
        <v>9</v>
      </c>
      <c r="K1682">
        <v>1</v>
      </c>
      <c r="L1682">
        <f>LOOKUP(I1682+H1682*1000, allRounds!D$2:D$308, allRounds!A$2:A$308)</f>
        <v>64</v>
      </c>
    </row>
    <row r="1683" spans="1:12" x14ac:dyDescent="0.3">
      <c r="A1683">
        <v>1682</v>
      </c>
      <c r="B1683">
        <v>18</v>
      </c>
      <c r="C1683">
        <v>93</v>
      </c>
      <c r="D1683">
        <v>24</v>
      </c>
      <c r="E1683">
        <v>1</v>
      </c>
      <c r="F1683">
        <v>64</v>
      </c>
      <c r="H1683" s="16">
        <v>40653</v>
      </c>
      <c r="I1683">
        <v>48</v>
      </c>
      <c r="J1683">
        <v>10</v>
      </c>
      <c r="K1683">
        <v>1</v>
      </c>
      <c r="L1683">
        <f>LOOKUP(I1683+H1683*1000, allRounds!D$2:D$308, allRounds!A$2:A$308)</f>
        <v>64</v>
      </c>
    </row>
    <row r="1684" spans="1:12" x14ac:dyDescent="0.3">
      <c r="A1684">
        <v>1683</v>
      </c>
      <c r="B1684">
        <v>19</v>
      </c>
      <c r="C1684">
        <v>113</v>
      </c>
      <c r="D1684">
        <v>23</v>
      </c>
      <c r="E1684">
        <v>12</v>
      </c>
      <c r="F1684">
        <v>64</v>
      </c>
      <c r="H1684" s="16">
        <v>40653</v>
      </c>
      <c r="I1684">
        <v>48</v>
      </c>
      <c r="J1684">
        <v>27</v>
      </c>
      <c r="K1684">
        <v>1</v>
      </c>
      <c r="L1684">
        <f>LOOKUP(I1684+H1684*1000, allRounds!D$2:D$308, allRounds!A$2:A$308)</f>
        <v>64</v>
      </c>
    </row>
    <row r="1685" spans="1:12" x14ac:dyDescent="0.3">
      <c r="A1685">
        <v>1684</v>
      </c>
      <c r="B1685">
        <v>20</v>
      </c>
      <c r="C1685">
        <v>99</v>
      </c>
      <c r="D1685">
        <v>23</v>
      </c>
      <c r="E1685">
        <v>145</v>
      </c>
      <c r="F1685">
        <v>64</v>
      </c>
      <c r="H1685" s="16">
        <v>40653</v>
      </c>
      <c r="I1685">
        <v>48</v>
      </c>
      <c r="J1685">
        <v>15</v>
      </c>
      <c r="K1685">
        <v>1</v>
      </c>
      <c r="L1685">
        <f>LOOKUP(I1685+H1685*1000, allRounds!D$2:D$308, allRounds!A$2:A$308)</f>
        <v>64</v>
      </c>
    </row>
    <row r="1686" spans="1:12" x14ac:dyDescent="0.3">
      <c r="A1686">
        <v>1685</v>
      </c>
      <c r="B1686">
        <v>21</v>
      </c>
      <c r="C1686">
        <v>102</v>
      </c>
      <c r="D1686">
        <v>21</v>
      </c>
      <c r="E1686">
        <v>160</v>
      </c>
      <c r="F1686">
        <v>64</v>
      </c>
      <c r="H1686" s="16">
        <v>40653</v>
      </c>
      <c r="I1686">
        <v>48</v>
      </c>
      <c r="J1686">
        <v>16</v>
      </c>
      <c r="K1686">
        <v>1</v>
      </c>
      <c r="L1686">
        <f>LOOKUP(I1686+H1686*1000, allRounds!D$2:D$308, allRounds!A$2:A$308)</f>
        <v>64</v>
      </c>
    </row>
    <row r="1687" spans="1:12" x14ac:dyDescent="0.3">
      <c r="A1687">
        <v>1686</v>
      </c>
      <c r="B1687">
        <v>22</v>
      </c>
      <c r="C1687">
        <v>109</v>
      </c>
      <c r="D1687">
        <v>21</v>
      </c>
      <c r="E1687">
        <v>323</v>
      </c>
      <c r="F1687">
        <v>64</v>
      </c>
      <c r="H1687" s="16">
        <v>40653</v>
      </c>
      <c r="I1687">
        <v>48</v>
      </c>
      <c r="J1687">
        <v>22</v>
      </c>
      <c r="K1687">
        <v>1</v>
      </c>
      <c r="L1687">
        <f>LOOKUP(I1687+H1687*1000, allRounds!D$2:D$308, allRounds!A$2:A$308)</f>
        <v>64</v>
      </c>
    </row>
    <row r="1688" spans="1:12" x14ac:dyDescent="0.3">
      <c r="A1688">
        <v>1687</v>
      </c>
      <c r="B1688">
        <v>23</v>
      </c>
      <c r="C1688">
        <v>112</v>
      </c>
      <c r="D1688">
        <v>19</v>
      </c>
      <c r="E1688">
        <v>27</v>
      </c>
      <c r="F1688">
        <v>64</v>
      </c>
      <c r="H1688" s="16">
        <v>40653</v>
      </c>
      <c r="I1688">
        <v>48</v>
      </c>
      <c r="J1688">
        <v>24</v>
      </c>
      <c r="K1688">
        <v>1</v>
      </c>
      <c r="L1688">
        <f>LOOKUP(I1688+H1688*1000, allRounds!D$2:D$308, allRounds!A$2:A$308)</f>
        <v>64</v>
      </c>
    </row>
    <row r="1689" spans="1:12" x14ac:dyDescent="0.3">
      <c r="A1689">
        <v>1688</v>
      </c>
      <c r="B1689">
        <v>24</v>
      </c>
      <c r="C1689">
        <v>103</v>
      </c>
      <c r="D1689">
        <v>19</v>
      </c>
      <c r="E1689">
        <v>93</v>
      </c>
      <c r="F1689">
        <v>64</v>
      </c>
      <c r="H1689" s="16">
        <v>40653</v>
      </c>
      <c r="I1689">
        <v>48</v>
      </c>
      <c r="J1689">
        <v>15</v>
      </c>
      <c r="K1689">
        <v>1</v>
      </c>
      <c r="L1689">
        <f>LOOKUP(I1689+H1689*1000, allRounds!D$2:D$308, allRounds!A$2:A$308)</f>
        <v>64</v>
      </c>
    </row>
    <row r="1690" spans="1:12" x14ac:dyDescent="0.3">
      <c r="A1690">
        <v>1689</v>
      </c>
      <c r="B1690">
        <v>25</v>
      </c>
      <c r="C1690">
        <v>114</v>
      </c>
      <c r="D1690">
        <v>19</v>
      </c>
      <c r="E1690">
        <v>191</v>
      </c>
      <c r="F1690">
        <v>64</v>
      </c>
      <c r="H1690" s="16">
        <v>40653</v>
      </c>
      <c r="I1690">
        <v>48</v>
      </c>
      <c r="J1690">
        <v>25</v>
      </c>
      <c r="K1690">
        <v>1</v>
      </c>
      <c r="L1690">
        <f>LOOKUP(I1690+H1690*1000, allRounds!D$2:D$308, allRounds!A$2:A$308)</f>
        <v>64</v>
      </c>
    </row>
    <row r="1691" spans="1:12" x14ac:dyDescent="0.3">
      <c r="A1691">
        <v>1690</v>
      </c>
      <c r="B1691">
        <v>26</v>
      </c>
      <c r="C1691">
        <v>113</v>
      </c>
      <c r="D1691">
        <v>16</v>
      </c>
      <c r="E1691">
        <v>2</v>
      </c>
      <c r="F1691">
        <v>64</v>
      </c>
      <c r="H1691" s="16">
        <v>40653</v>
      </c>
      <c r="I1691">
        <v>48</v>
      </c>
      <c r="J1691">
        <v>20</v>
      </c>
      <c r="K1691">
        <v>1</v>
      </c>
      <c r="L1691">
        <f>LOOKUP(I1691+H1691*1000, allRounds!D$2:D$308, allRounds!A$2:A$308)</f>
        <v>64</v>
      </c>
    </row>
    <row r="1692" spans="1:12" x14ac:dyDescent="0.3">
      <c r="A1692">
        <v>1691</v>
      </c>
      <c r="B1692">
        <v>1</v>
      </c>
      <c r="C1692">
        <v>80</v>
      </c>
      <c r="D1692">
        <v>39</v>
      </c>
      <c r="E1692">
        <v>222</v>
      </c>
      <c r="F1692">
        <v>65</v>
      </c>
      <c r="H1692" s="16">
        <v>40630</v>
      </c>
      <c r="I1692">
        <v>87</v>
      </c>
      <c r="J1692">
        <v>13</v>
      </c>
      <c r="K1692">
        <v>1</v>
      </c>
      <c r="L1692">
        <f>LOOKUP(I1692+H1692*1000, allRounds!D$2:D$308, allRounds!A$2:A$308)</f>
        <v>65</v>
      </c>
    </row>
    <row r="1693" spans="1:12" x14ac:dyDescent="0.3">
      <c r="A1693">
        <v>1692</v>
      </c>
      <c r="B1693">
        <v>2</v>
      </c>
      <c r="C1693">
        <v>87</v>
      </c>
      <c r="D1693">
        <v>35</v>
      </c>
      <c r="E1693">
        <v>160</v>
      </c>
      <c r="F1693">
        <v>65</v>
      </c>
      <c r="H1693" s="16">
        <v>40630</v>
      </c>
      <c r="I1693">
        <v>87</v>
      </c>
      <c r="J1693">
        <v>16</v>
      </c>
      <c r="K1693">
        <v>1</v>
      </c>
      <c r="L1693">
        <f>LOOKUP(I1693+H1693*1000, allRounds!D$2:D$308, allRounds!A$2:A$308)</f>
        <v>65</v>
      </c>
    </row>
    <row r="1694" spans="1:12" x14ac:dyDescent="0.3">
      <c r="A1694">
        <v>1693</v>
      </c>
      <c r="B1694">
        <v>3</v>
      </c>
      <c r="C1694">
        <v>83</v>
      </c>
      <c r="D1694">
        <v>35</v>
      </c>
      <c r="E1694">
        <v>294</v>
      </c>
      <c r="F1694">
        <v>65</v>
      </c>
      <c r="H1694" s="16">
        <v>40630</v>
      </c>
      <c r="I1694">
        <v>87</v>
      </c>
      <c r="J1694">
        <v>12</v>
      </c>
      <c r="K1694">
        <v>1</v>
      </c>
      <c r="L1694">
        <f>LOOKUP(I1694+H1694*1000, allRounds!D$2:D$308, allRounds!A$2:A$308)</f>
        <v>65</v>
      </c>
    </row>
    <row r="1695" spans="1:12" x14ac:dyDescent="0.3">
      <c r="A1695">
        <v>1694</v>
      </c>
      <c r="B1695">
        <v>4</v>
      </c>
      <c r="C1695">
        <v>89</v>
      </c>
      <c r="D1695">
        <v>35</v>
      </c>
      <c r="E1695">
        <v>308</v>
      </c>
      <c r="F1695">
        <v>65</v>
      </c>
      <c r="H1695" s="16">
        <v>40630</v>
      </c>
      <c r="I1695">
        <v>87</v>
      </c>
      <c r="J1695">
        <v>18</v>
      </c>
      <c r="K1695">
        <v>1</v>
      </c>
      <c r="L1695">
        <f>LOOKUP(I1695+H1695*1000, allRounds!D$2:D$308, allRounds!A$2:A$308)</f>
        <v>65</v>
      </c>
    </row>
    <row r="1696" spans="1:12" x14ac:dyDescent="0.3">
      <c r="A1696">
        <v>1695</v>
      </c>
      <c r="B1696">
        <v>5</v>
      </c>
      <c r="C1696">
        <v>81</v>
      </c>
      <c r="D1696">
        <v>34</v>
      </c>
      <c r="E1696">
        <v>103</v>
      </c>
      <c r="F1696">
        <v>65</v>
      </c>
      <c r="H1696" s="16">
        <v>40630</v>
      </c>
      <c r="I1696">
        <v>87</v>
      </c>
      <c r="J1696">
        <v>9</v>
      </c>
      <c r="K1696">
        <v>1</v>
      </c>
      <c r="L1696">
        <f>LOOKUP(I1696+H1696*1000, allRounds!D$2:D$308, allRounds!A$2:A$308)</f>
        <v>65</v>
      </c>
    </row>
    <row r="1697" spans="1:12" x14ac:dyDescent="0.3">
      <c r="A1697">
        <v>1696</v>
      </c>
      <c r="B1697">
        <v>6</v>
      </c>
      <c r="C1697">
        <v>87</v>
      </c>
      <c r="D1697">
        <v>33</v>
      </c>
      <c r="E1697">
        <v>225</v>
      </c>
      <c r="F1697">
        <v>65</v>
      </c>
      <c r="H1697" s="16">
        <v>40630</v>
      </c>
      <c r="I1697">
        <v>87</v>
      </c>
      <c r="J1697">
        <v>14</v>
      </c>
      <c r="K1697">
        <v>1</v>
      </c>
      <c r="L1697">
        <f>LOOKUP(I1697+H1697*1000, allRounds!D$2:D$308, allRounds!A$2:A$308)</f>
        <v>65</v>
      </c>
    </row>
    <row r="1698" spans="1:12" x14ac:dyDescent="0.3">
      <c r="A1698">
        <v>1697</v>
      </c>
      <c r="B1698">
        <v>7</v>
      </c>
      <c r="C1698">
        <v>95</v>
      </c>
      <c r="D1698">
        <v>33</v>
      </c>
      <c r="E1698">
        <v>278</v>
      </c>
      <c r="F1698">
        <v>65</v>
      </c>
      <c r="H1698" s="16">
        <v>40630</v>
      </c>
      <c r="I1698">
        <v>87</v>
      </c>
      <c r="J1698">
        <v>22</v>
      </c>
      <c r="K1698">
        <v>1</v>
      </c>
      <c r="L1698">
        <f>LOOKUP(I1698+H1698*1000, allRounds!D$2:D$308, allRounds!A$2:A$308)</f>
        <v>65</v>
      </c>
    </row>
    <row r="1699" spans="1:12" x14ac:dyDescent="0.3">
      <c r="A1699">
        <v>1698</v>
      </c>
      <c r="B1699">
        <v>8</v>
      </c>
      <c r="C1699">
        <v>96</v>
      </c>
      <c r="D1699">
        <v>33</v>
      </c>
      <c r="E1699">
        <v>311</v>
      </c>
      <c r="F1699">
        <v>65</v>
      </c>
      <c r="H1699" s="16">
        <v>40630</v>
      </c>
      <c r="I1699">
        <v>87</v>
      </c>
      <c r="J1699">
        <v>23</v>
      </c>
      <c r="K1699">
        <v>1</v>
      </c>
      <c r="L1699">
        <f>LOOKUP(I1699+H1699*1000, allRounds!D$2:D$308, allRounds!A$2:A$308)</f>
        <v>65</v>
      </c>
    </row>
    <row r="1700" spans="1:12" x14ac:dyDescent="0.3">
      <c r="A1700">
        <v>1699</v>
      </c>
      <c r="B1700">
        <v>9</v>
      </c>
      <c r="C1700">
        <v>89</v>
      </c>
      <c r="D1700">
        <v>32</v>
      </c>
      <c r="E1700">
        <v>145</v>
      </c>
      <c r="F1700">
        <v>65</v>
      </c>
      <c r="H1700" s="16">
        <v>40630</v>
      </c>
      <c r="I1700">
        <v>87</v>
      </c>
      <c r="J1700">
        <v>15</v>
      </c>
      <c r="K1700">
        <v>1</v>
      </c>
      <c r="L1700">
        <f>LOOKUP(I1700+H1700*1000, allRounds!D$2:D$308, allRounds!A$2:A$308)</f>
        <v>65</v>
      </c>
    </row>
    <row r="1701" spans="1:12" x14ac:dyDescent="0.3">
      <c r="A1701">
        <v>1700</v>
      </c>
      <c r="B1701">
        <v>10</v>
      </c>
      <c r="C1701">
        <v>87</v>
      </c>
      <c r="D1701">
        <v>31</v>
      </c>
      <c r="E1701">
        <v>190</v>
      </c>
      <c r="F1701">
        <v>65</v>
      </c>
      <c r="H1701" s="16">
        <v>40630</v>
      </c>
      <c r="I1701">
        <v>87</v>
      </c>
      <c r="J1701">
        <v>12</v>
      </c>
      <c r="K1701">
        <v>0</v>
      </c>
      <c r="L1701">
        <f>LOOKUP(I1701+H1701*1000, allRounds!D$2:D$308, allRounds!A$2:A$308)</f>
        <v>65</v>
      </c>
    </row>
    <row r="1702" spans="1:12" x14ac:dyDescent="0.3">
      <c r="A1702">
        <v>1701</v>
      </c>
      <c r="B1702">
        <v>11</v>
      </c>
      <c r="C1702">
        <v>99</v>
      </c>
      <c r="D1702">
        <v>31</v>
      </c>
      <c r="E1702">
        <v>228</v>
      </c>
      <c r="F1702">
        <v>65</v>
      </c>
      <c r="H1702" s="16">
        <v>40630</v>
      </c>
      <c r="I1702">
        <v>87</v>
      </c>
      <c r="J1702">
        <v>24</v>
      </c>
      <c r="K1702">
        <v>1</v>
      </c>
      <c r="L1702">
        <f>LOOKUP(I1702+H1702*1000, allRounds!D$2:D$308, allRounds!A$2:A$308)</f>
        <v>65</v>
      </c>
    </row>
    <row r="1703" spans="1:12" x14ac:dyDescent="0.3">
      <c r="A1703">
        <v>1702</v>
      </c>
      <c r="B1703">
        <v>12</v>
      </c>
      <c r="C1703">
        <v>84</v>
      </c>
      <c r="D1703">
        <v>31</v>
      </c>
      <c r="E1703">
        <v>310</v>
      </c>
      <c r="F1703">
        <v>65</v>
      </c>
      <c r="H1703" s="16">
        <v>40630</v>
      </c>
      <c r="I1703">
        <v>87</v>
      </c>
      <c r="J1703">
        <v>9</v>
      </c>
      <c r="K1703">
        <v>1</v>
      </c>
      <c r="L1703">
        <f>LOOKUP(I1703+H1703*1000, allRounds!D$2:D$308, allRounds!A$2:A$308)</f>
        <v>65</v>
      </c>
    </row>
    <row r="1704" spans="1:12" x14ac:dyDescent="0.3">
      <c r="A1704">
        <v>1703</v>
      </c>
      <c r="B1704">
        <v>13</v>
      </c>
      <c r="C1704">
        <v>91</v>
      </c>
      <c r="D1704">
        <v>31</v>
      </c>
      <c r="E1704">
        <v>245</v>
      </c>
      <c r="F1704">
        <v>65</v>
      </c>
      <c r="H1704" s="16">
        <v>40630</v>
      </c>
      <c r="I1704">
        <v>87</v>
      </c>
      <c r="J1704">
        <v>16</v>
      </c>
      <c r="K1704">
        <v>1</v>
      </c>
      <c r="L1704">
        <f>LOOKUP(I1704+H1704*1000, allRounds!D$2:D$308, allRounds!A$2:A$308)</f>
        <v>65</v>
      </c>
    </row>
    <row r="1705" spans="1:12" x14ac:dyDescent="0.3">
      <c r="A1705">
        <v>1704</v>
      </c>
      <c r="B1705">
        <v>14</v>
      </c>
      <c r="C1705">
        <v>90</v>
      </c>
      <c r="D1705">
        <v>30</v>
      </c>
      <c r="E1705">
        <v>16</v>
      </c>
      <c r="F1705">
        <v>65</v>
      </c>
      <c r="H1705" s="16">
        <v>40630</v>
      </c>
      <c r="I1705">
        <v>87</v>
      </c>
      <c r="J1705">
        <v>14</v>
      </c>
      <c r="K1705">
        <v>1</v>
      </c>
      <c r="L1705">
        <f>LOOKUP(I1705+H1705*1000, allRounds!D$2:D$308, allRounds!A$2:A$308)</f>
        <v>65</v>
      </c>
    </row>
    <row r="1706" spans="1:12" x14ac:dyDescent="0.3">
      <c r="A1706">
        <v>1705</v>
      </c>
      <c r="B1706">
        <v>15</v>
      </c>
      <c r="C1706">
        <v>95</v>
      </c>
      <c r="D1706">
        <v>29</v>
      </c>
      <c r="E1706">
        <v>47</v>
      </c>
      <c r="F1706">
        <v>65</v>
      </c>
      <c r="H1706" s="16">
        <v>40630</v>
      </c>
      <c r="I1706">
        <v>87</v>
      </c>
      <c r="J1706">
        <v>18</v>
      </c>
      <c r="K1706">
        <v>1</v>
      </c>
      <c r="L1706">
        <f>LOOKUP(I1706+H1706*1000, allRounds!D$2:D$308, allRounds!A$2:A$308)</f>
        <v>65</v>
      </c>
    </row>
    <row r="1707" spans="1:12" x14ac:dyDescent="0.3">
      <c r="A1707">
        <v>1706</v>
      </c>
      <c r="B1707">
        <v>16</v>
      </c>
      <c r="C1707">
        <v>91</v>
      </c>
      <c r="D1707">
        <v>29</v>
      </c>
      <c r="E1707">
        <v>334</v>
      </c>
      <c r="F1707">
        <v>65</v>
      </c>
      <c r="H1707" s="16">
        <v>40630</v>
      </c>
      <c r="I1707">
        <v>87</v>
      </c>
      <c r="J1707">
        <v>14</v>
      </c>
      <c r="K1707">
        <v>1</v>
      </c>
      <c r="L1707">
        <f>LOOKUP(I1707+H1707*1000, allRounds!D$2:D$308, allRounds!A$2:A$308)</f>
        <v>65</v>
      </c>
    </row>
    <row r="1708" spans="1:12" x14ac:dyDescent="0.3">
      <c r="A1708">
        <v>1707</v>
      </c>
      <c r="B1708">
        <v>17</v>
      </c>
      <c r="C1708">
        <v>90</v>
      </c>
      <c r="D1708">
        <v>28</v>
      </c>
      <c r="E1708">
        <v>80</v>
      </c>
      <c r="F1708">
        <v>65</v>
      </c>
      <c r="H1708" s="16">
        <v>40630</v>
      </c>
      <c r="I1708">
        <v>87</v>
      </c>
      <c r="J1708">
        <v>11</v>
      </c>
      <c r="K1708">
        <v>1</v>
      </c>
      <c r="L1708">
        <f>LOOKUP(I1708+H1708*1000, allRounds!D$2:D$308, allRounds!A$2:A$308)</f>
        <v>65</v>
      </c>
    </row>
    <row r="1709" spans="1:12" x14ac:dyDescent="0.3">
      <c r="A1709">
        <v>1708</v>
      </c>
      <c r="B1709">
        <v>18</v>
      </c>
      <c r="C1709">
        <v>89</v>
      </c>
      <c r="D1709">
        <v>28</v>
      </c>
      <c r="E1709">
        <v>241</v>
      </c>
      <c r="F1709">
        <v>65</v>
      </c>
      <c r="H1709" s="16">
        <v>40630</v>
      </c>
      <c r="I1709">
        <v>87</v>
      </c>
      <c r="J1709">
        <v>11</v>
      </c>
      <c r="K1709">
        <v>1</v>
      </c>
      <c r="L1709">
        <f>LOOKUP(I1709+H1709*1000, allRounds!D$2:D$308, allRounds!A$2:A$308)</f>
        <v>65</v>
      </c>
    </row>
    <row r="1710" spans="1:12" x14ac:dyDescent="0.3">
      <c r="A1710">
        <v>1709</v>
      </c>
      <c r="B1710">
        <v>19</v>
      </c>
      <c r="C1710">
        <v>99</v>
      </c>
      <c r="D1710">
        <v>28</v>
      </c>
      <c r="E1710">
        <v>184</v>
      </c>
      <c r="F1710">
        <v>65</v>
      </c>
      <c r="H1710" s="16">
        <v>40630</v>
      </c>
      <c r="I1710">
        <v>87</v>
      </c>
      <c r="J1710">
        <v>21</v>
      </c>
      <c r="K1710">
        <v>1</v>
      </c>
      <c r="L1710">
        <f>LOOKUP(I1710+H1710*1000, allRounds!D$2:D$308, allRounds!A$2:A$308)</f>
        <v>65</v>
      </c>
    </row>
    <row r="1711" spans="1:12" x14ac:dyDescent="0.3">
      <c r="A1711">
        <v>1710</v>
      </c>
      <c r="B1711">
        <v>20</v>
      </c>
      <c r="C1711">
        <v>94</v>
      </c>
      <c r="D1711">
        <v>28</v>
      </c>
      <c r="E1711">
        <v>28</v>
      </c>
      <c r="F1711">
        <v>65</v>
      </c>
      <c r="H1711" s="16">
        <v>40630</v>
      </c>
      <c r="I1711">
        <v>87</v>
      </c>
      <c r="J1711">
        <v>16</v>
      </c>
      <c r="K1711">
        <v>1</v>
      </c>
      <c r="L1711">
        <f>LOOKUP(I1711+H1711*1000, allRounds!D$2:D$308, allRounds!A$2:A$308)</f>
        <v>65</v>
      </c>
    </row>
    <row r="1712" spans="1:12" x14ac:dyDescent="0.3">
      <c r="A1712">
        <v>1711</v>
      </c>
      <c r="B1712">
        <v>21</v>
      </c>
      <c r="C1712">
        <v>102</v>
      </c>
      <c r="D1712">
        <v>28</v>
      </c>
      <c r="E1712">
        <v>260</v>
      </c>
      <c r="F1712">
        <v>65</v>
      </c>
      <c r="H1712" s="16">
        <v>40630</v>
      </c>
      <c r="I1712">
        <v>87</v>
      </c>
      <c r="J1712">
        <v>24</v>
      </c>
      <c r="K1712">
        <v>1</v>
      </c>
      <c r="L1712">
        <f>LOOKUP(I1712+H1712*1000, allRounds!D$2:D$308, allRounds!A$2:A$308)</f>
        <v>65</v>
      </c>
    </row>
    <row r="1713" spans="1:12" x14ac:dyDescent="0.3">
      <c r="A1713">
        <v>1712</v>
      </c>
      <c r="B1713">
        <v>22</v>
      </c>
      <c r="C1713">
        <v>93</v>
      </c>
      <c r="D1713">
        <v>27</v>
      </c>
      <c r="E1713">
        <v>129</v>
      </c>
      <c r="F1713">
        <v>65</v>
      </c>
      <c r="H1713" s="16">
        <v>40630</v>
      </c>
      <c r="I1713">
        <v>87</v>
      </c>
      <c r="J1713">
        <v>14</v>
      </c>
      <c r="K1713">
        <v>1</v>
      </c>
      <c r="L1713">
        <f>LOOKUP(I1713+H1713*1000, allRounds!D$2:D$308, allRounds!A$2:A$308)</f>
        <v>65</v>
      </c>
    </row>
    <row r="1714" spans="1:12" x14ac:dyDescent="0.3">
      <c r="A1714">
        <v>1713</v>
      </c>
      <c r="B1714">
        <v>23</v>
      </c>
      <c r="C1714">
        <v>103</v>
      </c>
      <c r="D1714">
        <v>27</v>
      </c>
      <c r="E1714">
        <v>178</v>
      </c>
      <c r="F1714">
        <v>65</v>
      </c>
      <c r="H1714" s="16">
        <v>40630</v>
      </c>
      <c r="I1714">
        <v>87</v>
      </c>
      <c r="J1714">
        <v>24</v>
      </c>
      <c r="K1714">
        <v>1</v>
      </c>
      <c r="L1714">
        <f>LOOKUP(I1714+H1714*1000, allRounds!D$2:D$308, allRounds!A$2:A$308)</f>
        <v>65</v>
      </c>
    </row>
    <row r="1715" spans="1:12" x14ac:dyDescent="0.3">
      <c r="A1715">
        <v>1714</v>
      </c>
      <c r="B1715">
        <v>24</v>
      </c>
      <c r="C1715">
        <v>107</v>
      </c>
      <c r="D1715">
        <v>27</v>
      </c>
      <c r="E1715">
        <v>331</v>
      </c>
      <c r="F1715">
        <v>65</v>
      </c>
      <c r="H1715" s="16">
        <v>40630</v>
      </c>
      <c r="I1715">
        <v>87</v>
      </c>
      <c r="J1715">
        <v>28</v>
      </c>
      <c r="K1715">
        <v>0</v>
      </c>
      <c r="L1715">
        <f>LOOKUP(I1715+H1715*1000, allRounds!D$2:D$308, allRounds!A$2:A$308)</f>
        <v>65</v>
      </c>
    </row>
    <row r="1716" spans="1:12" x14ac:dyDescent="0.3">
      <c r="A1716">
        <v>1715</v>
      </c>
      <c r="B1716">
        <v>25</v>
      </c>
      <c r="C1716">
        <v>96</v>
      </c>
      <c r="D1716">
        <v>25</v>
      </c>
      <c r="E1716">
        <v>93</v>
      </c>
      <c r="F1716">
        <v>65</v>
      </c>
      <c r="H1716" s="16">
        <v>40630</v>
      </c>
      <c r="I1716">
        <v>87</v>
      </c>
      <c r="J1716">
        <v>15</v>
      </c>
      <c r="K1716">
        <v>1</v>
      </c>
      <c r="L1716">
        <f>LOOKUP(I1716+H1716*1000, allRounds!D$2:D$308, allRounds!A$2:A$308)</f>
        <v>65</v>
      </c>
    </row>
    <row r="1717" spans="1:12" x14ac:dyDescent="0.3">
      <c r="A1717">
        <v>1716</v>
      </c>
      <c r="B1717">
        <v>26</v>
      </c>
      <c r="C1717">
        <v>108</v>
      </c>
      <c r="D1717">
        <v>25</v>
      </c>
      <c r="E1717">
        <v>330</v>
      </c>
      <c r="F1717">
        <v>65</v>
      </c>
      <c r="H1717" s="16">
        <v>40630</v>
      </c>
      <c r="I1717">
        <v>87</v>
      </c>
      <c r="J1717">
        <v>27</v>
      </c>
      <c r="K1717">
        <v>1</v>
      </c>
      <c r="L1717">
        <f>LOOKUP(I1717+H1717*1000, allRounds!D$2:D$308, allRounds!A$2:A$308)</f>
        <v>65</v>
      </c>
    </row>
    <row r="1718" spans="1:12" x14ac:dyDescent="0.3">
      <c r="A1718">
        <v>1717</v>
      </c>
      <c r="B1718">
        <v>27</v>
      </c>
      <c r="C1718">
        <v>102</v>
      </c>
      <c r="D1718">
        <v>25</v>
      </c>
      <c r="E1718">
        <v>185</v>
      </c>
      <c r="F1718">
        <v>65</v>
      </c>
      <c r="H1718" s="16">
        <v>40630</v>
      </c>
      <c r="I1718">
        <v>87</v>
      </c>
      <c r="J1718">
        <v>20</v>
      </c>
      <c r="K1718">
        <v>1</v>
      </c>
      <c r="L1718">
        <f>LOOKUP(I1718+H1718*1000, allRounds!D$2:D$308, allRounds!A$2:A$308)</f>
        <v>65</v>
      </c>
    </row>
    <row r="1719" spans="1:12" x14ac:dyDescent="0.3">
      <c r="A1719">
        <v>1718</v>
      </c>
      <c r="B1719">
        <v>28</v>
      </c>
      <c r="C1719">
        <v>107</v>
      </c>
      <c r="D1719">
        <v>24</v>
      </c>
      <c r="E1719">
        <v>63</v>
      </c>
      <c r="F1719">
        <v>65</v>
      </c>
      <c r="H1719" s="16">
        <v>40630</v>
      </c>
      <c r="I1719">
        <v>87</v>
      </c>
      <c r="J1719">
        <v>25</v>
      </c>
      <c r="K1719">
        <v>1</v>
      </c>
      <c r="L1719">
        <f>LOOKUP(I1719+H1719*1000, allRounds!D$2:D$308, allRounds!A$2:A$308)</f>
        <v>65</v>
      </c>
    </row>
    <row r="1720" spans="1:12" x14ac:dyDescent="0.3">
      <c r="A1720">
        <v>1719</v>
      </c>
      <c r="B1720">
        <v>29</v>
      </c>
      <c r="C1720">
        <v>102</v>
      </c>
      <c r="D1720">
        <v>24</v>
      </c>
      <c r="E1720">
        <v>3</v>
      </c>
      <c r="F1720">
        <v>65</v>
      </c>
      <c r="H1720" s="16">
        <v>40630</v>
      </c>
      <c r="I1720">
        <v>87</v>
      </c>
      <c r="J1720">
        <v>20</v>
      </c>
      <c r="K1720">
        <v>1</v>
      </c>
      <c r="L1720">
        <f>LOOKUP(I1720+H1720*1000, allRounds!D$2:D$308, allRounds!A$2:A$308)</f>
        <v>65</v>
      </c>
    </row>
    <row r="1721" spans="1:12" x14ac:dyDescent="0.3">
      <c r="A1721">
        <v>1720</v>
      </c>
      <c r="B1721">
        <v>30</v>
      </c>
      <c r="C1721">
        <v>101</v>
      </c>
      <c r="D1721">
        <v>23</v>
      </c>
      <c r="E1721">
        <v>257</v>
      </c>
      <c r="F1721">
        <v>65</v>
      </c>
      <c r="H1721" s="16">
        <v>40630</v>
      </c>
      <c r="I1721">
        <v>87</v>
      </c>
      <c r="J1721">
        <v>18</v>
      </c>
      <c r="K1721">
        <v>1</v>
      </c>
      <c r="L1721">
        <f>LOOKUP(I1721+H1721*1000, allRounds!D$2:D$308, allRounds!A$2:A$308)</f>
        <v>65</v>
      </c>
    </row>
    <row r="1722" spans="1:12" x14ac:dyDescent="0.3">
      <c r="A1722">
        <v>1721</v>
      </c>
      <c r="B1722">
        <v>31</v>
      </c>
      <c r="C1722">
        <v>105</v>
      </c>
      <c r="D1722">
        <v>21</v>
      </c>
      <c r="E1722">
        <v>280</v>
      </c>
      <c r="F1722">
        <v>65</v>
      </c>
      <c r="H1722" s="16">
        <v>40630</v>
      </c>
      <c r="I1722">
        <v>87</v>
      </c>
      <c r="J1722">
        <v>19</v>
      </c>
      <c r="K1722">
        <v>1</v>
      </c>
      <c r="L1722">
        <f>LOOKUP(I1722+H1722*1000, allRounds!D$2:D$308, allRounds!A$2:A$308)</f>
        <v>65</v>
      </c>
    </row>
    <row r="1723" spans="1:12" x14ac:dyDescent="0.3">
      <c r="A1723">
        <v>1722</v>
      </c>
      <c r="B1723">
        <v>32</v>
      </c>
      <c r="C1723">
        <v>108</v>
      </c>
      <c r="D1723">
        <v>18</v>
      </c>
      <c r="E1723">
        <v>2</v>
      </c>
      <c r="F1723">
        <v>65</v>
      </c>
      <c r="H1723" s="16">
        <v>40630</v>
      </c>
      <c r="I1723">
        <v>87</v>
      </c>
      <c r="J1723">
        <v>20</v>
      </c>
      <c r="K1723">
        <v>1</v>
      </c>
      <c r="L1723">
        <f>LOOKUP(I1723+H1723*1000, allRounds!D$2:D$308, allRounds!A$2:A$308)</f>
        <v>65</v>
      </c>
    </row>
    <row r="1724" spans="1:12" x14ac:dyDescent="0.3">
      <c r="A1724">
        <v>1723</v>
      </c>
      <c r="B1724">
        <v>33</v>
      </c>
      <c r="C1724">
        <v>124</v>
      </c>
      <c r="D1724">
        <v>18</v>
      </c>
      <c r="E1724">
        <v>8</v>
      </c>
      <c r="F1724">
        <v>65</v>
      </c>
      <c r="H1724" s="16">
        <v>40630</v>
      </c>
      <c r="I1724">
        <v>87</v>
      </c>
      <c r="J1724">
        <v>36</v>
      </c>
      <c r="K1724">
        <v>1</v>
      </c>
      <c r="L1724">
        <f>LOOKUP(I1724+H1724*1000, allRounds!D$2:D$308, allRounds!A$2:A$308)</f>
        <v>65</v>
      </c>
    </row>
    <row r="1725" spans="1:12" x14ac:dyDescent="0.3">
      <c r="A1725">
        <v>1724</v>
      </c>
      <c r="B1725">
        <v>34</v>
      </c>
      <c r="C1725">
        <v>114</v>
      </c>
      <c r="D1725">
        <v>16</v>
      </c>
      <c r="E1725">
        <v>27</v>
      </c>
      <c r="F1725">
        <v>65</v>
      </c>
      <c r="H1725" s="16">
        <v>40630</v>
      </c>
      <c r="I1725">
        <v>87</v>
      </c>
      <c r="J1725">
        <v>24</v>
      </c>
      <c r="K1725">
        <v>1</v>
      </c>
      <c r="L1725">
        <f>LOOKUP(I1725+H1725*1000, allRounds!D$2:D$308, allRounds!A$2:A$308)</f>
        <v>65</v>
      </c>
    </row>
    <row r="1726" spans="1:12" x14ac:dyDescent="0.3">
      <c r="A1726">
        <v>1725</v>
      </c>
      <c r="B1726">
        <v>1</v>
      </c>
      <c r="C1726">
        <v>88</v>
      </c>
      <c r="D1726">
        <v>40</v>
      </c>
      <c r="E1726">
        <v>250</v>
      </c>
      <c r="F1726">
        <v>66</v>
      </c>
      <c r="H1726" s="16">
        <v>40488</v>
      </c>
      <c r="I1726">
        <v>53</v>
      </c>
      <c r="J1726">
        <v>20</v>
      </c>
      <c r="K1726">
        <v>1</v>
      </c>
      <c r="L1726">
        <f>LOOKUP(I1726+H1726*1000, allRounds!D$2:D$308, allRounds!A$2:A$308)</f>
        <v>66</v>
      </c>
    </row>
    <row r="1727" spans="1:12" x14ac:dyDescent="0.3">
      <c r="A1727">
        <v>1726</v>
      </c>
      <c r="B1727">
        <v>2</v>
      </c>
      <c r="C1727">
        <v>88</v>
      </c>
      <c r="D1727">
        <v>38</v>
      </c>
      <c r="E1727">
        <v>47</v>
      </c>
      <c r="F1727">
        <v>66</v>
      </c>
      <c r="H1727" s="16">
        <v>40488</v>
      </c>
      <c r="I1727">
        <v>53</v>
      </c>
      <c r="J1727">
        <v>18</v>
      </c>
      <c r="K1727">
        <v>1</v>
      </c>
      <c r="L1727">
        <f>LOOKUP(I1727+H1727*1000, allRounds!D$2:D$308, allRounds!A$2:A$308)</f>
        <v>66</v>
      </c>
    </row>
    <row r="1728" spans="1:12" x14ac:dyDescent="0.3">
      <c r="A1728">
        <v>1727</v>
      </c>
      <c r="B1728">
        <f>3</f>
        <v>3</v>
      </c>
      <c r="C1728">
        <v>81</v>
      </c>
      <c r="D1728">
        <v>38</v>
      </c>
      <c r="E1728">
        <v>241</v>
      </c>
      <c r="F1728">
        <v>66</v>
      </c>
      <c r="H1728" s="16">
        <v>40488</v>
      </c>
      <c r="I1728">
        <v>53</v>
      </c>
      <c r="J1728">
        <v>11</v>
      </c>
      <c r="K1728">
        <v>1</v>
      </c>
      <c r="L1728">
        <f>LOOKUP(I1728+H1728*1000, allRounds!D$2:D$308, allRounds!A$2:A$308)</f>
        <v>66</v>
      </c>
    </row>
    <row r="1729" spans="1:12" x14ac:dyDescent="0.3">
      <c r="A1729">
        <v>1728</v>
      </c>
      <c r="B1729">
        <f>3</f>
        <v>3</v>
      </c>
      <c r="C1729">
        <v>94</v>
      </c>
      <c r="D1729">
        <v>38</v>
      </c>
      <c r="E1729">
        <v>178</v>
      </c>
      <c r="F1729">
        <v>66</v>
      </c>
      <c r="H1729" s="16">
        <v>40488</v>
      </c>
      <c r="I1729">
        <v>53</v>
      </c>
      <c r="J1729">
        <v>24</v>
      </c>
      <c r="K1729">
        <v>1</v>
      </c>
      <c r="L1729">
        <f>LOOKUP(I1729+H1729*1000, allRounds!D$2:D$308, allRounds!A$2:A$308)</f>
        <v>66</v>
      </c>
    </row>
    <row r="1730" spans="1:12" x14ac:dyDescent="0.3">
      <c r="A1730">
        <v>1729</v>
      </c>
      <c r="B1730">
        <v>5</v>
      </c>
      <c r="C1730">
        <v>83</v>
      </c>
      <c r="D1730">
        <v>37</v>
      </c>
      <c r="E1730">
        <v>294</v>
      </c>
      <c r="F1730">
        <v>66</v>
      </c>
      <c r="H1730" s="16">
        <v>40488</v>
      </c>
      <c r="I1730">
        <v>53</v>
      </c>
      <c r="J1730">
        <v>12</v>
      </c>
      <c r="K1730">
        <v>1</v>
      </c>
      <c r="L1730">
        <f>LOOKUP(I1730+H1730*1000, allRounds!D$2:D$308, allRounds!A$2:A$308)</f>
        <v>66</v>
      </c>
    </row>
    <row r="1731" spans="1:12" x14ac:dyDescent="0.3">
      <c r="A1731">
        <v>1730</v>
      </c>
      <c r="B1731">
        <v>6</v>
      </c>
      <c r="C1731">
        <v>86</v>
      </c>
      <c r="D1731">
        <v>36</v>
      </c>
      <c r="E1731">
        <v>129</v>
      </c>
      <c r="F1731">
        <v>66</v>
      </c>
      <c r="H1731" s="16">
        <v>40488</v>
      </c>
      <c r="I1731">
        <v>53</v>
      </c>
      <c r="J1731">
        <v>14</v>
      </c>
      <c r="K1731">
        <v>1</v>
      </c>
      <c r="L1731">
        <f>LOOKUP(I1731+H1731*1000, allRounds!D$2:D$308, allRounds!A$2:A$308)</f>
        <v>66</v>
      </c>
    </row>
    <row r="1732" spans="1:12" x14ac:dyDescent="0.3">
      <c r="A1732">
        <v>1731</v>
      </c>
      <c r="B1732">
        <v>7</v>
      </c>
      <c r="C1732">
        <v>80</v>
      </c>
      <c r="D1732">
        <v>36</v>
      </c>
      <c r="E1732">
        <v>210</v>
      </c>
      <c r="F1732">
        <v>66</v>
      </c>
      <c r="H1732" s="16">
        <v>40488</v>
      </c>
      <c r="I1732">
        <v>53</v>
      </c>
      <c r="J1732">
        <v>8</v>
      </c>
      <c r="K1732">
        <v>0</v>
      </c>
      <c r="L1732">
        <f>LOOKUP(I1732+H1732*1000, allRounds!D$2:D$308, allRounds!A$2:A$308)</f>
        <v>66</v>
      </c>
    </row>
    <row r="1733" spans="1:12" x14ac:dyDescent="0.3">
      <c r="A1733">
        <v>1732</v>
      </c>
      <c r="B1733">
        <v>8</v>
      </c>
      <c r="C1733">
        <v>88</v>
      </c>
      <c r="D1733">
        <v>35</v>
      </c>
      <c r="E1733">
        <v>145</v>
      </c>
      <c r="F1733">
        <v>66</v>
      </c>
      <c r="H1733" s="16">
        <v>40488</v>
      </c>
      <c r="I1733">
        <v>53</v>
      </c>
      <c r="J1733">
        <v>15</v>
      </c>
      <c r="K1733">
        <v>1</v>
      </c>
      <c r="L1733">
        <f>LOOKUP(I1733+H1733*1000, allRounds!D$2:D$308, allRounds!A$2:A$308)</f>
        <v>66</v>
      </c>
    </row>
    <row r="1734" spans="1:12" x14ac:dyDescent="0.3">
      <c r="A1734">
        <v>1733</v>
      </c>
      <c r="B1734">
        <v>9</v>
      </c>
      <c r="C1734">
        <v>89</v>
      </c>
      <c r="D1734">
        <v>33</v>
      </c>
      <c r="E1734">
        <v>334</v>
      </c>
      <c r="F1734">
        <v>66</v>
      </c>
      <c r="H1734" s="16">
        <v>40488</v>
      </c>
      <c r="I1734">
        <v>53</v>
      </c>
      <c r="J1734">
        <v>14</v>
      </c>
      <c r="K1734">
        <v>0</v>
      </c>
      <c r="L1734">
        <f>LOOKUP(I1734+H1734*1000, allRounds!D$2:D$308, allRounds!A$2:A$308)</f>
        <v>66</v>
      </c>
    </row>
    <row r="1735" spans="1:12" x14ac:dyDescent="0.3">
      <c r="A1735">
        <v>1734</v>
      </c>
      <c r="B1735">
        <v>10</v>
      </c>
      <c r="C1735">
        <v>83</v>
      </c>
      <c r="D1735">
        <v>32</v>
      </c>
      <c r="E1735">
        <v>103</v>
      </c>
      <c r="F1735">
        <v>66</v>
      </c>
      <c r="H1735" s="16">
        <v>40488</v>
      </c>
      <c r="I1735">
        <v>53</v>
      </c>
      <c r="J1735">
        <v>7</v>
      </c>
      <c r="K1735">
        <v>1</v>
      </c>
      <c r="L1735">
        <f>LOOKUP(I1735+H1735*1000, allRounds!D$2:D$308, allRounds!A$2:A$308)</f>
        <v>66</v>
      </c>
    </row>
    <row r="1736" spans="1:12" x14ac:dyDescent="0.3">
      <c r="A1736">
        <v>1735</v>
      </c>
      <c r="B1736">
        <v>11</v>
      </c>
      <c r="C1736">
        <v>90</v>
      </c>
      <c r="D1736">
        <v>32</v>
      </c>
      <c r="E1736">
        <v>16</v>
      </c>
      <c r="F1736">
        <v>66</v>
      </c>
      <c r="H1736" s="16">
        <v>40488</v>
      </c>
      <c r="I1736">
        <v>53</v>
      </c>
      <c r="J1736">
        <v>14</v>
      </c>
      <c r="K1736">
        <v>1</v>
      </c>
      <c r="L1736">
        <f>LOOKUP(I1736+H1736*1000, allRounds!D$2:D$308, allRounds!A$2:A$308)</f>
        <v>66</v>
      </c>
    </row>
    <row r="1737" spans="1:12" x14ac:dyDescent="0.3">
      <c r="A1737">
        <v>1736</v>
      </c>
      <c r="B1737">
        <v>12</v>
      </c>
      <c r="C1737">
        <v>85</v>
      </c>
      <c r="D1737">
        <v>32</v>
      </c>
      <c r="E1737">
        <v>310</v>
      </c>
      <c r="F1737">
        <v>66</v>
      </c>
      <c r="H1737" s="16">
        <v>40488</v>
      </c>
      <c r="I1737">
        <v>53</v>
      </c>
      <c r="J1737">
        <v>9</v>
      </c>
      <c r="K1737">
        <v>1</v>
      </c>
      <c r="L1737">
        <f>LOOKUP(I1737+H1737*1000, allRounds!D$2:D$308, allRounds!A$2:A$308)</f>
        <v>66</v>
      </c>
    </row>
    <row r="1738" spans="1:12" x14ac:dyDescent="0.3">
      <c r="A1738">
        <v>1737</v>
      </c>
      <c r="B1738">
        <v>13</v>
      </c>
      <c r="C1738">
        <v>97</v>
      </c>
      <c r="D1738">
        <v>31</v>
      </c>
      <c r="E1738">
        <v>185</v>
      </c>
      <c r="F1738">
        <v>66</v>
      </c>
      <c r="H1738" s="16">
        <v>40488</v>
      </c>
      <c r="I1738">
        <v>53</v>
      </c>
      <c r="J1738">
        <v>20</v>
      </c>
      <c r="K1738">
        <v>1</v>
      </c>
      <c r="L1738">
        <f>LOOKUP(I1738+H1738*1000, allRounds!D$2:D$308, allRounds!A$2:A$308)</f>
        <v>66</v>
      </c>
    </row>
    <row r="1739" spans="1:12" x14ac:dyDescent="0.3">
      <c r="A1739">
        <v>1738</v>
      </c>
      <c r="B1739">
        <v>14</v>
      </c>
      <c r="C1739">
        <v>101</v>
      </c>
      <c r="D1739">
        <v>31</v>
      </c>
      <c r="E1739">
        <v>228</v>
      </c>
      <c r="F1739">
        <v>66</v>
      </c>
      <c r="H1739" s="16">
        <v>40488</v>
      </c>
      <c r="I1739">
        <v>53</v>
      </c>
      <c r="J1739">
        <v>24</v>
      </c>
      <c r="K1739">
        <v>1</v>
      </c>
      <c r="L1739">
        <f>LOOKUP(I1739+H1739*1000, allRounds!D$2:D$308, allRounds!A$2:A$308)</f>
        <v>66</v>
      </c>
    </row>
    <row r="1740" spans="1:12" x14ac:dyDescent="0.3">
      <c r="A1740">
        <v>1739</v>
      </c>
      <c r="B1740">
        <v>15</v>
      </c>
      <c r="C1740">
        <v>102</v>
      </c>
      <c r="D1740">
        <v>31</v>
      </c>
      <c r="E1740">
        <v>191</v>
      </c>
      <c r="F1740">
        <v>66</v>
      </c>
      <c r="H1740" s="16">
        <v>40488</v>
      </c>
      <c r="I1740">
        <v>53</v>
      </c>
      <c r="J1740">
        <v>25</v>
      </c>
      <c r="K1740">
        <v>1</v>
      </c>
      <c r="L1740">
        <f>LOOKUP(I1740+H1740*1000, allRounds!D$2:D$308, allRounds!A$2:A$308)</f>
        <v>66</v>
      </c>
    </row>
    <row r="1741" spans="1:12" x14ac:dyDescent="0.3">
      <c r="A1741">
        <v>1740</v>
      </c>
      <c r="B1741">
        <v>16</v>
      </c>
      <c r="C1741">
        <v>104</v>
      </c>
      <c r="D1741">
        <v>30</v>
      </c>
      <c r="E1741">
        <v>17</v>
      </c>
      <c r="F1741">
        <v>66</v>
      </c>
      <c r="H1741" s="16">
        <v>40488</v>
      </c>
      <c r="I1741">
        <v>53</v>
      </c>
      <c r="J1741">
        <v>26</v>
      </c>
      <c r="K1741">
        <v>2</v>
      </c>
      <c r="L1741">
        <f>LOOKUP(I1741+H1741*1000, allRounds!D$2:D$308, allRounds!A$2:A$308)</f>
        <v>66</v>
      </c>
    </row>
    <row r="1742" spans="1:12" x14ac:dyDescent="0.3">
      <c r="A1742">
        <v>1741</v>
      </c>
      <c r="B1742">
        <v>17</v>
      </c>
      <c r="C1742">
        <v>88</v>
      </c>
      <c r="D1742">
        <v>30</v>
      </c>
      <c r="E1742">
        <v>1</v>
      </c>
      <c r="F1742">
        <v>66</v>
      </c>
      <c r="H1742" s="16">
        <v>40488</v>
      </c>
      <c r="I1742">
        <v>53</v>
      </c>
      <c r="J1742">
        <v>10</v>
      </c>
      <c r="K1742">
        <v>1</v>
      </c>
      <c r="L1742">
        <f>LOOKUP(I1742+H1742*1000, allRounds!D$2:D$308, allRounds!A$2:A$308)</f>
        <v>66</v>
      </c>
    </row>
    <row r="1743" spans="1:12" x14ac:dyDescent="0.3">
      <c r="A1743">
        <v>1742</v>
      </c>
      <c r="B1743">
        <v>18</v>
      </c>
      <c r="C1743">
        <v>99</v>
      </c>
      <c r="D1743">
        <v>30</v>
      </c>
      <c r="E1743">
        <v>61</v>
      </c>
      <c r="F1743">
        <v>66</v>
      </c>
      <c r="H1743" s="16">
        <v>40488</v>
      </c>
      <c r="I1743">
        <v>53</v>
      </c>
      <c r="J1743">
        <v>21</v>
      </c>
      <c r="K1743">
        <v>1</v>
      </c>
      <c r="L1743">
        <f>LOOKUP(I1743+H1743*1000, allRounds!D$2:D$308, allRounds!A$2:A$308)</f>
        <v>66</v>
      </c>
    </row>
    <row r="1744" spans="1:12" x14ac:dyDescent="0.3">
      <c r="A1744">
        <v>1743</v>
      </c>
      <c r="B1744">
        <v>19</v>
      </c>
      <c r="C1744">
        <v>98</v>
      </c>
      <c r="D1744">
        <v>29</v>
      </c>
      <c r="E1744">
        <v>2</v>
      </c>
      <c r="F1744">
        <v>66</v>
      </c>
      <c r="H1744" s="16">
        <v>40488</v>
      </c>
      <c r="I1744">
        <v>53</v>
      </c>
      <c r="J1744">
        <v>19</v>
      </c>
      <c r="K1744">
        <v>1</v>
      </c>
      <c r="L1744">
        <f>LOOKUP(I1744+H1744*1000, allRounds!D$2:D$308, allRounds!A$2:A$308)</f>
        <v>66</v>
      </c>
    </row>
    <row r="1745" spans="1:12" x14ac:dyDescent="0.3">
      <c r="A1745">
        <v>1744</v>
      </c>
      <c r="B1745">
        <v>20</v>
      </c>
      <c r="C1745">
        <v>89</v>
      </c>
      <c r="D1745">
        <v>28</v>
      </c>
      <c r="E1745">
        <v>172</v>
      </c>
      <c r="F1745">
        <v>66</v>
      </c>
      <c r="H1745" s="16">
        <v>40488</v>
      </c>
      <c r="I1745">
        <v>53</v>
      </c>
      <c r="J1745">
        <v>9</v>
      </c>
      <c r="K1745">
        <v>1</v>
      </c>
      <c r="L1745">
        <f>LOOKUP(I1745+H1745*1000, allRounds!D$2:D$308, allRounds!A$2:A$308)</f>
        <v>66</v>
      </c>
    </row>
    <row r="1746" spans="1:12" x14ac:dyDescent="0.3">
      <c r="A1746">
        <v>1745</v>
      </c>
      <c r="B1746">
        <v>21</v>
      </c>
      <c r="C1746">
        <v>101</v>
      </c>
      <c r="D1746">
        <v>27</v>
      </c>
      <c r="E1746">
        <v>3</v>
      </c>
      <c r="F1746">
        <v>66</v>
      </c>
      <c r="H1746" s="16">
        <v>40488</v>
      </c>
      <c r="I1746">
        <v>53</v>
      </c>
      <c r="J1746">
        <v>20</v>
      </c>
      <c r="K1746">
        <v>1</v>
      </c>
      <c r="L1746">
        <f>LOOKUP(I1746+H1746*1000, allRounds!D$2:D$308, allRounds!A$2:A$308)</f>
        <v>66</v>
      </c>
    </row>
    <row r="1747" spans="1:12" x14ac:dyDescent="0.3">
      <c r="A1747">
        <v>1746</v>
      </c>
      <c r="B1747">
        <v>22</v>
      </c>
      <c r="C1747">
        <v>96</v>
      </c>
      <c r="D1747">
        <v>26</v>
      </c>
      <c r="E1747">
        <v>225</v>
      </c>
      <c r="F1747">
        <v>66</v>
      </c>
      <c r="H1747" s="16">
        <v>40488</v>
      </c>
      <c r="I1747">
        <v>53</v>
      </c>
      <c r="J1747">
        <v>14</v>
      </c>
      <c r="K1747">
        <v>1</v>
      </c>
      <c r="L1747">
        <f>LOOKUP(I1747+H1747*1000, allRounds!D$2:D$308, allRounds!A$2:A$308)</f>
        <v>66</v>
      </c>
    </row>
    <row r="1748" spans="1:12" x14ac:dyDescent="0.3">
      <c r="A1748">
        <v>1747</v>
      </c>
      <c r="B1748">
        <v>23</v>
      </c>
      <c r="C1748">
        <v>111</v>
      </c>
      <c r="D1748">
        <v>25</v>
      </c>
      <c r="E1748">
        <v>24</v>
      </c>
      <c r="F1748">
        <v>66</v>
      </c>
      <c r="H1748" s="16">
        <v>40488</v>
      </c>
      <c r="I1748">
        <v>53</v>
      </c>
      <c r="J1748">
        <v>28</v>
      </c>
      <c r="K1748">
        <v>1</v>
      </c>
      <c r="L1748">
        <f>LOOKUP(I1748+H1748*1000, allRounds!D$2:D$308, allRounds!A$2:A$308)</f>
        <v>66</v>
      </c>
    </row>
    <row r="1749" spans="1:12" x14ac:dyDescent="0.3">
      <c r="A1749">
        <v>1748</v>
      </c>
      <c r="B1749">
        <v>24</v>
      </c>
      <c r="C1749">
        <v>106</v>
      </c>
      <c r="D1749">
        <v>23</v>
      </c>
      <c r="E1749">
        <v>184</v>
      </c>
      <c r="F1749">
        <v>66</v>
      </c>
      <c r="H1749" s="16">
        <v>40488</v>
      </c>
      <c r="I1749">
        <v>53</v>
      </c>
      <c r="J1749">
        <v>21</v>
      </c>
      <c r="K1749">
        <v>1</v>
      </c>
      <c r="L1749">
        <f>LOOKUP(I1749+H1749*1000, allRounds!D$2:D$308, allRounds!A$2:A$308)</f>
        <v>66</v>
      </c>
    </row>
    <row r="1750" spans="1:12" x14ac:dyDescent="0.3">
      <c r="A1750">
        <v>1749</v>
      </c>
      <c r="B1750">
        <v>25</v>
      </c>
      <c r="C1750">
        <v>115</v>
      </c>
      <c r="D1750">
        <v>22</v>
      </c>
      <c r="E1750">
        <v>296</v>
      </c>
      <c r="F1750">
        <v>66</v>
      </c>
      <c r="H1750" s="16">
        <v>40488</v>
      </c>
      <c r="I1750">
        <v>53</v>
      </c>
      <c r="J1750">
        <v>28</v>
      </c>
      <c r="K1750">
        <v>0</v>
      </c>
      <c r="L1750">
        <f>LOOKUP(I1750+H1750*1000, allRounds!D$2:D$308, allRounds!A$2:A$308)</f>
        <v>66</v>
      </c>
    </row>
    <row r="1751" spans="1:12" x14ac:dyDescent="0.3">
      <c r="A1751">
        <v>1750</v>
      </c>
      <c r="B1751">
        <v>26</v>
      </c>
      <c r="C1751">
        <v>117</v>
      </c>
      <c r="D1751">
        <v>19</v>
      </c>
      <c r="E1751">
        <v>309</v>
      </c>
      <c r="F1751">
        <v>66</v>
      </c>
      <c r="H1751" s="16">
        <v>40488</v>
      </c>
      <c r="I1751">
        <v>53</v>
      </c>
      <c r="J1751">
        <v>28</v>
      </c>
      <c r="K1751">
        <v>0</v>
      </c>
      <c r="L1751">
        <f>LOOKUP(I1751+H1751*1000, allRounds!D$2:D$308, allRounds!A$2:A$308)</f>
        <v>66</v>
      </c>
    </row>
    <row r="1752" spans="1:12" x14ac:dyDescent="0.3">
      <c r="A1752">
        <v>1751</v>
      </c>
      <c r="B1752">
        <v>27</v>
      </c>
      <c r="C1752">
        <v>132</v>
      </c>
      <c r="D1752">
        <v>12</v>
      </c>
      <c r="E1752">
        <v>8</v>
      </c>
      <c r="F1752">
        <v>66</v>
      </c>
      <c r="H1752" s="16">
        <v>40488</v>
      </c>
      <c r="I1752">
        <v>53</v>
      </c>
      <c r="J1752">
        <v>36</v>
      </c>
      <c r="K1752">
        <v>1</v>
      </c>
      <c r="L1752">
        <f>LOOKUP(I1752+H1752*1000, allRounds!D$2:D$308, allRounds!A$2:A$308)</f>
        <v>66</v>
      </c>
    </row>
    <row r="1753" spans="1:12" x14ac:dyDescent="0.3">
      <c r="A1753">
        <v>1752</v>
      </c>
      <c r="B1753">
        <v>1</v>
      </c>
      <c r="C1753">
        <v>87</v>
      </c>
      <c r="D1753">
        <v>40</v>
      </c>
      <c r="E1753">
        <v>267</v>
      </c>
      <c r="F1753">
        <v>67</v>
      </c>
      <c r="H1753" s="16">
        <v>40465</v>
      </c>
      <c r="I1753">
        <v>54</v>
      </c>
      <c r="J1753">
        <v>21</v>
      </c>
      <c r="K1753">
        <v>1</v>
      </c>
      <c r="L1753">
        <f>LOOKUP(I1753+H1753*1000, allRounds!D$2:D$308, allRounds!A$2:A$308)</f>
        <v>67</v>
      </c>
    </row>
    <row r="1754" spans="1:12" x14ac:dyDescent="0.3">
      <c r="A1754">
        <v>1753</v>
      </c>
      <c r="B1754">
        <v>2</v>
      </c>
      <c r="C1754">
        <v>86</v>
      </c>
      <c r="D1754">
        <v>36</v>
      </c>
      <c r="E1754">
        <v>285</v>
      </c>
      <c r="F1754">
        <v>67</v>
      </c>
      <c r="H1754" s="16">
        <v>40465</v>
      </c>
      <c r="I1754">
        <v>54</v>
      </c>
      <c r="J1754">
        <v>16</v>
      </c>
      <c r="K1754">
        <v>0</v>
      </c>
      <c r="L1754">
        <f>LOOKUP(I1754+H1754*1000, allRounds!D$2:D$308, allRounds!A$2:A$308)</f>
        <v>67</v>
      </c>
    </row>
    <row r="1755" spans="1:12" x14ac:dyDescent="0.3">
      <c r="A1755">
        <v>1754</v>
      </c>
      <c r="B1755">
        <v>3</v>
      </c>
      <c r="C1755">
        <v>96</v>
      </c>
      <c r="D1755">
        <v>33</v>
      </c>
      <c r="E1755">
        <v>250</v>
      </c>
      <c r="F1755">
        <v>67</v>
      </c>
      <c r="H1755" s="16">
        <v>40465</v>
      </c>
      <c r="I1755">
        <v>54</v>
      </c>
      <c r="J1755">
        <v>22</v>
      </c>
      <c r="K1755">
        <v>1</v>
      </c>
      <c r="L1755">
        <f>LOOKUP(I1755+H1755*1000, allRounds!D$2:D$308, allRounds!A$2:A$308)</f>
        <v>67</v>
      </c>
    </row>
    <row r="1756" spans="1:12" x14ac:dyDescent="0.3">
      <c r="A1756">
        <v>1755</v>
      </c>
      <c r="B1756">
        <v>4</v>
      </c>
      <c r="C1756">
        <v>88</v>
      </c>
      <c r="D1756">
        <v>32</v>
      </c>
      <c r="E1756">
        <v>16</v>
      </c>
      <c r="F1756">
        <v>67</v>
      </c>
      <c r="H1756" s="16">
        <v>40465</v>
      </c>
      <c r="I1756">
        <v>54</v>
      </c>
      <c r="J1756">
        <v>14</v>
      </c>
      <c r="K1756">
        <v>1</v>
      </c>
      <c r="L1756">
        <f>LOOKUP(I1756+H1756*1000, allRounds!D$2:D$308, allRounds!A$2:A$308)</f>
        <v>67</v>
      </c>
    </row>
    <row r="1757" spans="1:12" x14ac:dyDescent="0.3">
      <c r="A1757">
        <v>1756</v>
      </c>
      <c r="B1757">
        <v>5</v>
      </c>
      <c r="C1757">
        <v>89</v>
      </c>
      <c r="D1757">
        <v>32</v>
      </c>
      <c r="E1757">
        <v>145</v>
      </c>
      <c r="F1757">
        <v>67</v>
      </c>
      <c r="H1757" s="16">
        <v>40465</v>
      </c>
      <c r="I1757">
        <v>54</v>
      </c>
      <c r="J1757">
        <v>15</v>
      </c>
      <c r="K1757">
        <v>1</v>
      </c>
      <c r="L1757">
        <f>LOOKUP(I1757+H1757*1000, allRounds!D$2:D$308, allRounds!A$2:A$308)</f>
        <v>67</v>
      </c>
    </row>
    <row r="1758" spans="1:12" x14ac:dyDescent="0.3">
      <c r="A1758">
        <v>1757</v>
      </c>
      <c r="B1758">
        <v>6</v>
      </c>
      <c r="C1758">
        <v>89</v>
      </c>
      <c r="D1758">
        <v>32</v>
      </c>
      <c r="E1758">
        <v>93</v>
      </c>
      <c r="F1758">
        <v>67</v>
      </c>
      <c r="H1758" s="16">
        <v>40465</v>
      </c>
      <c r="I1758">
        <v>54</v>
      </c>
      <c r="J1758">
        <v>15</v>
      </c>
      <c r="K1758">
        <v>1</v>
      </c>
      <c r="L1758">
        <f>LOOKUP(I1758+H1758*1000, allRounds!D$2:D$308, allRounds!A$2:A$308)</f>
        <v>67</v>
      </c>
    </row>
    <row r="1759" spans="1:12" x14ac:dyDescent="0.3">
      <c r="A1759">
        <v>1758</v>
      </c>
      <c r="B1759">
        <v>7</v>
      </c>
      <c r="C1759">
        <v>85</v>
      </c>
      <c r="D1759">
        <v>31</v>
      </c>
      <c r="E1759">
        <v>172</v>
      </c>
      <c r="F1759">
        <v>67</v>
      </c>
      <c r="H1759" s="16">
        <v>40465</v>
      </c>
      <c r="I1759">
        <v>54</v>
      </c>
      <c r="J1759">
        <v>9</v>
      </c>
      <c r="K1759">
        <v>1</v>
      </c>
      <c r="L1759">
        <f>LOOKUP(I1759+H1759*1000, allRounds!D$2:D$308, allRounds!A$2:A$308)</f>
        <v>67</v>
      </c>
    </row>
    <row r="1760" spans="1:12" x14ac:dyDescent="0.3">
      <c r="A1760">
        <v>1759</v>
      </c>
      <c r="B1760">
        <v>8</v>
      </c>
      <c r="C1760">
        <v>84</v>
      </c>
      <c r="D1760">
        <v>29</v>
      </c>
      <c r="E1760">
        <v>103</v>
      </c>
      <c r="F1760">
        <v>67</v>
      </c>
      <c r="H1760" s="16">
        <v>40465</v>
      </c>
      <c r="I1760">
        <v>54</v>
      </c>
      <c r="J1760">
        <v>7</v>
      </c>
      <c r="K1760">
        <v>1</v>
      </c>
      <c r="L1760">
        <f>LOOKUP(I1760+H1760*1000, allRounds!D$2:D$308, allRounds!A$2:A$308)</f>
        <v>67</v>
      </c>
    </row>
    <row r="1761" spans="1:12" x14ac:dyDescent="0.3">
      <c r="A1761">
        <v>1760</v>
      </c>
      <c r="B1761">
        <v>9</v>
      </c>
      <c r="C1761">
        <v>92</v>
      </c>
      <c r="D1761">
        <v>28</v>
      </c>
      <c r="E1761">
        <v>160</v>
      </c>
      <c r="F1761">
        <v>67</v>
      </c>
      <c r="H1761" s="16">
        <v>40465</v>
      </c>
      <c r="I1761">
        <v>54</v>
      </c>
      <c r="J1761">
        <v>14</v>
      </c>
      <c r="K1761">
        <v>1</v>
      </c>
      <c r="L1761">
        <f>LOOKUP(I1761+H1761*1000, allRounds!D$2:D$308, allRounds!A$2:A$308)</f>
        <v>67</v>
      </c>
    </row>
    <row r="1762" spans="1:12" x14ac:dyDescent="0.3">
      <c r="A1762">
        <v>1761</v>
      </c>
      <c r="B1762">
        <v>10</v>
      </c>
      <c r="C1762">
        <v>92</v>
      </c>
      <c r="D1762">
        <v>28</v>
      </c>
      <c r="E1762">
        <v>225</v>
      </c>
      <c r="F1762">
        <v>67</v>
      </c>
      <c r="H1762" s="16">
        <v>40465</v>
      </c>
      <c r="I1762">
        <v>54</v>
      </c>
      <c r="J1762">
        <v>14</v>
      </c>
      <c r="K1762">
        <v>1</v>
      </c>
      <c r="L1762">
        <f>LOOKUP(I1762+H1762*1000, allRounds!D$2:D$308, allRounds!A$2:A$308)</f>
        <v>67</v>
      </c>
    </row>
    <row r="1763" spans="1:12" x14ac:dyDescent="0.3">
      <c r="A1763">
        <v>1762</v>
      </c>
      <c r="B1763">
        <v>11</v>
      </c>
      <c r="C1763">
        <v>97</v>
      </c>
      <c r="D1763">
        <v>27</v>
      </c>
      <c r="E1763">
        <v>47</v>
      </c>
      <c r="F1763">
        <v>67</v>
      </c>
      <c r="H1763" s="16">
        <v>40465</v>
      </c>
      <c r="I1763">
        <v>54</v>
      </c>
      <c r="J1763">
        <v>18</v>
      </c>
      <c r="K1763">
        <v>1</v>
      </c>
      <c r="L1763">
        <f>LOOKUP(I1763+H1763*1000, allRounds!D$2:D$308, allRounds!A$2:A$308)</f>
        <v>67</v>
      </c>
    </row>
    <row r="1764" spans="1:12" x14ac:dyDescent="0.3">
      <c r="A1764">
        <v>1763</v>
      </c>
      <c r="B1764">
        <v>12</v>
      </c>
      <c r="C1764">
        <v>101</v>
      </c>
      <c r="D1764">
        <v>26</v>
      </c>
      <c r="E1764">
        <v>61</v>
      </c>
      <c r="F1764">
        <v>67</v>
      </c>
      <c r="H1764" s="16">
        <v>40465</v>
      </c>
      <c r="I1764">
        <v>54</v>
      </c>
      <c r="J1764">
        <v>21</v>
      </c>
      <c r="K1764">
        <v>1</v>
      </c>
      <c r="L1764">
        <f>LOOKUP(I1764+H1764*1000, allRounds!D$2:D$308, allRounds!A$2:A$308)</f>
        <v>67</v>
      </c>
    </row>
    <row r="1765" spans="1:12" x14ac:dyDescent="0.3">
      <c r="A1765">
        <v>1764</v>
      </c>
      <c r="B1765">
        <v>13</v>
      </c>
      <c r="C1765">
        <v>92</v>
      </c>
      <c r="D1765">
        <v>25</v>
      </c>
      <c r="E1765">
        <v>80</v>
      </c>
      <c r="F1765">
        <v>67</v>
      </c>
      <c r="H1765" s="16">
        <v>40465</v>
      </c>
      <c r="I1765">
        <v>54</v>
      </c>
      <c r="J1765">
        <v>11</v>
      </c>
      <c r="K1765">
        <v>1</v>
      </c>
      <c r="L1765">
        <f>LOOKUP(I1765+H1765*1000, allRounds!D$2:D$308, allRounds!A$2:A$308)</f>
        <v>67</v>
      </c>
    </row>
    <row r="1766" spans="1:12" x14ac:dyDescent="0.3">
      <c r="A1766">
        <v>1765</v>
      </c>
      <c r="B1766">
        <v>14</v>
      </c>
      <c r="C1766">
        <v>109</v>
      </c>
      <c r="D1766">
        <v>25</v>
      </c>
      <c r="E1766">
        <v>330</v>
      </c>
      <c r="F1766">
        <v>67</v>
      </c>
      <c r="H1766" s="16">
        <v>40465</v>
      </c>
      <c r="I1766">
        <v>54</v>
      </c>
      <c r="J1766">
        <v>27</v>
      </c>
      <c r="K1766">
        <v>0</v>
      </c>
      <c r="L1766">
        <f>LOOKUP(I1766+H1766*1000, allRounds!D$2:D$308, allRounds!A$2:A$308)</f>
        <v>67</v>
      </c>
    </row>
    <row r="1767" spans="1:12" x14ac:dyDescent="0.3">
      <c r="A1767">
        <v>1766</v>
      </c>
      <c r="B1767">
        <v>15</v>
      </c>
      <c r="C1767">
        <v>97</v>
      </c>
      <c r="D1767">
        <v>24</v>
      </c>
      <c r="E1767">
        <v>28</v>
      </c>
      <c r="F1767">
        <v>67</v>
      </c>
      <c r="H1767" s="16">
        <v>40465</v>
      </c>
      <c r="I1767">
        <v>54</v>
      </c>
      <c r="J1767">
        <v>15</v>
      </c>
      <c r="K1767">
        <v>1</v>
      </c>
      <c r="L1767">
        <f>LOOKUP(I1767+H1767*1000, allRounds!D$2:D$308, allRounds!A$2:A$308)</f>
        <v>67</v>
      </c>
    </row>
    <row r="1768" spans="1:12" x14ac:dyDescent="0.3">
      <c r="A1768">
        <v>1767</v>
      </c>
      <c r="B1768">
        <v>16</v>
      </c>
      <c r="C1768">
        <v>109</v>
      </c>
      <c r="D1768">
        <v>22</v>
      </c>
      <c r="E1768">
        <v>63</v>
      </c>
      <c r="F1768">
        <v>67</v>
      </c>
      <c r="H1768" s="16">
        <v>40465</v>
      </c>
      <c r="I1768">
        <v>54</v>
      </c>
      <c r="J1768">
        <v>25</v>
      </c>
      <c r="K1768">
        <v>1</v>
      </c>
      <c r="L1768">
        <f>LOOKUP(I1768+H1768*1000, allRounds!D$2:D$308, allRounds!A$2:A$308)</f>
        <v>67</v>
      </c>
    </row>
    <row r="1769" spans="1:12" x14ac:dyDescent="0.3">
      <c r="A1769">
        <v>1768</v>
      </c>
      <c r="B1769">
        <v>17</v>
      </c>
      <c r="C1769">
        <v>112</v>
      </c>
      <c r="D1769">
        <v>22</v>
      </c>
      <c r="E1769">
        <v>319</v>
      </c>
      <c r="F1769">
        <v>67</v>
      </c>
      <c r="H1769" s="16">
        <v>40465</v>
      </c>
      <c r="I1769">
        <v>54</v>
      </c>
      <c r="J1769">
        <v>28</v>
      </c>
      <c r="K1769">
        <v>0</v>
      </c>
      <c r="L1769">
        <f>LOOKUP(I1769+H1769*1000, allRounds!D$2:D$308, allRounds!A$2:A$308)</f>
        <v>67</v>
      </c>
    </row>
    <row r="1770" spans="1:12" x14ac:dyDescent="0.3">
      <c r="A1770">
        <v>1769</v>
      </c>
      <c r="B1770">
        <v>18</v>
      </c>
      <c r="C1770">
        <v>107</v>
      </c>
      <c r="D1770">
        <v>22</v>
      </c>
      <c r="E1770">
        <v>311</v>
      </c>
      <c r="F1770">
        <v>67</v>
      </c>
      <c r="H1770" s="16">
        <v>40465</v>
      </c>
      <c r="I1770">
        <v>54</v>
      </c>
      <c r="J1770">
        <v>23</v>
      </c>
      <c r="K1770">
        <v>1</v>
      </c>
      <c r="L1770">
        <f>LOOKUP(I1770+H1770*1000, allRounds!D$2:D$308, allRounds!A$2:A$308)</f>
        <v>67</v>
      </c>
    </row>
    <row r="1771" spans="1:12" x14ac:dyDescent="0.3">
      <c r="A1771">
        <v>1770</v>
      </c>
      <c r="B1771">
        <v>19</v>
      </c>
      <c r="C1771">
        <v>109</v>
      </c>
      <c r="D1771">
        <v>21</v>
      </c>
      <c r="E1771">
        <v>193</v>
      </c>
      <c r="F1771">
        <v>67</v>
      </c>
      <c r="H1771" s="16">
        <v>40465</v>
      </c>
      <c r="I1771">
        <v>54</v>
      </c>
      <c r="J1771">
        <v>24</v>
      </c>
      <c r="K1771">
        <v>0</v>
      </c>
      <c r="L1771">
        <f>LOOKUP(I1771+H1771*1000, allRounds!D$2:D$308, allRounds!A$2:A$308)</f>
        <v>67</v>
      </c>
    </row>
    <row r="1772" spans="1:12" x14ac:dyDescent="0.3">
      <c r="A1772">
        <v>1771</v>
      </c>
      <c r="B1772">
        <v>20</v>
      </c>
      <c r="C1772">
        <v>97</v>
      </c>
      <c r="D1772">
        <v>21</v>
      </c>
      <c r="E1772">
        <v>222</v>
      </c>
      <c r="F1772">
        <v>67</v>
      </c>
      <c r="H1772" s="16">
        <v>40465</v>
      </c>
      <c r="I1772">
        <v>54</v>
      </c>
      <c r="J1772">
        <v>12</v>
      </c>
      <c r="K1772">
        <v>1</v>
      </c>
      <c r="L1772">
        <f>LOOKUP(I1772+H1772*1000, allRounds!D$2:D$308, allRounds!A$2:A$308)</f>
        <v>67</v>
      </c>
    </row>
    <row r="1773" spans="1:12" x14ac:dyDescent="0.3">
      <c r="A1773">
        <v>1772</v>
      </c>
      <c r="B1773">
        <v>21</v>
      </c>
      <c r="C1773">
        <v>110</v>
      </c>
      <c r="D1773">
        <v>20</v>
      </c>
      <c r="E1773">
        <v>162</v>
      </c>
      <c r="F1773">
        <v>67</v>
      </c>
      <c r="H1773" s="16">
        <v>40465</v>
      </c>
      <c r="I1773">
        <v>54</v>
      </c>
      <c r="J1773">
        <v>24</v>
      </c>
      <c r="K1773">
        <v>1</v>
      </c>
      <c r="L1773">
        <f>LOOKUP(I1773+H1773*1000, allRounds!D$2:D$308, allRounds!A$2:A$308)</f>
        <v>67</v>
      </c>
    </row>
    <row r="1774" spans="1:12" x14ac:dyDescent="0.3">
      <c r="A1774">
        <v>1773</v>
      </c>
      <c r="B1774">
        <v>22</v>
      </c>
      <c r="C1774">
        <v>106</v>
      </c>
      <c r="D1774">
        <v>20</v>
      </c>
      <c r="E1774">
        <v>2</v>
      </c>
      <c r="F1774">
        <v>67</v>
      </c>
      <c r="H1774" s="16">
        <v>40465</v>
      </c>
      <c r="I1774">
        <v>54</v>
      </c>
      <c r="J1774">
        <v>19</v>
      </c>
      <c r="K1774">
        <v>1</v>
      </c>
      <c r="L1774">
        <f>LOOKUP(I1774+H1774*1000, allRounds!D$2:D$308, allRounds!A$2:A$308)</f>
        <v>67</v>
      </c>
    </row>
    <row r="1775" spans="1:12" x14ac:dyDescent="0.3">
      <c r="A1775">
        <v>1774</v>
      </c>
      <c r="B1775">
        <v>1</v>
      </c>
      <c r="C1775">
        <v>85</v>
      </c>
      <c r="D1775">
        <v>41</v>
      </c>
      <c r="E1775">
        <v>250</v>
      </c>
      <c r="F1775">
        <v>68</v>
      </c>
      <c r="H1775" s="16">
        <v>40449</v>
      </c>
      <c r="I1775">
        <v>91</v>
      </c>
      <c r="J1775">
        <v>24</v>
      </c>
      <c r="K1775">
        <v>1</v>
      </c>
      <c r="L1775">
        <f>LOOKUP(I1775+H1775*1000, allRounds!D$2:D$308, allRounds!A$2:A$308)</f>
        <v>68</v>
      </c>
    </row>
    <row r="1776" spans="1:12" x14ac:dyDescent="0.3">
      <c r="A1776">
        <v>1775</v>
      </c>
      <c r="B1776">
        <v>2</v>
      </c>
      <c r="C1776">
        <v>88</v>
      </c>
      <c r="D1776">
        <v>38</v>
      </c>
      <c r="E1776">
        <v>178</v>
      </c>
      <c r="F1776">
        <v>68</v>
      </c>
      <c r="H1776" s="16">
        <v>40449</v>
      </c>
      <c r="I1776">
        <v>91</v>
      </c>
      <c r="J1776">
        <v>24</v>
      </c>
      <c r="K1776">
        <v>1</v>
      </c>
      <c r="L1776">
        <f>LOOKUP(I1776+H1776*1000, allRounds!D$2:D$308, allRounds!A$2:A$308)</f>
        <v>68</v>
      </c>
    </row>
    <row r="1777" spans="1:12" x14ac:dyDescent="0.3">
      <c r="A1777">
        <v>1776</v>
      </c>
      <c r="B1777">
        <v>3</v>
      </c>
      <c r="C1777">
        <v>78</v>
      </c>
      <c r="D1777">
        <v>35</v>
      </c>
      <c r="E1777">
        <v>241</v>
      </c>
      <c r="F1777">
        <v>68</v>
      </c>
      <c r="H1777" s="16">
        <v>40449</v>
      </c>
      <c r="I1777">
        <v>91</v>
      </c>
      <c r="J1777">
        <v>11</v>
      </c>
      <c r="K1777">
        <v>1</v>
      </c>
      <c r="L1777">
        <f>LOOKUP(I1777+H1777*1000, allRounds!D$2:D$308, allRounds!A$2:A$308)</f>
        <v>68</v>
      </c>
    </row>
    <row r="1778" spans="1:12" x14ac:dyDescent="0.3">
      <c r="A1778">
        <v>1777</v>
      </c>
      <c r="B1778">
        <v>4</v>
      </c>
      <c r="C1778">
        <v>85</v>
      </c>
      <c r="D1778">
        <v>35</v>
      </c>
      <c r="E1778">
        <v>47</v>
      </c>
      <c r="F1778">
        <v>68</v>
      </c>
      <c r="H1778" s="16">
        <v>40449</v>
      </c>
      <c r="I1778">
        <v>91</v>
      </c>
      <c r="J1778">
        <v>18</v>
      </c>
      <c r="K1778">
        <v>1</v>
      </c>
      <c r="L1778">
        <f>LOOKUP(I1778+H1778*1000, allRounds!D$2:D$308, allRounds!A$2:A$308)</f>
        <v>68</v>
      </c>
    </row>
    <row r="1779" spans="1:12" x14ac:dyDescent="0.3">
      <c r="A1779">
        <v>1778</v>
      </c>
      <c r="B1779">
        <v>5</v>
      </c>
      <c r="C1779">
        <v>86</v>
      </c>
      <c r="D1779">
        <v>34</v>
      </c>
      <c r="E1779">
        <v>308</v>
      </c>
      <c r="F1779">
        <v>68</v>
      </c>
      <c r="H1779" s="16">
        <v>40449</v>
      </c>
      <c r="I1779">
        <v>91</v>
      </c>
      <c r="J1779">
        <v>18</v>
      </c>
      <c r="K1779">
        <v>1</v>
      </c>
      <c r="L1779">
        <f>LOOKUP(I1779+H1779*1000, allRounds!D$2:D$308, allRounds!A$2:A$308)</f>
        <v>68</v>
      </c>
    </row>
    <row r="1780" spans="1:12" x14ac:dyDescent="0.3">
      <c r="A1780">
        <v>1779</v>
      </c>
      <c r="B1780">
        <v>6</v>
      </c>
      <c r="C1780">
        <v>84</v>
      </c>
      <c r="D1780">
        <v>34</v>
      </c>
      <c r="E1780">
        <v>93</v>
      </c>
      <c r="F1780">
        <v>68</v>
      </c>
      <c r="H1780" s="16">
        <v>40449</v>
      </c>
      <c r="I1780">
        <v>91</v>
      </c>
      <c r="J1780">
        <v>15</v>
      </c>
      <c r="K1780">
        <v>1</v>
      </c>
      <c r="L1780">
        <f>LOOKUP(I1780+H1780*1000, allRounds!D$2:D$308, allRounds!A$2:A$308)</f>
        <v>68</v>
      </c>
    </row>
    <row r="1781" spans="1:12" x14ac:dyDescent="0.3">
      <c r="A1781">
        <v>1780</v>
      </c>
      <c r="B1781">
        <v>7</v>
      </c>
      <c r="C1781">
        <v>83</v>
      </c>
      <c r="D1781">
        <v>33</v>
      </c>
      <c r="E1781">
        <v>225</v>
      </c>
      <c r="F1781">
        <v>68</v>
      </c>
      <c r="H1781" s="16">
        <v>40449</v>
      </c>
      <c r="I1781">
        <v>91</v>
      </c>
      <c r="J1781">
        <v>14</v>
      </c>
      <c r="K1781">
        <v>1</v>
      </c>
      <c r="L1781">
        <f>LOOKUP(I1781+H1781*1000, allRounds!D$2:D$308, allRounds!A$2:A$308)</f>
        <v>68</v>
      </c>
    </row>
    <row r="1782" spans="1:12" x14ac:dyDescent="0.3">
      <c r="A1782">
        <v>1781</v>
      </c>
      <c r="B1782">
        <v>8</v>
      </c>
      <c r="C1782">
        <v>93</v>
      </c>
      <c r="D1782">
        <v>33</v>
      </c>
      <c r="E1782">
        <v>260</v>
      </c>
      <c r="F1782">
        <v>68</v>
      </c>
      <c r="H1782" s="16">
        <v>40449</v>
      </c>
      <c r="I1782">
        <v>91</v>
      </c>
      <c r="J1782">
        <v>24</v>
      </c>
      <c r="K1782">
        <v>1</v>
      </c>
      <c r="L1782">
        <f>LOOKUP(I1782+H1782*1000, allRounds!D$2:D$308, allRounds!A$2:A$308)</f>
        <v>68</v>
      </c>
    </row>
    <row r="1783" spans="1:12" x14ac:dyDescent="0.3">
      <c r="A1783">
        <v>1782</v>
      </c>
      <c r="B1783">
        <v>9</v>
      </c>
      <c r="C1783">
        <v>92</v>
      </c>
      <c r="D1783">
        <v>33</v>
      </c>
      <c r="E1783">
        <v>311</v>
      </c>
      <c r="F1783">
        <v>68</v>
      </c>
      <c r="H1783" s="16">
        <v>40449</v>
      </c>
      <c r="I1783">
        <v>91</v>
      </c>
      <c r="J1783">
        <v>23</v>
      </c>
      <c r="K1783">
        <v>1</v>
      </c>
      <c r="L1783">
        <f>LOOKUP(I1783+H1783*1000, allRounds!D$2:D$308, allRounds!A$2:A$308)</f>
        <v>68</v>
      </c>
    </row>
    <row r="1784" spans="1:12" x14ac:dyDescent="0.3">
      <c r="A1784">
        <v>1783</v>
      </c>
      <c r="B1784">
        <v>10</v>
      </c>
      <c r="C1784">
        <v>85</v>
      </c>
      <c r="D1784">
        <v>33</v>
      </c>
      <c r="E1784">
        <v>245</v>
      </c>
      <c r="F1784">
        <v>68</v>
      </c>
      <c r="H1784" s="16">
        <v>40449</v>
      </c>
      <c r="I1784">
        <v>91</v>
      </c>
      <c r="J1784">
        <v>16</v>
      </c>
      <c r="K1784">
        <v>1</v>
      </c>
      <c r="L1784">
        <f>LOOKUP(I1784+H1784*1000, allRounds!D$2:D$308, allRounds!A$2:A$308)</f>
        <v>68</v>
      </c>
    </row>
    <row r="1785" spans="1:12" x14ac:dyDescent="0.3">
      <c r="A1785">
        <v>1784</v>
      </c>
      <c r="B1785">
        <v>11</v>
      </c>
      <c r="C1785">
        <v>85</v>
      </c>
      <c r="D1785">
        <v>31</v>
      </c>
      <c r="E1785">
        <v>129</v>
      </c>
      <c r="F1785">
        <v>68</v>
      </c>
      <c r="H1785" s="16">
        <v>40449</v>
      </c>
      <c r="I1785">
        <v>91</v>
      </c>
      <c r="J1785">
        <v>14</v>
      </c>
      <c r="K1785">
        <v>1</v>
      </c>
      <c r="L1785">
        <f>LOOKUP(I1785+H1785*1000, allRounds!D$2:D$308, allRounds!A$2:A$308)</f>
        <v>68</v>
      </c>
    </row>
    <row r="1786" spans="1:12" x14ac:dyDescent="0.3">
      <c r="A1786">
        <v>1785</v>
      </c>
      <c r="B1786">
        <v>12</v>
      </c>
      <c r="C1786">
        <v>83</v>
      </c>
      <c r="D1786">
        <v>30</v>
      </c>
      <c r="E1786">
        <v>80</v>
      </c>
      <c r="F1786">
        <v>68</v>
      </c>
      <c r="H1786" s="16">
        <v>40449</v>
      </c>
      <c r="I1786">
        <v>91</v>
      </c>
      <c r="J1786">
        <v>11</v>
      </c>
      <c r="K1786">
        <v>1</v>
      </c>
      <c r="L1786">
        <f>LOOKUP(I1786+H1786*1000, allRounds!D$2:D$308, allRounds!A$2:A$308)</f>
        <v>68</v>
      </c>
    </row>
    <row r="1787" spans="1:12" x14ac:dyDescent="0.3">
      <c r="A1787">
        <v>1786</v>
      </c>
      <c r="B1787">
        <v>13</v>
      </c>
      <c r="C1787">
        <v>86</v>
      </c>
      <c r="D1787">
        <v>30</v>
      </c>
      <c r="E1787">
        <v>16</v>
      </c>
      <c r="F1787">
        <v>68</v>
      </c>
      <c r="H1787" s="16">
        <v>40449</v>
      </c>
      <c r="I1787">
        <v>91</v>
      </c>
      <c r="J1787">
        <v>14</v>
      </c>
      <c r="K1787">
        <v>1</v>
      </c>
      <c r="L1787">
        <f>LOOKUP(I1787+H1787*1000, allRounds!D$2:D$308, allRounds!A$2:A$308)</f>
        <v>68</v>
      </c>
    </row>
    <row r="1788" spans="1:12" x14ac:dyDescent="0.3">
      <c r="A1788">
        <v>1787</v>
      </c>
      <c r="B1788">
        <v>14</v>
      </c>
      <c r="C1788">
        <v>88</v>
      </c>
      <c r="D1788">
        <v>30</v>
      </c>
      <c r="E1788">
        <v>28</v>
      </c>
      <c r="F1788">
        <v>68</v>
      </c>
      <c r="H1788" s="16">
        <v>40449</v>
      </c>
      <c r="I1788">
        <v>91</v>
      </c>
      <c r="J1788">
        <v>15</v>
      </c>
      <c r="K1788">
        <v>1</v>
      </c>
      <c r="L1788">
        <f>LOOKUP(I1788+H1788*1000, allRounds!D$2:D$308, allRounds!A$2:A$308)</f>
        <v>68</v>
      </c>
    </row>
    <row r="1789" spans="1:12" x14ac:dyDescent="0.3">
      <c r="A1789">
        <v>1788</v>
      </c>
      <c r="B1789">
        <v>15</v>
      </c>
      <c r="C1789">
        <v>82</v>
      </c>
      <c r="D1789">
        <v>30</v>
      </c>
      <c r="E1789">
        <v>1</v>
      </c>
      <c r="F1789">
        <v>68</v>
      </c>
      <c r="H1789" s="16">
        <v>40449</v>
      </c>
      <c r="I1789">
        <v>91</v>
      </c>
      <c r="J1789">
        <v>10</v>
      </c>
      <c r="K1789">
        <v>1</v>
      </c>
      <c r="L1789">
        <f>LOOKUP(I1789+H1789*1000, allRounds!D$2:D$308, allRounds!A$2:A$308)</f>
        <v>68</v>
      </c>
    </row>
    <row r="1790" spans="1:12" x14ac:dyDescent="0.3">
      <c r="A1790">
        <v>1789</v>
      </c>
      <c r="B1790">
        <v>16</v>
      </c>
      <c r="C1790">
        <v>95</v>
      </c>
      <c r="D1790">
        <v>29</v>
      </c>
      <c r="E1790">
        <v>278</v>
      </c>
      <c r="F1790">
        <v>68</v>
      </c>
      <c r="H1790" s="16">
        <v>40449</v>
      </c>
      <c r="I1790">
        <v>91</v>
      </c>
      <c r="J1790">
        <v>22</v>
      </c>
      <c r="K1790">
        <v>1</v>
      </c>
      <c r="L1790">
        <f>LOOKUP(I1790+H1790*1000, allRounds!D$2:D$308, allRounds!A$2:A$308)</f>
        <v>68</v>
      </c>
    </row>
    <row r="1791" spans="1:12" x14ac:dyDescent="0.3">
      <c r="A1791">
        <v>1790</v>
      </c>
      <c r="B1791">
        <v>17</v>
      </c>
      <c r="C1791">
        <v>95</v>
      </c>
      <c r="D1791">
        <v>29</v>
      </c>
      <c r="E1791">
        <v>323</v>
      </c>
      <c r="F1791">
        <v>68</v>
      </c>
      <c r="H1791" s="16">
        <v>40449</v>
      </c>
      <c r="I1791">
        <v>91</v>
      </c>
      <c r="J1791">
        <v>22</v>
      </c>
      <c r="K1791">
        <v>1</v>
      </c>
      <c r="L1791">
        <f>LOOKUP(I1791+H1791*1000, allRounds!D$2:D$308, allRounds!A$2:A$308)</f>
        <v>68</v>
      </c>
    </row>
    <row r="1792" spans="1:12" x14ac:dyDescent="0.3">
      <c r="A1792">
        <v>1791</v>
      </c>
      <c r="B1792">
        <v>18</v>
      </c>
      <c r="C1792">
        <v>98</v>
      </c>
      <c r="D1792">
        <v>29</v>
      </c>
      <c r="E1792">
        <v>191</v>
      </c>
      <c r="F1792">
        <v>68</v>
      </c>
      <c r="H1792" s="16">
        <v>40449</v>
      </c>
      <c r="I1792">
        <v>91</v>
      </c>
      <c r="J1792">
        <v>25</v>
      </c>
      <c r="K1792">
        <v>1</v>
      </c>
      <c r="L1792">
        <f>LOOKUP(I1792+H1792*1000, allRounds!D$2:D$308, allRounds!A$2:A$308)</f>
        <v>68</v>
      </c>
    </row>
    <row r="1793" spans="1:12" x14ac:dyDescent="0.3">
      <c r="A1793">
        <v>1792</v>
      </c>
      <c r="B1793">
        <v>19</v>
      </c>
      <c r="C1793">
        <v>94</v>
      </c>
      <c r="D1793">
        <v>29</v>
      </c>
      <c r="E1793">
        <v>61</v>
      </c>
      <c r="F1793">
        <v>68</v>
      </c>
      <c r="H1793" s="16">
        <v>40449</v>
      </c>
      <c r="I1793">
        <v>91</v>
      </c>
      <c r="J1793">
        <v>21</v>
      </c>
      <c r="K1793">
        <v>1</v>
      </c>
      <c r="L1793">
        <f>LOOKUP(I1793+H1793*1000, allRounds!D$2:D$308, allRounds!A$2:A$308)</f>
        <v>68</v>
      </c>
    </row>
    <row r="1794" spans="1:12" x14ac:dyDescent="0.3">
      <c r="A1794">
        <v>1793</v>
      </c>
      <c r="B1794">
        <v>20</v>
      </c>
      <c r="C1794">
        <v>102</v>
      </c>
      <c r="D1794">
        <v>28</v>
      </c>
      <c r="E1794">
        <v>330</v>
      </c>
      <c r="F1794">
        <v>68</v>
      </c>
      <c r="H1794" s="16">
        <v>40449</v>
      </c>
      <c r="I1794">
        <v>91</v>
      </c>
      <c r="J1794">
        <v>27</v>
      </c>
      <c r="K1794">
        <v>0</v>
      </c>
      <c r="L1794">
        <f>LOOKUP(I1794+H1794*1000, allRounds!D$2:D$308, allRounds!A$2:A$308)</f>
        <v>68</v>
      </c>
    </row>
    <row r="1795" spans="1:12" x14ac:dyDescent="0.3">
      <c r="A1795">
        <v>1794</v>
      </c>
      <c r="B1795">
        <v>21</v>
      </c>
      <c r="C1795">
        <v>93</v>
      </c>
      <c r="D1795">
        <v>28</v>
      </c>
      <c r="E1795">
        <v>244</v>
      </c>
      <c r="F1795">
        <v>68</v>
      </c>
      <c r="H1795" s="16">
        <v>40449</v>
      </c>
      <c r="I1795">
        <v>91</v>
      </c>
      <c r="J1795">
        <v>19</v>
      </c>
      <c r="K1795">
        <v>0</v>
      </c>
      <c r="L1795">
        <f>LOOKUP(I1795+H1795*1000, allRounds!D$2:D$308, allRounds!A$2:A$308)</f>
        <v>68</v>
      </c>
    </row>
    <row r="1796" spans="1:12" x14ac:dyDescent="0.3">
      <c r="A1796">
        <v>1795</v>
      </c>
      <c r="B1796">
        <v>22</v>
      </c>
      <c r="C1796">
        <v>83</v>
      </c>
      <c r="D1796">
        <v>28</v>
      </c>
      <c r="E1796">
        <v>172</v>
      </c>
      <c r="F1796">
        <v>68</v>
      </c>
      <c r="H1796" s="16">
        <v>40449</v>
      </c>
      <c r="I1796">
        <v>91</v>
      </c>
      <c r="J1796">
        <v>9</v>
      </c>
      <c r="K1796">
        <v>1</v>
      </c>
      <c r="L1796">
        <f>LOOKUP(I1796+H1796*1000, allRounds!D$2:D$308, allRounds!A$2:A$308)</f>
        <v>68</v>
      </c>
    </row>
    <row r="1797" spans="1:12" x14ac:dyDescent="0.3">
      <c r="A1797">
        <v>1796</v>
      </c>
      <c r="B1797">
        <v>23</v>
      </c>
      <c r="C1797">
        <v>103</v>
      </c>
      <c r="D1797">
        <v>26</v>
      </c>
      <c r="E1797">
        <v>12</v>
      </c>
      <c r="F1797">
        <v>68</v>
      </c>
      <c r="H1797" s="16">
        <v>40449</v>
      </c>
      <c r="I1797">
        <v>91</v>
      </c>
      <c r="J1797">
        <v>27</v>
      </c>
      <c r="K1797">
        <v>1</v>
      </c>
      <c r="L1797">
        <f>LOOKUP(I1797+H1797*1000, allRounds!D$2:D$308, allRounds!A$2:A$308)</f>
        <v>68</v>
      </c>
    </row>
    <row r="1798" spans="1:12" x14ac:dyDescent="0.3">
      <c r="A1798">
        <v>1797</v>
      </c>
      <c r="B1798">
        <v>24</v>
      </c>
      <c r="C1798">
        <v>93</v>
      </c>
      <c r="D1798">
        <v>24</v>
      </c>
      <c r="E1798">
        <v>160</v>
      </c>
      <c r="F1798">
        <v>68</v>
      </c>
      <c r="H1798" s="16">
        <v>40449</v>
      </c>
      <c r="I1798">
        <v>91</v>
      </c>
      <c r="J1798">
        <v>14</v>
      </c>
      <c r="K1798">
        <v>1</v>
      </c>
      <c r="L1798">
        <f>LOOKUP(I1798+H1798*1000, allRounds!D$2:D$308, allRounds!A$2:A$308)</f>
        <v>68</v>
      </c>
    </row>
    <row r="1799" spans="1:12" x14ac:dyDescent="0.3">
      <c r="A1799">
        <v>1798</v>
      </c>
      <c r="B1799">
        <v>25</v>
      </c>
      <c r="C1799">
        <v>97</v>
      </c>
      <c r="D1799">
        <v>24</v>
      </c>
      <c r="E1799">
        <v>280</v>
      </c>
      <c r="F1799">
        <v>68</v>
      </c>
      <c r="H1799" s="16">
        <v>40449</v>
      </c>
      <c r="I1799">
        <v>91</v>
      </c>
      <c r="J1799">
        <v>19</v>
      </c>
      <c r="K1799">
        <v>1</v>
      </c>
      <c r="L1799">
        <f>LOOKUP(I1799+H1799*1000, allRounds!D$2:D$308, allRounds!A$2:A$308)</f>
        <v>68</v>
      </c>
    </row>
    <row r="1800" spans="1:12" x14ac:dyDescent="0.3">
      <c r="A1800">
        <v>1799</v>
      </c>
      <c r="B1800">
        <v>26</v>
      </c>
      <c r="C1800">
        <v>106</v>
      </c>
      <c r="D1800">
        <v>23</v>
      </c>
      <c r="E1800">
        <v>269</v>
      </c>
      <c r="F1800">
        <v>68</v>
      </c>
      <c r="H1800" s="16">
        <v>40449</v>
      </c>
      <c r="I1800">
        <v>91</v>
      </c>
      <c r="J1800">
        <v>27</v>
      </c>
      <c r="K1800">
        <v>0</v>
      </c>
      <c r="L1800">
        <f>LOOKUP(I1800+H1800*1000, allRounds!D$2:D$308, allRounds!A$2:A$308)</f>
        <v>68</v>
      </c>
    </row>
    <row r="1801" spans="1:12" x14ac:dyDescent="0.3">
      <c r="A1801">
        <v>1800</v>
      </c>
      <c r="B1801">
        <v>27</v>
      </c>
      <c r="C1801">
        <v>103</v>
      </c>
      <c r="D1801">
        <v>23</v>
      </c>
      <c r="E1801">
        <v>162</v>
      </c>
      <c r="F1801">
        <v>68</v>
      </c>
      <c r="H1801" s="16">
        <v>40449</v>
      </c>
      <c r="I1801">
        <v>91</v>
      </c>
      <c r="J1801">
        <v>24</v>
      </c>
      <c r="K1801">
        <v>1</v>
      </c>
      <c r="L1801">
        <f>LOOKUP(I1801+H1801*1000, allRounds!D$2:D$308, allRounds!A$2:A$308)</f>
        <v>68</v>
      </c>
    </row>
    <row r="1802" spans="1:12" x14ac:dyDescent="0.3">
      <c r="A1802">
        <v>1801</v>
      </c>
      <c r="B1802">
        <v>28</v>
      </c>
      <c r="C1802">
        <v>100</v>
      </c>
      <c r="D1802">
        <v>22</v>
      </c>
      <c r="E1802">
        <v>3</v>
      </c>
      <c r="F1802">
        <v>68</v>
      </c>
      <c r="H1802" s="16">
        <v>40449</v>
      </c>
      <c r="I1802">
        <v>91</v>
      </c>
      <c r="J1802">
        <v>20</v>
      </c>
      <c r="K1802">
        <v>1</v>
      </c>
      <c r="L1802">
        <f>LOOKUP(I1802+H1802*1000, allRounds!D$2:D$308, allRounds!A$2:A$308)</f>
        <v>68</v>
      </c>
    </row>
    <row r="1803" spans="1:12" x14ac:dyDescent="0.3">
      <c r="A1803">
        <v>1802</v>
      </c>
      <c r="B1803">
        <v>29</v>
      </c>
      <c r="C1803">
        <v>87</v>
      </c>
      <c r="D1803">
        <v>22</v>
      </c>
      <c r="E1803">
        <v>103</v>
      </c>
      <c r="F1803">
        <v>68</v>
      </c>
      <c r="H1803" s="16">
        <v>40449</v>
      </c>
      <c r="I1803">
        <v>91</v>
      </c>
      <c r="J1803">
        <v>7</v>
      </c>
      <c r="K1803">
        <v>1</v>
      </c>
      <c r="L1803">
        <f>LOOKUP(I1803+H1803*1000, allRounds!D$2:D$308, allRounds!A$2:A$308)</f>
        <v>68</v>
      </c>
    </row>
    <row r="1804" spans="1:12" x14ac:dyDescent="0.3">
      <c r="A1804">
        <v>1803</v>
      </c>
      <c r="B1804">
        <v>30</v>
      </c>
      <c r="C1804">
        <v>102</v>
      </c>
      <c r="D1804">
        <v>21</v>
      </c>
      <c r="E1804">
        <v>2</v>
      </c>
      <c r="F1804">
        <v>68</v>
      </c>
      <c r="H1804" s="16">
        <v>40449</v>
      </c>
      <c r="I1804">
        <v>91</v>
      </c>
      <c r="J1804">
        <v>19</v>
      </c>
      <c r="K1804">
        <v>1</v>
      </c>
      <c r="L1804">
        <f>LOOKUP(I1804+H1804*1000, allRounds!D$2:D$308, allRounds!A$2:A$308)</f>
        <v>68</v>
      </c>
    </row>
    <row r="1805" spans="1:12" x14ac:dyDescent="0.3">
      <c r="A1805">
        <v>1804</v>
      </c>
      <c r="B1805">
        <v>31</v>
      </c>
      <c r="C1805">
        <v>100</v>
      </c>
      <c r="D1805">
        <v>20</v>
      </c>
      <c r="E1805">
        <v>335</v>
      </c>
      <c r="F1805">
        <v>68</v>
      </c>
      <c r="H1805" s="16">
        <v>40449</v>
      </c>
      <c r="I1805">
        <v>91</v>
      </c>
      <c r="J1805">
        <v>18</v>
      </c>
      <c r="K1805">
        <v>0</v>
      </c>
      <c r="L1805">
        <f>LOOKUP(I1805+H1805*1000, allRounds!D$2:D$308, allRounds!A$2:A$308)</f>
        <v>68</v>
      </c>
    </row>
    <row r="1806" spans="1:12" x14ac:dyDescent="0.3">
      <c r="A1806">
        <v>1805</v>
      </c>
      <c r="B1806">
        <v>32</v>
      </c>
      <c r="C1806">
        <v>115</v>
      </c>
      <c r="D1806">
        <v>15</v>
      </c>
      <c r="E1806">
        <v>118</v>
      </c>
      <c r="F1806">
        <v>68</v>
      </c>
      <c r="H1806" s="16">
        <v>40449</v>
      </c>
      <c r="I1806">
        <v>91</v>
      </c>
      <c r="J1806">
        <v>28</v>
      </c>
      <c r="K1806">
        <v>1</v>
      </c>
      <c r="L1806">
        <f>LOOKUP(I1806+H1806*1000, allRounds!D$2:D$308, allRounds!A$2:A$308)</f>
        <v>68</v>
      </c>
    </row>
    <row r="1807" spans="1:12" x14ac:dyDescent="0.3">
      <c r="A1807">
        <v>1806</v>
      </c>
      <c r="B1807">
        <v>1</v>
      </c>
      <c r="C1807">
        <v>85</v>
      </c>
      <c r="D1807">
        <v>34</v>
      </c>
      <c r="E1807">
        <v>234</v>
      </c>
      <c r="F1807">
        <v>69</v>
      </c>
      <c r="H1807" s="16">
        <v>40433</v>
      </c>
      <c r="I1807">
        <v>72</v>
      </c>
      <c r="J1807">
        <v>11</v>
      </c>
      <c r="K1807">
        <v>1</v>
      </c>
      <c r="L1807">
        <f>LOOKUP(I1807+H1807*1000, allRounds!D$2:D$308, allRounds!A$2:A$308)</f>
        <v>69</v>
      </c>
    </row>
    <row r="1808" spans="1:12" x14ac:dyDescent="0.3">
      <c r="A1808">
        <v>1807</v>
      </c>
      <c r="B1808">
        <v>2</v>
      </c>
      <c r="C1808">
        <v>90</v>
      </c>
      <c r="D1808">
        <v>33</v>
      </c>
      <c r="E1808">
        <v>93</v>
      </c>
      <c r="F1808">
        <v>69</v>
      </c>
      <c r="H1808" s="16">
        <v>40433</v>
      </c>
      <c r="I1808">
        <v>72</v>
      </c>
      <c r="J1808">
        <v>15</v>
      </c>
      <c r="K1808">
        <v>1</v>
      </c>
      <c r="L1808">
        <f>LOOKUP(I1808+H1808*1000, allRounds!D$2:D$308, allRounds!A$2:A$308)</f>
        <v>69</v>
      </c>
    </row>
    <row r="1809" spans="1:12" x14ac:dyDescent="0.3">
      <c r="A1809">
        <v>1808</v>
      </c>
      <c r="B1809">
        <v>3</v>
      </c>
      <c r="C1809">
        <v>92</v>
      </c>
      <c r="D1809">
        <v>30</v>
      </c>
      <c r="E1809">
        <v>129</v>
      </c>
      <c r="F1809">
        <v>69</v>
      </c>
      <c r="H1809" s="16">
        <v>40433</v>
      </c>
      <c r="I1809">
        <v>72</v>
      </c>
      <c r="J1809">
        <v>14</v>
      </c>
      <c r="K1809">
        <v>1</v>
      </c>
      <c r="L1809">
        <f>LOOKUP(I1809+H1809*1000, allRounds!D$2:D$308, allRounds!A$2:A$308)</f>
        <v>69</v>
      </c>
    </row>
    <row r="1810" spans="1:12" x14ac:dyDescent="0.3">
      <c r="A1810">
        <v>1809</v>
      </c>
      <c r="B1810">
        <v>4</v>
      </c>
      <c r="C1810">
        <v>89</v>
      </c>
      <c r="D1810">
        <v>30</v>
      </c>
      <c r="E1810">
        <v>1</v>
      </c>
      <c r="F1810">
        <v>69</v>
      </c>
      <c r="H1810" s="16">
        <v>40433</v>
      </c>
      <c r="I1810">
        <v>72</v>
      </c>
      <c r="J1810">
        <v>10</v>
      </c>
      <c r="K1810">
        <v>1</v>
      </c>
      <c r="L1810">
        <f>LOOKUP(I1810+H1810*1000, allRounds!D$2:D$308, allRounds!A$2:A$308)</f>
        <v>69</v>
      </c>
    </row>
    <row r="1811" spans="1:12" x14ac:dyDescent="0.3">
      <c r="A1811">
        <v>1810</v>
      </c>
      <c r="B1811">
        <v>5</v>
      </c>
      <c r="C1811">
        <v>86</v>
      </c>
      <c r="D1811">
        <v>29</v>
      </c>
      <c r="E1811">
        <v>103</v>
      </c>
      <c r="F1811">
        <v>69</v>
      </c>
      <c r="H1811" s="16">
        <v>40433</v>
      </c>
      <c r="I1811">
        <v>72</v>
      </c>
      <c r="J1811">
        <v>7</v>
      </c>
      <c r="K1811">
        <v>1</v>
      </c>
      <c r="L1811">
        <f>LOOKUP(I1811+H1811*1000, allRounds!D$2:D$308, allRounds!A$2:A$308)</f>
        <v>69</v>
      </c>
    </row>
    <row r="1812" spans="1:12" x14ac:dyDescent="0.3">
      <c r="A1812">
        <v>1811</v>
      </c>
      <c r="B1812">
        <v>6</v>
      </c>
      <c r="C1812">
        <v>93</v>
      </c>
      <c r="D1812">
        <v>25</v>
      </c>
      <c r="E1812">
        <v>310</v>
      </c>
      <c r="F1812">
        <v>69</v>
      </c>
      <c r="H1812" s="16">
        <v>40433</v>
      </c>
      <c r="I1812">
        <v>72</v>
      </c>
      <c r="J1812">
        <v>9</v>
      </c>
      <c r="K1812">
        <v>1</v>
      </c>
      <c r="L1812">
        <f>LOOKUP(I1812+H1812*1000, allRounds!D$2:D$308, allRounds!A$2:A$308)</f>
        <v>69</v>
      </c>
    </row>
    <row r="1813" spans="1:12" x14ac:dyDescent="0.3">
      <c r="A1813">
        <v>1812</v>
      </c>
      <c r="B1813">
        <v>7</v>
      </c>
      <c r="C1813">
        <v>98</v>
      </c>
      <c r="D1813">
        <v>24</v>
      </c>
      <c r="E1813">
        <v>225</v>
      </c>
      <c r="F1813">
        <v>69</v>
      </c>
      <c r="H1813" s="16">
        <v>40433</v>
      </c>
      <c r="I1813">
        <v>72</v>
      </c>
      <c r="J1813">
        <v>14</v>
      </c>
      <c r="K1813">
        <v>1</v>
      </c>
      <c r="L1813">
        <f>LOOKUP(I1813+H1813*1000, allRounds!D$2:D$308, allRounds!A$2:A$308)</f>
        <v>69</v>
      </c>
    </row>
    <row r="1814" spans="1:12" x14ac:dyDescent="0.3">
      <c r="A1814">
        <v>1813</v>
      </c>
      <c r="B1814">
        <v>8</v>
      </c>
      <c r="C1814">
        <v>103</v>
      </c>
      <c r="D1814">
        <v>23</v>
      </c>
      <c r="E1814">
        <v>324</v>
      </c>
      <c r="F1814">
        <v>69</v>
      </c>
      <c r="H1814" s="16">
        <v>40433</v>
      </c>
      <c r="I1814">
        <v>72</v>
      </c>
      <c r="J1814">
        <v>18</v>
      </c>
      <c r="K1814">
        <v>0</v>
      </c>
      <c r="L1814">
        <f>LOOKUP(I1814+H1814*1000, allRounds!D$2:D$308, allRounds!A$2:A$308)</f>
        <v>69</v>
      </c>
    </row>
    <row r="1815" spans="1:12" x14ac:dyDescent="0.3">
      <c r="A1815">
        <v>1814</v>
      </c>
      <c r="B1815">
        <v>9</v>
      </c>
      <c r="C1815">
        <v>107</v>
      </c>
      <c r="D1815">
        <v>23</v>
      </c>
      <c r="E1815">
        <v>323</v>
      </c>
      <c r="F1815">
        <v>69</v>
      </c>
      <c r="H1815" s="16">
        <v>40433</v>
      </c>
      <c r="I1815">
        <v>72</v>
      </c>
      <c r="J1815">
        <v>22</v>
      </c>
      <c r="K1815">
        <v>1</v>
      </c>
      <c r="L1815">
        <f>LOOKUP(I1815+H1815*1000, allRounds!D$2:D$308, allRounds!A$2:A$308)</f>
        <v>69</v>
      </c>
    </row>
    <row r="1816" spans="1:12" x14ac:dyDescent="0.3">
      <c r="A1816">
        <v>1815</v>
      </c>
      <c r="B1816">
        <v>10</v>
      </c>
      <c r="C1816">
        <v>109</v>
      </c>
      <c r="D1816">
        <v>23</v>
      </c>
      <c r="E1816">
        <v>41</v>
      </c>
      <c r="F1816">
        <v>69</v>
      </c>
      <c r="H1816" s="16">
        <v>40433</v>
      </c>
      <c r="I1816">
        <v>72</v>
      </c>
      <c r="J1816">
        <v>24</v>
      </c>
      <c r="K1816">
        <v>0</v>
      </c>
      <c r="L1816">
        <f>LOOKUP(I1816+H1816*1000, allRounds!D$2:D$308, allRounds!A$2:A$308)</f>
        <v>69</v>
      </c>
    </row>
    <row r="1817" spans="1:12" x14ac:dyDescent="0.3">
      <c r="A1817">
        <v>1816</v>
      </c>
      <c r="B1817">
        <v>11</v>
      </c>
      <c r="C1817">
        <v>99</v>
      </c>
      <c r="D1817">
        <v>22</v>
      </c>
      <c r="E1817">
        <v>222</v>
      </c>
      <c r="F1817">
        <v>69</v>
      </c>
      <c r="H1817" s="16">
        <v>40433</v>
      </c>
      <c r="I1817">
        <v>72</v>
      </c>
      <c r="J1817">
        <v>12</v>
      </c>
      <c r="K1817">
        <v>1</v>
      </c>
      <c r="L1817">
        <f>LOOKUP(I1817+H1817*1000, allRounds!D$2:D$308, allRounds!A$2:A$308)</f>
        <v>69</v>
      </c>
    </row>
    <row r="1818" spans="1:12" x14ac:dyDescent="0.3">
      <c r="A1818">
        <v>1817</v>
      </c>
      <c r="B1818">
        <v>12</v>
      </c>
      <c r="C1818">
        <v>95</v>
      </c>
      <c r="D1818">
        <v>22</v>
      </c>
      <c r="E1818">
        <v>172</v>
      </c>
      <c r="F1818">
        <v>69</v>
      </c>
      <c r="H1818" s="16">
        <v>40433</v>
      </c>
      <c r="I1818">
        <v>72</v>
      </c>
      <c r="J1818">
        <v>9</v>
      </c>
      <c r="K1818">
        <v>1</v>
      </c>
      <c r="L1818">
        <f>LOOKUP(I1818+H1818*1000, allRounds!D$2:D$308, allRounds!A$2:A$308)</f>
        <v>69</v>
      </c>
    </row>
    <row r="1819" spans="1:12" x14ac:dyDescent="0.3">
      <c r="A1819">
        <v>1818</v>
      </c>
      <c r="B1819">
        <v>13</v>
      </c>
      <c r="C1819">
        <v>110</v>
      </c>
      <c r="D1819">
        <v>21</v>
      </c>
      <c r="E1819">
        <v>287</v>
      </c>
      <c r="F1819">
        <v>69</v>
      </c>
      <c r="H1819" s="16">
        <v>40433</v>
      </c>
      <c r="I1819">
        <v>72</v>
      </c>
      <c r="J1819">
        <v>22</v>
      </c>
      <c r="K1819">
        <v>1</v>
      </c>
      <c r="L1819">
        <f>LOOKUP(I1819+H1819*1000, allRounds!D$2:D$308, allRounds!A$2:A$308)</f>
        <v>69</v>
      </c>
    </row>
    <row r="1820" spans="1:12" x14ac:dyDescent="0.3">
      <c r="A1820">
        <v>1819</v>
      </c>
      <c r="B1820">
        <v>14</v>
      </c>
      <c r="C1820">
        <v>114</v>
      </c>
      <c r="D1820">
        <v>21</v>
      </c>
      <c r="E1820">
        <v>330</v>
      </c>
      <c r="F1820">
        <v>69</v>
      </c>
      <c r="H1820" s="16">
        <v>40433</v>
      </c>
      <c r="I1820">
        <v>72</v>
      </c>
      <c r="J1820">
        <v>27</v>
      </c>
      <c r="K1820">
        <v>0</v>
      </c>
      <c r="L1820">
        <f>LOOKUP(I1820+H1820*1000, allRounds!D$2:D$308, allRounds!A$2:A$308)</f>
        <v>69</v>
      </c>
    </row>
    <row r="1821" spans="1:12" x14ac:dyDescent="0.3">
      <c r="A1821">
        <v>1820</v>
      </c>
      <c r="B1821">
        <v>15</v>
      </c>
      <c r="C1821">
        <v>110</v>
      </c>
      <c r="D1821">
        <v>21</v>
      </c>
      <c r="E1821">
        <v>311</v>
      </c>
      <c r="F1821">
        <v>69</v>
      </c>
      <c r="H1821" s="16">
        <v>40433</v>
      </c>
      <c r="I1821">
        <v>72</v>
      </c>
      <c r="J1821">
        <v>23</v>
      </c>
      <c r="K1821">
        <v>1</v>
      </c>
      <c r="L1821">
        <f>LOOKUP(I1821+H1821*1000, allRounds!D$2:D$308, allRounds!A$2:A$308)</f>
        <v>69</v>
      </c>
    </row>
    <row r="1822" spans="1:12" x14ac:dyDescent="0.3">
      <c r="A1822">
        <v>1821</v>
      </c>
      <c r="B1822">
        <v>16</v>
      </c>
      <c r="C1822">
        <v>106</v>
      </c>
      <c r="D1822">
        <v>20</v>
      </c>
      <c r="E1822">
        <v>116</v>
      </c>
      <c r="F1822">
        <v>69</v>
      </c>
      <c r="H1822" s="16">
        <v>40433</v>
      </c>
      <c r="I1822">
        <v>72</v>
      </c>
      <c r="J1822">
        <v>18</v>
      </c>
      <c r="K1822">
        <v>1</v>
      </c>
      <c r="L1822">
        <f>LOOKUP(I1822+H1822*1000, allRounds!D$2:D$308, allRounds!A$2:A$308)</f>
        <v>69</v>
      </c>
    </row>
    <row r="1823" spans="1:12" x14ac:dyDescent="0.3">
      <c r="A1823">
        <v>1822</v>
      </c>
      <c r="B1823">
        <v>17</v>
      </c>
      <c r="C1823">
        <v>103</v>
      </c>
      <c r="D1823">
        <v>20</v>
      </c>
      <c r="E1823">
        <v>145</v>
      </c>
      <c r="F1823">
        <v>69</v>
      </c>
      <c r="H1823" s="16">
        <v>40433</v>
      </c>
      <c r="I1823">
        <v>72</v>
      </c>
      <c r="J1823">
        <v>15</v>
      </c>
      <c r="K1823">
        <v>1</v>
      </c>
      <c r="L1823">
        <f>LOOKUP(I1823+H1823*1000, allRounds!D$2:D$308, allRounds!A$2:A$308)</f>
        <v>69</v>
      </c>
    </row>
    <row r="1824" spans="1:12" x14ac:dyDescent="0.3">
      <c r="A1824">
        <v>1823</v>
      </c>
      <c r="B1824">
        <v>18</v>
      </c>
      <c r="C1824">
        <v>111</v>
      </c>
      <c r="D1824">
        <v>20</v>
      </c>
      <c r="E1824">
        <v>278</v>
      </c>
      <c r="F1824">
        <v>69</v>
      </c>
      <c r="H1824" s="16">
        <v>40433</v>
      </c>
      <c r="I1824">
        <v>72</v>
      </c>
      <c r="J1824">
        <v>22</v>
      </c>
      <c r="K1824">
        <v>1</v>
      </c>
      <c r="L1824">
        <f>LOOKUP(I1824+H1824*1000, allRounds!D$2:D$308, allRounds!A$2:A$308)</f>
        <v>69</v>
      </c>
    </row>
    <row r="1825" spans="1:12" x14ac:dyDescent="0.3">
      <c r="A1825">
        <v>1824</v>
      </c>
      <c r="B1825">
        <v>19</v>
      </c>
      <c r="C1825">
        <v>114</v>
      </c>
      <c r="D1825">
        <v>19</v>
      </c>
      <c r="E1825">
        <v>191</v>
      </c>
      <c r="F1825">
        <v>69</v>
      </c>
      <c r="H1825" s="16">
        <v>40433</v>
      </c>
      <c r="I1825">
        <v>72</v>
      </c>
      <c r="J1825">
        <v>25</v>
      </c>
      <c r="K1825">
        <v>1</v>
      </c>
      <c r="L1825">
        <f>LOOKUP(I1825+H1825*1000, allRounds!D$2:D$308, allRounds!A$2:A$308)</f>
        <v>69</v>
      </c>
    </row>
    <row r="1826" spans="1:12" x14ac:dyDescent="0.3">
      <c r="A1826">
        <v>1825</v>
      </c>
      <c r="B1826">
        <v>20</v>
      </c>
      <c r="C1826">
        <v>109</v>
      </c>
      <c r="D1826">
        <v>19</v>
      </c>
      <c r="E1826">
        <v>185</v>
      </c>
      <c r="F1826">
        <v>69</v>
      </c>
      <c r="H1826" s="16">
        <v>40433</v>
      </c>
      <c r="I1826">
        <v>72</v>
      </c>
      <c r="J1826">
        <v>20</v>
      </c>
      <c r="K1826">
        <v>1</v>
      </c>
      <c r="L1826">
        <f>LOOKUP(I1826+H1826*1000, allRounds!D$2:D$308, allRounds!A$2:A$308)</f>
        <v>69</v>
      </c>
    </row>
    <row r="1827" spans="1:12" x14ac:dyDescent="0.3">
      <c r="A1827">
        <v>1826</v>
      </c>
      <c r="B1827">
        <v>21</v>
      </c>
      <c r="C1827">
        <v>106</v>
      </c>
      <c r="D1827">
        <v>18</v>
      </c>
      <c r="E1827">
        <v>253</v>
      </c>
      <c r="F1827">
        <v>69</v>
      </c>
      <c r="H1827" s="16">
        <v>40433</v>
      </c>
      <c r="I1827">
        <v>72</v>
      </c>
      <c r="J1827">
        <v>16</v>
      </c>
      <c r="K1827">
        <v>0</v>
      </c>
      <c r="L1827">
        <f>LOOKUP(I1827+H1827*1000, allRounds!D$2:D$308, allRounds!A$2:A$308)</f>
        <v>69</v>
      </c>
    </row>
    <row r="1828" spans="1:12" x14ac:dyDescent="0.3">
      <c r="A1828">
        <v>1827</v>
      </c>
      <c r="B1828">
        <v>22</v>
      </c>
      <c r="C1828">
        <v>105</v>
      </c>
      <c r="D1828">
        <v>17</v>
      </c>
      <c r="E1828">
        <v>16</v>
      </c>
      <c r="F1828">
        <v>69</v>
      </c>
      <c r="H1828" s="16">
        <v>40433</v>
      </c>
      <c r="I1828">
        <v>72</v>
      </c>
      <c r="J1828">
        <v>14</v>
      </c>
      <c r="K1828">
        <v>1</v>
      </c>
      <c r="L1828">
        <f>LOOKUP(I1828+H1828*1000, allRounds!D$2:D$308, allRounds!A$2:A$308)</f>
        <v>69</v>
      </c>
    </row>
    <row r="1829" spans="1:12" x14ac:dyDescent="0.3">
      <c r="A1829">
        <v>1828</v>
      </c>
      <c r="B1829">
        <v>23</v>
      </c>
      <c r="C1829">
        <v>112</v>
      </c>
      <c r="D1829">
        <v>16</v>
      </c>
      <c r="E1829">
        <v>2</v>
      </c>
      <c r="F1829">
        <v>69</v>
      </c>
      <c r="H1829" s="16">
        <v>40433</v>
      </c>
      <c r="I1829">
        <v>72</v>
      </c>
      <c r="J1829">
        <v>19</v>
      </c>
      <c r="K1829">
        <v>1</v>
      </c>
      <c r="L1829">
        <f>LOOKUP(I1829+H1829*1000, allRounds!D$2:D$308, allRounds!A$2:A$308)</f>
        <v>69</v>
      </c>
    </row>
    <row r="1830" spans="1:12" x14ac:dyDescent="0.3">
      <c r="A1830">
        <v>1829</v>
      </c>
      <c r="B1830">
        <v>24</v>
      </c>
      <c r="C1830">
        <v>116</v>
      </c>
      <c r="D1830">
        <v>16</v>
      </c>
      <c r="E1830">
        <v>260</v>
      </c>
      <c r="F1830">
        <v>69</v>
      </c>
      <c r="H1830" s="16">
        <v>40433</v>
      </c>
      <c r="I1830">
        <v>72</v>
      </c>
      <c r="J1830">
        <v>24</v>
      </c>
      <c r="K1830">
        <v>1</v>
      </c>
      <c r="L1830">
        <f>LOOKUP(I1830+H1830*1000, allRounds!D$2:D$308, allRounds!A$2:A$308)</f>
        <v>69</v>
      </c>
    </row>
    <row r="1831" spans="1:12" x14ac:dyDescent="0.3">
      <c r="A1831">
        <v>1830</v>
      </c>
      <c r="B1831">
        <v>25</v>
      </c>
      <c r="C1831">
        <v>118</v>
      </c>
      <c r="D1831">
        <v>15</v>
      </c>
      <c r="E1831">
        <v>178</v>
      </c>
      <c r="F1831">
        <v>69</v>
      </c>
      <c r="H1831" s="16">
        <v>40433</v>
      </c>
      <c r="I1831">
        <v>72</v>
      </c>
      <c r="J1831">
        <v>24</v>
      </c>
      <c r="K1831">
        <v>1</v>
      </c>
      <c r="L1831">
        <f>LOOKUP(I1831+H1831*1000, allRounds!D$2:D$308, allRounds!A$2:A$308)</f>
        <v>69</v>
      </c>
    </row>
    <row r="1832" spans="1:12" x14ac:dyDescent="0.3">
      <c r="A1832">
        <v>1831</v>
      </c>
      <c r="B1832">
        <v>26</v>
      </c>
      <c r="C1832">
        <v>108</v>
      </c>
      <c r="D1832">
        <v>14</v>
      </c>
      <c r="E1832">
        <v>160</v>
      </c>
      <c r="F1832">
        <v>69</v>
      </c>
      <c r="H1832" s="16">
        <v>40433</v>
      </c>
      <c r="I1832">
        <v>72</v>
      </c>
      <c r="J1832">
        <v>14</v>
      </c>
      <c r="K1832">
        <v>1</v>
      </c>
      <c r="L1832">
        <f>LOOKUP(I1832+H1832*1000, allRounds!D$2:D$308, allRounds!A$2:A$308)</f>
        <v>69</v>
      </c>
    </row>
    <row r="1833" spans="1:12" x14ac:dyDescent="0.3">
      <c r="A1833">
        <v>1832</v>
      </c>
      <c r="B1833">
        <v>27</v>
      </c>
      <c r="C1833">
        <v>122</v>
      </c>
      <c r="D1833">
        <v>13</v>
      </c>
      <c r="E1833">
        <v>12</v>
      </c>
      <c r="F1833">
        <v>69</v>
      </c>
      <c r="H1833" s="16">
        <v>40433</v>
      </c>
      <c r="I1833">
        <v>72</v>
      </c>
      <c r="J1833">
        <v>27</v>
      </c>
      <c r="K1833">
        <v>1</v>
      </c>
      <c r="L1833">
        <f>LOOKUP(I1833+H1833*1000, allRounds!D$2:D$308, allRounds!A$2:A$308)</f>
        <v>69</v>
      </c>
    </row>
    <row r="1834" spans="1:12" x14ac:dyDescent="0.3">
      <c r="A1834">
        <v>1833</v>
      </c>
      <c r="B1834">
        <v>28</v>
      </c>
      <c r="C1834">
        <v>117</v>
      </c>
      <c r="D1834">
        <v>12</v>
      </c>
      <c r="E1834">
        <v>61</v>
      </c>
      <c r="F1834">
        <v>69</v>
      </c>
      <c r="H1834" s="16">
        <v>40433</v>
      </c>
      <c r="I1834">
        <v>72</v>
      </c>
      <c r="J1834">
        <v>21</v>
      </c>
      <c r="K1834">
        <v>1</v>
      </c>
      <c r="L1834">
        <f>LOOKUP(I1834+H1834*1000, allRounds!D$2:D$308, allRounds!A$2:A$308)</f>
        <v>69</v>
      </c>
    </row>
    <row r="1835" spans="1:12" x14ac:dyDescent="0.3">
      <c r="A1835">
        <v>1834</v>
      </c>
      <c r="B1835">
        <v>29</v>
      </c>
      <c r="C1835">
        <v>129</v>
      </c>
      <c r="D1835">
        <v>7</v>
      </c>
      <c r="E1835">
        <v>24</v>
      </c>
      <c r="F1835">
        <v>69</v>
      </c>
      <c r="H1835" s="16">
        <v>40433</v>
      </c>
      <c r="I1835">
        <v>72</v>
      </c>
      <c r="J1835">
        <v>28</v>
      </c>
      <c r="K1835">
        <v>1</v>
      </c>
      <c r="L1835">
        <f>LOOKUP(I1835+H1835*1000, allRounds!D$2:D$308, allRounds!A$2:A$308)</f>
        <v>69</v>
      </c>
    </row>
    <row r="1836" spans="1:12" x14ac:dyDescent="0.3">
      <c r="A1836">
        <v>1835</v>
      </c>
      <c r="B1836">
        <v>30</v>
      </c>
      <c r="C1836">
        <v>138</v>
      </c>
      <c r="D1836">
        <v>6</v>
      </c>
      <c r="E1836">
        <v>8</v>
      </c>
      <c r="F1836">
        <v>69</v>
      </c>
      <c r="H1836" s="16">
        <v>40433</v>
      </c>
      <c r="I1836">
        <v>72</v>
      </c>
      <c r="J1836">
        <v>36</v>
      </c>
      <c r="K1836">
        <v>1</v>
      </c>
      <c r="L1836">
        <f>LOOKUP(I1836+H1836*1000, allRounds!D$2:D$308, allRounds!A$2:A$308)</f>
        <v>69</v>
      </c>
    </row>
    <row r="1837" spans="1:12" x14ac:dyDescent="0.3">
      <c r="A1837">
        <v>1836</v>
      </c>
      <c r="B1837">
        <v>1</v>
      </c>
      <c r="C1837">
        <v>86</v>
      </c>
      <c r="D1837">
        <v>42</v>
      </c>
      <c r="E1837">
        <v>287</v>
      </c>
      <c r="F1837">
        <v>70</v>
      </c>
      <c r="H1837" s="16">
        <v>40432</v>
      </c>
      <c r="I1837">
        <v>71</v>
      </c>
      <c r="J1837">
        <v>22</v>
      </c>
      <c r="K1837">
        <v>1</v>
      </c>
      <c r="L1837">
        <f>LOOKUP(I1837+H1837*1000, allRounds!D$2:D$308, allRounds!A$2:A$308)</f>
        <v>70</v>
      </c>
    </row>
    <row r="1838" spans="1:12" x14ac:dyDescent="0.3">
      <c r="A1838">
        <v>1837</v>
      </c>
      <c r="B1838">
        <v>2</v>
      </c>
      <c r="C1838">
        <v>93</v>
      </c>
      <c r="D1838">
        <v>40</v>
      </c>
      <c r="E1838">
        <v>330</v>
      </c>
      <c r="F1838">
        <v>70</v>
      </c>
      <c r="H1838" s="16">
        <v>40432</v>
      </c>
      <c r="I1838">
        <v>71</v>
      </c>
      <c r="J1838">
        <v>27</v>
      </c>
      <c r="K1838">
        <v>0</v>
      </c>
      <c r="L1838">
        <f>LOOKUP(I1838+H1838*1000, allRounds!D$2:D$308, allRounds!A$2:A$308)</f>
        <v>70</v>
      </c>
    </row>
    <row r="1839" spans="1:12" x14ac:dyDescent="0.3">
      <c r="A1839">
        <v>1838</v>
      </c>
      <c r="B1839">
        <v>3</v>
      </c>
      <c r="C1839">
        <v>83</v>
      </c>
      <c r="D1839">
        <v>37</v>
      </c>
      <c r="E1839">
        <v>129</v>
      </c>
      <c r="F1839">
        <v>70</v>
      </c>
      <c r="H1839" s="16">
        <v>40432</v>
      </c>
      <c r="I1839">
        <v>71</v>
      </c>
      <c r="J1839">
        <v>14</v>
      </c>
      <c r="K1839">
        <v>1</v>
      </c>
      <c r="L1839">
        <f>LOOKUP(I1839+H1839*1000, allRounds!D$2:D$308, allRounds!A$2:A$308)</f>
        <v>70</v>
      </c>
    </row>
    <row r="1840" spans="1:12" x14ac:dyDescent="0.3">
      <c r="A1840">
        <v>1839</v>
      </c>
      <c r="B1840">
        <v>4</v>
      </c>
      <c r="C1840">
        <v>88</v>
      </c>
      <c r="D1840">
        <v>36</v>
      </c>
      <c r="E1840">
        <v>324</v>
      </c>
      <c r="F1840">
        <v>70</v>
      </c>
      <c r="H1840" s="16">
        <v>40432</v>
      </c>
      <c r="I1840">
        <v>71</v>
      </c>
      <c r="J1840">
        <v>18</v>
      </c>
      <c r="K1840">
        <v>0</v>
      </c>
      <c r="L1840">
        <f>LOOKUP(I1840+H1840*1000, allRounds!D$2:D$308, allRounds!A$2:A$308)</f>
        <v>70</v>
      </c>
    </row>
    <row r="1841" spans="1:12" x14ac:dyDescent="0.3">
      <c r="A1841">
        <v>1840</v>
      </c>
      <c r="B1841">
        <v>5</v>
      </c>
      <c r="C1841">
        <v>83</v>
      </c>
      <c r="D1841">
        <v>34</v>
      </c>
      <c r="E1841">
        <v>234</v>
      </c>
      <c r="F1841">
        <v>70</v>
      </c>
      <c r="H1841" s="16">
        <v>40432</v>
      </c>
      <c r="I1841">
        <v>71</v>
      </c>
      <c r="J1841">
        <v>11</v>
      </c>
      <c r="K1841">
        <v>1</v>
      </c>
      <c r="L1841">
        <f>LOOKUP(I1841+H1841*1000, allRounds!D$2:D$308, allRounds!A$2:A$308)</f>
        <v>70</v>
      </c>
    </row>
    <row r="1842" spans="1:12" x14ac:dyDescent="0.3">
      <c r="A1842">
        <v>1841</v>
      </c>
      <c r="B1842">
        <v>6</v>
      </c>
      <c r="C1842">
        <v>94</v>
      </c>
      <c r="D1842">
        <v>34</v>
      </c>
      <c r="E1842">
        <v>323</v>
      </c>
      <c r="F1842">
        <v>70</v>
      </c>
      <c r="H1842" s="16">
        <v>40432</v>
      </c>
      <c r="I1842">
        <v>71</v>
      </c>
      <c r="J1842">
        <v>22</v>
      </c>
      <c r="K1842">
        <v>1</v>
      </c>
      <c r="L1842">
        <f>LOOKUP(I1842+H1842*1000, allRounds!D$2:D$308, allRounds!A$2:A$308)</f>
        <v>70</v>
      </c>
    </row>
    <row r="1843" spans="1:12" x14ac:dyDescent="0.3">
      <c r="A1843">
        <v>1842</v>
      </c>
      <c r="B1843">
        <v>7</v>
      </c>
      <c r="C1843">
        <v>88</v>
      </c>
      <c r="D1843">
        <v>33</v>
      </c>
      <c r="E1843">
        <v>93</v>
      </c>
      <c r="F1843">
        <v>70</v>
      </c>
      <c r="H1843" s="16">
        <v>40432</v>
      </c>
      <c r="I1843">
        <v>71</v>
      </c>
      <c r="J1843">
        <v>15</v>
      </c>
      <c r="K1843">
        <v>1</v>
      </c>
      <c r="L1843">
        <f>LOOKUP(I1843+H1843*1000, allRounds!D$2:D$308, allRounds!A$2:A$308)</f>
        <v>70</v>
      </c>
    </row>
    <row r="1844" spans="1:12" x14ac:dyDescent="0.3">
      <c r="A1844">
        <v>1843</v>
      </c>
      <c r="B1844">
        <v>8</v>
      </c>
      <c r="C1844">
        <v>81</v>
      </c>
      <c r="D1844">
        <v>32</v>
      </c>
      <c r="E1844">
        <v>103</v>
      </c>
      <c r="F1844">
        <v>70</v>
      </c>
      <c r="H1844" s="16">
        <v>40432</v>
      </c>
      <c r="I1844">
        <v>71</v>
      </c>
      <c r="J1844">
        <v>7</v>
      </c>
      <c r="K1844">
        <v>1</v>
      </c>
      <c r="L1844">
        <f>LOOKUP(I1844+H1844*1000, allRounds!D$2:D$308, allRounds!A$2:A$308)</f>
        <v>70</v>
      </c>
    </row>
    <row r="1845" spans="1:12" x14ac:dyDescent="0.3">
      <c r="A1845">
        <v>1844</v>
      </c>
      <c r="B1845">
        <v>9</v>
      </c>
      <c r="C1845">
        <v>98</v>
      </c>
      <c r="D1845">
        <v>32</v>
      </c>
      <c r="E1845">
        <v>178</v>
      </c>
      <c r="F1845">
        <v>70</v>
      </c>
      <c r="H1845" s="16">
        <v>40432</v>
      </c>
      <c r="I1845">
        <v>71</v>
      </c>
      <c r="J1845">
        <v>24</v>
      </c>
      <c r="K1845">
        <v>1</v>
      </c>
      <c r="L1845">
        <f>LOOKUP(I1845+H1845*1000, allRounds!D$2:D$308, allRounds!A$2:A$308)</f>
        <v>70</v>
      </c>
    </row>
    <row r="1846" spans="1:12" x14ac:dyDescent="0.3">
      <c r="A1846">
        <v>1845</v>
      </c>
      <c r="B1846">
        <v>10</v>
      </c>
      <c r="C1846">
        <v>83</v>
      </c>
      <c r="D1846">
        <v>32</v>
      </c>
      <c r="E1846">
        <v>172</v>
      </c>
      <c r="F1846">
        <v>70</v>
      </c>
      <c r="H1846" s="16">
        <v>40432</v>
      </c>
      <c r="I1846">
        <v>71</v>
      </c>
      <c r="J1846">
        <v>9</v>
      </c>
      <c r="K1846">
        <v>1</v>
      </c>
      <c r="L1846">
        <f>LOOKUP(I1846+H1846*1000, allRounds!D$2:D$308, allRounds!A$2:A$308)</f>
        <v>70</v>
      </c>
    </row>
    <row r="1847" spans="1:12" x14ac:dyDescent="0.3">
      <c r="A1847">
        <v>1846</v>
      </c>
      <c r="B1847">
        <v>11</v>
      </c>
      <c r="C1847">
        <v>89</v>
      </c>
      <c r="D1847">
        <v>31</v>
      </c>
      <c r="E1847">
        <v>225</v>
      </c>
      <c r="F1847">
        <v>70</v>
      </c>
      <c r="H1847" s="16">
        <v>40432</v>
      </c>
      <c r="I1847">
        <v>71</v>
      </c>
      <c r="J1847">
        <v>14</v>
      </c>
      <c r="K1847">
        <v>1</v>
      </c>
      <c r="L1847">
        <f>LOOKUP(I1847+H1847*1000, allRounds!D$2:D$308, allRounds!A$2:A$308)</f>
        <v>70</v>
      </c>
    </row>
    <row r="1848" spans="1:12" x14ac:dyDescent="0.3">
      <c r="A1848">
        <v>1847</v>
      </c>
      <c r="B1848">
        <v>12</v>
      </c>
      <c r="C1848">
        <v>92</v>
      </c>
      <c r="D1848">
        <v>29</v>
      </c>
      <c r="E1848">
        <v>145</v>
      </c>
      <c r="F1848">
        <v>70</v>
      </c>
      <c r="H1848" s="16">
        <v>40432</v>
      </c>
      <c r="I1848">
        <v>71</v>
      </c>
      <c r="J1848">
        <v>15</v>
      </c>
      <c r="K1848">
        <v>1</v>
      </c>
      <c r="L1848">
        <f>LOOKUP(I1848+H1848*1000, allRounds!D$2:D$308, allRounds!A$2:A$308)</f>
        <v>70</v>
      </c>
    </row>
    <row r="1849" spans="1:12" x14ac:dyDescent="0.3">
      <c r="A1849">
        <v>1848</v>
      </c>
      <c r="B1849">
        <v>13</v>
      </c>
      <c r="C1849">
        <v>101</v>
      </c>
      <c r="D1849">
        <v>28</v>
      </c>
      <c r="E1849">
        <v>311</v>
      </c>
      <c r="F1849">
        <v>70</v>
      </c>
      <c r="H1849" s="16">
        <v>40432</v>
      </c>
      <c r="I1849">
        <v>71</v>
      </c>
      <c r="J1849">
        <v>23</v>
      </c>
      <c r="K1849">
        <v>1</v>
      </c>
      <c r="L1849">
        <f>LOOKUP(I1849+H1849*1000, allRounds!D$2:D$308, allRounds!A$2:A$308)</f>
        <v>70</v>
      </c>
    </row>
    <row r="1850" spans="1:12" x14ac:dyDescent="0.3">
      <c r="A1850">
        <v>1849</v>
      </c>
      <c r="B1850">
        <v>14</v>
      </c>
      <c r="C1850">
        <v>100</v>
      </c>
      <c r="D1850">
        <v>28</v>
      </c>
      <c r="E1850">
        <v>278</v>
      </c>
      <c r="F1850">
        <v>70</v>
      </c>
      <c r="H1850" s="16">
        <v>40432</v>
      </c>
      <c r="I1850">
        <v>71</v>
      </c>
      <c r="J1850">
        <v>22</v>
      </c>
      <c r="K1850">
        <v>1</v>
      </c>
      <c r="L1850">
        <f>LOOKUP(I1850+H1850*1000, allRounds!D$2:D$308, allRounds!A$2:A$308)</f>
        <v>70</v>
      </c>
    </row>
    <row r="1851" spans="1:12" x14ac:dyDescent="0.3">
      <c r="A1851">
        <v>1850</v>
      </c>
      <c r="B1851">
        <v>15</v>
      </c>
      <c r="C1851">
        <v>98</v>
      </c>
      <c r="D1851">
        <v>28</v>
      </c>
      <c r="E1851">
        <v>185</v>
      </c>
      <c r="F1851">
        <v>70</v>
      </c>
      <c r="H1851" s="16">
        <v>40432</v>
      </c>
      <c r="I1851">
        <v>71</v>
      </c>
      <c r="J1851">
        <v>20</v>
      </c>
      <c r="K1851">
        <v>1</v>
      </c>
      <c r="L1851">
        <f>LOOKUP(I1851+H1851*1000, allRounds!D$2:D$308, allRounds!A$2:A$308)</f>
        <v>70</v>
      </c>
    </row>
    <row r="1852" spans="1:12" x14ac:dyDescent="0.3">
      <c r="A1852">
        <v>1851</v>
      </c>
      <c r="B1852">
        <v>16</v>
      </c>
      <c r="C1852">
        <v>87</v>
      </c>
      <c r="D1852">
        <v>28</v>
      </c>
      <c r="E1852">
        <v>310</v>
      </c>
      <c r="F1852">
        <v>70</v>
      </c>
      <c r="H1852" s="16">
        <v>40432</v>
      </c>
      <c r="I1852">
        <v>71</v>
      </c>
      <c r="J1852">
        <v>9</v>
      </c>
      <c r="K1852">
        <v>1</v>
      </c>
      <c r="L1852">
        <f>LOOKUP(I1852+H1852*1000, allRounds!D$2:D$308, allRounds!A$2:A$308)</f>
        <v>70</v>
      </c>
    </row>
    <row r="1853" spans="1:12" x14ac:dyDescent="0.3">
      <c r="A1853">
        <v>1852</v>
      </c>
      <c r="B1853">
        <v>17</v>
      </c>
      <c r="C1853">
        <v>88</v>
      </c>
      <c r="D1853">
        <v>28</v>
      </c>
      <c r="E1853">
        <v>1</v>
      </c>
      <c r="F1853">
        <v>70</v>
      </c>
      <c r="H1853" s="16">
        <v>40432</v>
      </c>
      <c r="I1853">
        <v>71</v>
      </c>
      <c r="J1853">
        <v>10</v>
      </c>
      <c r="K1853">
        <v>1</v>
      </c>
      <c r="L1853">
        <f>LOOKUP(I1853+H1853*1000, allRounds!D$2:D$308, allRounds!A$2:A$308)</f>
        <v>70</v>
      </c>
    </row>
    <row r="1854" spans="1:12" x14ac:dyDescent="0.3">
      <c r="A1854">
        <v>1853</v>
      </c>
      <c r="B1854">
        <v>18</v>
      </c>
      <c r="C1854">
        <v>97</v>
      </c>
      <c r="D1854">
        <v>28</v>
      </c>
      <c r="E1854">
        <v>2</v>
      </c>
      <c r="F1854">
        <v>70</v>
      </c>
      <c r="H1854" s="16">
        <v>40432</v>
      </c>
      <c r="I1854">
        <v>71</v>
      </c>
      <c r="J1854">
        <v>19</v>
      </c>
      <c r="K1854">
        <v>1</v>
      </c>
      <c r="L1854">
        <f>LOOKUP(I1854+H1854*1000, allRounds!D$2:D$308, allRounds!A$2:A$308)</f>
        <v>70</v>
      </c>
    </row>
    <row r="1855" spans="1:12" x14ac:dyDescent="0.3">
      <c r="A1855">
        <v>1854</v>
      </c>
      <c r="B1855">
        <v>19</v>
      </c>
      <c r="C1855">
        <v>104</v>
      </c>
      <c r="D1855">
        <v>27</v>
      </c>
      <c r="E1855">
        <v>191</v>
      </c>
      <c r="F1855">
        <v>70</v>
      </c>
      <c r="H1855" s="16">
        <v>40432</v>
      </c>
      <c r="I1855">
        <v>71</v>
      </c>
      <c r="J1855">
        <v>25</v>
      </c>
      <c r="K1855">
        <v>1</v>
      </c>
      <c r="L1855">
        <f>LOOKUP(I1855+H1855*1000, allRounds!D$2:D$308, allRounds!A$2:A$308)</f>
        <v>70</v>
      </c>
    </row>
    <row r="1856" spans="1:12" x14ac:dyDescent="0.3">
      <c r="A1856">
        <v>1855</v>
      </c>
      <c r="B1856">
        <v>20</v>
      </c>
      <c r="C1856">
        <v>91</v>
      </c>
      <c r="D1856">
        <v>27</v>
      </c>
      <c r="E1856">
        <v>222</v>
      </c>
      <c r="F1856">
        <v>70</v>
      </c>
      <c r="H1856" s="16">
        <v>40432</v>
      </c>
      <c r="I1856">
        <v>71</v>
      </c>
      <c r="J1856">
        <v>12</v>
      </c>
      <c r="K1856">
        <v>1</v>
      </c>
      <c r="L1856">
        <f>LOOKUP(I1856+H1856*1000, allRounds!D$2:D$308, allRounds!A$2:A$308)</f>
        <v>70</v>
      </c>
    </row>
    <row r="1857" spans="1:12" x14ac:dyDescent="0.3">
      <c r="A1857">
        <v>1856</v>
      </c>
      <c r="B1857">
        <v>21</v>
      </c>
      <c r="C1857">
        <v>103</v>
      </c>
      <c r="D1857">
        <v>27</v>
      </c>
      <c r="E1857">
        <v>260</v>
      </c>
      <c r="F1857">
        <v>70</v>
      </c>
      <c r="H1857" s="16">
        <v>40432</v>
      </c>
      <c r="I1857">
        <v>71</v>
      </c>
      <c r="J1857">
        <v>24</v>
      </c>
      <c r="K1857">
        <v>1</v>
      </c>
      <c r="L1857">
        <f>LOOKUP(I1857+H1857*1000, allRounds!D$2:D$308, allRounds!A$2:A$308)</f>
        <v>70</v>
      </c>
    </row>
    <row r="1858" spans="1:12" x14ac:dyDescent="0.3">
      <c r="A1858">
        <v>1857</v>
      </c>
      <c r="B1858">
        <v>22</v>
      </c>
      <c r="C1858">
        <v>94</v>
      </c>
      <c r="D1858">
        <v>26</v>
      </c>
      <c r="E1858">
        <v>16</v>
      </c>
      <c r="F1858">
        <v>70</v>
      </c>
      <c r="H1858" s="16">
        <v>40432</v>
      </c>
      <c r="I1858">
        <v>71</v>
      </c>
      <c r="J1858">
        <v>14</v>
      </c>
      <c r="K1858">
        <v>1</v>
      </c>
      <c r="L1858">
        <f>LOOKUP(I1858+H1858*1000, allRounds!D$2:D$308, allRounds!A$2:A$308)</f>
        <v>70</v>
      </c>
    </row>
    <row r="1859" spans="1:12" x14ac:dyDescent="0.3">
      <c r="A1859">
        <v>1858</v>
      </c>
      <c r="B1859">
        <v>23</v>
      </c>
      <c r="C1859">
        <v>96</v>
      </c>
      <c r="D1859">
        <v>24</v>
      </c>
      <c r="E1859">
        <v>160</v>
      </c>
      <c r="F1859">
        <v>70</v>
      </c>
      <c r="H1859" s="16">
        <v>40432</v>
      </c>
      <c r="I1859">
        <v>71</v>
      </c>
      <c r="J1859">
        <v>14</v>
      </c>
      <c r="K1859">
        <v>1</v>
      </c>
      <c r="L1859">
        <f>LOOKUP(I1859+H1859*1000, allRounds!D$2:D$308, allRounds!A$2:A$308)</f>
        <v>70</v>
      </c>
    </row>
    <row r="1860" spans="1:12" x14ac:dyDescent="0.3">
      <c r="A1860">
        <v>1859</v>
      </c>
      <c r="B1860">
        <v>24</v>
      </c>
      <c r="C1860">
        <v>109</v>
      </c>
      <c r="D1860">
        <v>24</v>
      </c>
      <c r="E1860">
        <v>12</v>
      </c>
      <c r="F1860">
        <v>70</v>
      </c>
      <c r="H1860" s="16">
        <v>40432</v>
      </c>
      <c r="I1860">
        <v>71</v>
      </c>
      <c r="J1860">
        <v>27</v>
      </c>
      <c r="K1860">
        <v>1</v>
      </c>
      <c r="L1860">
        <f>LOOKUP(I1860+H1860*1000, allRounds!D$2:D$308, allRounds!A$2:A$308)</f>
        <v>70</v>
      </c>
    </row>
    <row r="1861" spans="1:12" x14ac:dyDescent="0.3">
      <c r="A1861">
        <v>1860</v>
      </c>
      <c r="B1861">
        <v>25</v>
      </c>
      <c r="C1861">
        <v>99</v>
      </c>
      <c r="D1861">
        <v>23</v>
      </c>
      <c r="E1861">
        <v>253</v>
      </c>
      <c r="F1861">
        <v>70</v>
      </c>
      <c r="H1861" s="16">
        <v>40432</v>
      </c>
      <c r="I1861">
        <v>71</v>
      </c>
      <c r="J1861">
        <v>16</v>
      </c>
      <c r="K1861">
        <v>0</v>
      </c>
      <c r="L1861">
        <f>LOOKUP(I1861+H1861*1000, allRounds!D$2:D$308, allRounds!A$2:A$308)</f>
        <v>70</v>
      </c>
    </row>
    <row r="1862" spans="1:12" x14ac:dyDescent="0.3">
      <c r="A1862">
        <v>1861</v>
      </c>
      <c r="B1862">
        <v>26</v>
      </c>
      <c r="C1862">
        <v>111</v>
      </c>
      <c r="D1862">
        <v>23</v>
      </c>
      <c r="E1862">
        <v>24</v>
      </c>
      <c r="F1862">
        <v>70</v>
      </c>
      <c r="H1862" s="16">
        <v>40432</v>
      </c>
      <c r="I1862">
        <v>71</v>
      </c>
      <c r="J1862">
        <v>28</v>
      </c>
      <c r="K1862">
        <v>1</v>
      </c>
      <c r="L1862">
        <f>LOOKUP(I1862+H1862*1000, allRounds!D$2:D$308, allRounds!A$2:A$308)</f>
        <v>70</v>
      </c>
    </row>
    <row r="1863" spans="1:12" x14ac:dyDescent="0.3">
      <c r="A1863">
        <v>1862</v>
      </c>
      <c r="B1863">
        <v>27</v>
      </c>
      <c r="C1863">
        <v>106</v>
      </c>
      <c r="D1863">
        <v>22</v>
      </c>
      <c r="E1863">
        <v>61</v>
      </c>
      <c r="F1863">
        <v>70</v>
      </c>
      <c r="H1863" s="16">
        <v>40432</v>
      </c>
      <c r="I1863">
        <v>71</v>
      </c>
      <c r="J1863">
        <v>21</v>
      </c>
      <c r="K1863">
        <v>1</v>
      </c>
      <c r="L1863">
        <f>LOOKUP(I1863+H1863*1000, allRounds!D$2:D$308, allRounds!A$2:A$308)</f>
        <v>70</v>
      </c>
    </row>
    <row r="1864" spans="1:12" x14ac:dyDescent="0.3">
      <c r="A1864">
        <v>1863</v>
      </c>
      <c r="B1864">
        <v>28</v>
      </c>
      <c r="C1864">
        <v>105</v>
      </c>
      <c r="D1864">
        <v>19</v>
      </c>
      <c r="E1864">
        <v>116</v>
      </c>
      <c r="F1864">
        <v>70</v>
      </c>
      <c r="H1864" s="16">
        <v>40432</v>
      </c>
      <c r="I1864">
        <v>71</v>
      </c>
      <c r="J1864">
        <v>18</v>
      </c>
      <c r="K1864">
        <v>1</v>
      </c>
      <c r="L1864">
        <f>LOOKUP(I1864+H1864*1000, allRounds!D$2:D$308, allRounds!A$2:A$308)</f>
        <v>70</v>
      </c>
    </row>
    <row r="1865" spans="1:12" x14ac:dyDescent="0.3">
      <c r="A1865">
        <v>1864</v>
      </c>
      <c r="B1865">
        <v>1</v>
      </c>
      <c r="C1865">
        <v>79</v>
      </c>
      <c r="D1865">
        <v>38</v>
      </c>
      <c r="E1865">
        <v>234</v>
      </c>
      <c r="F1865">
        <v>71</v>
      </c>
      <c r="H1865" s="16">
        <v>40431</v>
      </c>
      <c r="I1865">
        <v>39</v>
      </c>
      <c r="J1865">
        <v>11</v>
      </c>
      <c r="K1865">
        <v>1</v>
      </c>
      <c r="L1865">
        <f>LOOKUP(I1865+H1865*1000, allRounds!D$2:D$308, allRounds!A$2:A$308)</f>
        <v>71</v>
      </c>
    </row>
    <row r="1866" spans="1:12" x14ac:dyDescent="0.3">
      <c r="A1866">
        <v>1865</v>
      </c>
      <c r="B1866">
        <v>2</v>
      </c>
      <c r="C1866">
        <v>95</v>
      </c>
      <c r="D1866">
        <v>35</v>
      </c>
      <c r="E1866">
        <v>41</v>
      </c>
      <c r="F1866">
        <v>71</v>
      </c>
      <c r="H1866" s="16">
        <v>40431</v>
      </c>
      <c r="I1866">
        <v>39</v>
      </c>
      <c r="J1866">
        <v>24</v>
      </c>
      <c r="K1866">
        <v>0</v>
      </c>
      <c r="L1866">
        <f>LOOKUP(I1866+H1866*1000, allRounds!D$2:D$308, allRounds!A$2:A$308)</f>
        <v>71</v>
      </c>
    </row>
    <row r="1867" spans="1:12" x14ac:dyDescent="0.3">
      <c r="A1867">
        <v>1866</v>
      </c>
      <c r="B1867">
        <v>3</v>
      </c>
      <c r="C1867">
        <v>95</v>
      </c>
      <c r="D1867">
        <v>33</v>
      </c>
      <c r="E1867">
        <v>278</v>
      </c>
      <c r="F1867">
        <v>71</v>
      </c>
      <c r="H1867" s="16">
        <v>40431</v>
      </c>
      <c r="I1867">
        <v>39</v>
      </c>
      <c r="J1867">
        <v>22</v>
      </c>
      <c r="K1867">
        <v>1</v>
      </c>
      <c r="L1867">
        <f>LOOKUP(I1867+H1867*1000, allRounds!D$2:D$308, allRounds!A$2:A$308)</f>
        <v>71</v>
      </c>
    </row>
    <row r="1868" spans="1:12" x14ac:dyDescent="0.3">
      <c r="A1868">
        <v>1867</v>
      </c>
      <c r="B1868">
        <f>4</f>
        <v>4</v>
      </c>
      <c r="C1868">
        <v>89</v>
      </c>
      <c r="D1868">
        <v>31</v>
      </c>
      <c r="E1868">
        <v>129</v>
      </c>
      <c r="F1868">
        <v>71</v>
      </c>
      <c r="H1868" s="16">
        <v>40431</v>
      </c>
      <c r="I1868">
        <v>39</v>
      </c>
      <c r="J1868">
        <v>14</v>
      </c>
      <c r="K1868">
        <v>1</v>
      </c>
      <c r="L1868">
        <f>LOOKUP(I1868+H1868*1000, allRounds!D$2:D$308, allRounds!A$2:A$308)</f>
        <v>71</v>
      </c>
    </row>
    <row r="1869" spans="1:12" x14ac:dyDescent="0.3">
      <c r="A1869">
        <v>1868</v>
      </c>
      <c r="B1869">
        <f>4</f>
        <v>4</v>
      </c>
      <c r="C1869">
        <v>97</v>
      </c>
      <c r="D1869">
        <v>31</v>
      </c>
      <c r="E1869">
        <v>323</v>
      </c>
      <c r="F1869">
        <v>71</v>
      </c>
      <c r="H1869" s="16">
        <v>40431</v>
      </c>
      <c r="I1869">
        <v>39</v>
      </c>
      <c r="J1869">
        <v>22</v>
      </c>
      <c r="K1869">
        <v>1</v>
      </c>
      <c r="L1869">
        <f>LOOKUP(I1869+H1869*1000, allRounds!D$2:D$308, allRounds!A$2:A$308)</f>
        <v>71</v>
      </c>
    </row>
    <row r="1870" spans="1:12" x14ac:dyDescent="0.3">
      <c r="A1870">
        <v>1869</v>
      </c>
      <c r="B1870">
        <f>4</f>
        <v>4</v>
      </c>
      <c r="C1870">
        <v>99</v>
      </c>
      <c r="D1870">
        <v>31</v>
      </c>
      <c r="E1870">
        <v>178</v>
      </c>
      <c r="F1870">
        <v>71</v>
      </c>
      <c r="H1870" s="16">
        <v>40431</v>
      </c>
      <c r="I1870">
        <v>39</v>
      </c>
      <c r="J1870">
        <v>24</v>
      </c>
      <c r="K1870">
        <v>1</v>
      </c>
      <c r="L1870">
        <f>LOOKUP(I1870+H1870*1000, allRounds!D$2:D$308, allRounds!A$2:A$308)</f>
        <v>71</v>
      </c>
    </row>
    <row r="1871" spans="1:12" x14ac:dyDescent="0.3">
      <c r="A1871">
        <v>1870</v>
      </c>
      <c r="B1871">
        <f>7</f>
        <v>7</v>
      </c>
      <c r="C1871">
        <v>91</v>
      </c>
      <c r="D1871">
        <v>30</v>
      </c>
      <c r="E1871">
        <v>93</v>
      </c>
      <c r="F1871">
        <v>71</v>
      </c>
      <c r="H1871" s="16">
        <v>40431</v>
      </c>
      <c r="I1871">
        <v>39</v>
      </c>
      <c r="J1871">
        <v>15</v>
      </c>
      <c r="K1871">
        <v>1</v>
      </c>
      <c r="L1871">
        <f>LOOKUP(I1871+H1871*1000, allRounds!D$2:D$308, allRounds!A$2:A$308)</f>
        <v>71</v>
      </c>
    </row>
    <row r="1872" spans="1:12" x14ac:dyDescent="0.3">
      <c r="A1872">
        <v>1871</v>
      </c>
      <c r="B1872">
        <f>7</f>
        <v>7</v>
      </c>
      <c r="C1872">
        <v>85</v>
      </c>
      <c r="D1872">
        <v>30</v>
      </c>
      <c r="E1872">
        <v>172</v>
      </c>
      <c r="F1872">
        <v>71</v>
      </c>
      <c r="H1872" s="16">
        <v>40431</v>
      </c>
      <c r="I1872">
        <v>39</v>
      </c>
      <c r="J1872">
        <v>9</v>
      </c>
      <c r="K1872">
        <v>1</v>
      </c>
      <c r="L1872">
        <f>LOOKUP(I1872+H1872*1000, allRounds!D$2:D$308, allRounds!A$2:A$308)</f>
        <v>71</v>
      </c>
    </row>
    <row r="1873" spans="1:12" x14ac:dyDescent="0.3">
      <c r="A1873">
        <v>1872</v>
      </c>
      <c r="B1873">
        <f>7</f>
        <v>7</v>
      </c>
      <c r="C1873">
        <v>94</v>
      </c>
      <c r="D1873">
        <v>30</v>
      </c>
      <c r="E1873">
        <v>324</v>
      </c>
      <c r="F1873">
        <v>71</v>
      </c>
      <c r="H1873" s="16">
        <v>40431</v>
      </c>
      <c r="I1873">
        <v>39</v>
      </c>
      <c r="J1873">
        <v>18</v>
      </c>
      <c r="K1873">
        <v>0</v>
      </c>
      <c r="L1873">
        <f>LOOKUP(I1873+H1873*1000, allRounds!D$2:D$308, allRounds!A$2:A$308)</f>
        <v>71</v>
      </c>
    </row>
    <row r="1874" spans="1:12" x14ac:dyDescent="0.3">
      <c r="A1874">
        <v>1873</v>
      </c>
      <c r="B1874">
        <v>10</v>
      </c>
      <c r="C1874">
        <v>99</v>
      </c>
      <c r="D1874">
        <v>29</v>
      </c>
      <c r="E1874">
        <v>287</v>
      </c>
      <c r="F1874">
        <v>71</v>
      </c>
      <c r="H1874" s="16">
        <v>40431</v>
      </c>
      <c r="I1874">
        <v>39</v>
      </c>
      <c r="J1874">
        <v>22</v>
      </c>
      <c r="K1874">
        <v>1</v>
      </c>
      <c r="L1874">
        <f>LOOKUP(I1874+H1874*1000, allRounds!D$2:D$308, allRounds!A$2:A$308)</f>
        <v>71</v>
      </c>
    </row>
    <row r="1875" spans="1:12" x14ac:dyDescent="0.3">
      <c r="A1875">
        <v>1874</v>
      </c>
      <c r="B1875">
        <v>11</v>
      </c>
      <c r="C1875">
        <v>101</v>
      </c>
      <c r="D1875">
        <v>28</v>
      </c>
      <c r="E1875">
        <v>311</v>
      </c>
      <c r="F1875">
        <v>71</v>
      </c>
      <c r="H1875" s="16">
        <v>40431</v>
      </c>
      <c r="I1875">
        <v>39</v>
      </c>
      <c r="J1875">
        <v>23</v>
      </c>
      <c r="K1875">
        <v>1</v>
      </c>
      <c r="L1875">
        <f>LOOKUP(I1875+H1875*1000, allRounds!D$2:D$308, allRounds!A$2:A$308)</f>
        <v>71</v>
      </c>
    </row>
    <row r="1876" spans="1:12" x14ac:dyDescent="0.3">
      <c r="A1876">
        <v>1875</v>
      </c>
      <c r="B1876">
        <f>12</f>
        <v>12</v>
      </c>
      <c r="C1876">
        <v>106</v>
      </c>
      <c r="D1876">
        <v>27</v>
      </c>
      <c r="E1876">
        <v>330</v>
      </c>
      <c r="F1876">
        <v>71</v>
      </c>
      <c r="H1876" s="16">
        <v>40431</v>
      </c>
      <c r="I1876">
        <v>39</v>
      </c>
      <c r="J1876">
        <v>27</v>
      </c>
      <c r="K1876">
        <v>0</v>
      </c>
      <c r="L1876">
        <f>LOOKUP(I1876+H1876*1000, allRounds!D$2:D$308, allRounds!A$2:A$308)</f>
        <v>71</v>
      </c>
    </row>
    <row r="1877" spans="1:12" x14ac:dyDescent="0.3">
      <c r="A1877">
        <v>1876</v>
      </c>
      <c r="B1877">
        <f>12</f>
        <v>12</v>
      </c>
      <c r="C1877">
        <v>89</v>
      </c>
      <c r="D1877">
        <v>27</v>
      </c>
      <c r="E1877">
        <v>1</v>
      </c>
      <c r="F1877">
        <v>71</v>
      </c>
      <c r="H1877" s="16">
        <v>40431</v>
      </c>
      <c r="I1877">
        <v>39</v>
      </c>
      <c r="J1877">
        <v>10</v>
      </c>
      <c r="K1877">
        <v>1</v>
      </c>
      <c r="L1877">
        <f>LOOKUP(I1877+H1877*1000, allRounds!D$2:D$308, allRounds!A$2:A$308)</f>
        <v>71</v>
      </c>
    </row>
    <row r="1878" spans="1:12" x14ac:dyDescent="0.3">
      <c r="A1878">
        <v>1877</v>
      </c>
      <c r="B1878">
        <f>12</f>
        <v>12</v>
      </c>
      <c r="C1878">
        <v>100</v>
      </c>
      <c r="D1878">
        <v>27</v>
      </c>
      <c r="E1878">
        <v>61</v>
      </c>
      <c r="F1878">
        <v>71</v>
      </c>
      <c r="H1878" s="16">
        <v>40431</v>
      </c>
      <c r="I1878">
        <v>39</v>
      </c>
      <c r="J1878">
        <v>21</v>
      </c>
      <c r="K1878">
        <v>1</v>
      </c>
      <c r="L1878">
        <f>LOOKUP(I1878+H1878*1000, allRounds!D$2:D$308, allRounds!A$2:A$308)</f>
        <v>71</v>
      </c>
    </row>
    <row r="1879" spans="1:12" x14ac:dyDescent="0.3">
      <c r="A1879">
        <v>1878</v>
      </c>
      <c r="B1879">
        <f>12</f>
        <v>12</v>
      </c>
      <c r="C1879">
        <v>86</v>
      </c>
      <c r="D1879">
        <v>27</v>
      </c>
      <c r="E1879">
        <v>103</v>
      </c>
      <c r="F1879">
        <v>71</v>
      </c>
      <c r="H1879" s="16">
        <v>40431</v>
      </c>
      <c r="I1879">
        <v>39</v>
      </c>
      <c r="J1879">
        <v>7</v>
      </c>
      <c r="K1879">
        <v>1</v>
      </c>
      <c r="L1879">
        <f>LOOKUP(I1879+H1879*1000, allRounds!D$2:D$308, allRounds!A$2:A$308)</f>
        <v>71</v>
      </c>
    </row>
    <row r="1880" spans="1:12" x14ac:dyDescent="0.3">
      <c r="A1880">
        <v>1879</v>
      </c>
      <c r="B1880">
        <f>12</f>
        <v>12</v>
      </c>
      <c r="C1880">
        <v>93</v>
      </c>
      <c r="D1880">
        <v>27</v>
      </c>
      <c r="E1880">
        <v>225</v>
      </c>
      <c r="F1880">
        <v>71</v>
      </c>
      <c r="H1880" s="16">
        <v>40431</v>
      </c>
      <c r="I1880">
        <v>39</v>
      </c>
      <c r="J1880">
        <v>14</v>
      </c>
      <c r="K1880">
        <v>1</v>
      </c>
      <c r="L1880">
        <f>LOOKUP(I1880+H1880*1000, allRounds!D$2:D$308, allRounds!A$2:A$308)</f>
        <v>71</v>
      </c>
    </row>
    <row r="1881" spans="1:12" x14ac:dyDescent="0.3">
      <c r="A1881">
        <v>1880</v>
      </c>
      <c r="B1881">
        <f>17</f>
        <v>17</v>
      </c>
      <c r="C1881">
        <v>95</v>
      </c>
      <c r="D1881">
        <v>26</v>
      </c>
      <c r="E1881">
        <v>145</v>
      </c>
      <c r="F1881">
        <v>71</v>
      </c>
      <c r="H1881" s="16">
        <v>40431</v>
      </c>
      <c r="I1881">
        <v>39</v>
      </c>
      <c r="J1881">
        <v>15</v>
      </c>
      <c r="K1881">
        <v>1</v>
      </c>
      <c r="L1881">
        <f>LOOKUP(I1881+H1881*1000, allRounds!D$2:D$308, allRounds!A$2:A$308)</f>
        <v>71</v>
      </c>
    </row>
    <row r="1882" spans="1:12" x14ac:dyDescent="0.3">
      <c r="A1882">
        <v>1881</v>
      </c>
      <c r="B1882">
        <f>17</f>
        <v>17</v>
      </c>
      <c r="C1882">
        <v>89</v>
      </c>
      <c r="D1882">
        <v>26</v>
      </c>
      <c r="E1882">
        <v>310</v>
      </c>
      <c r="F1882">
        <v>71</v>
      </c>
      <c r="H1882" s="16">
        <v>40431</v>
      </c>
      <c r="I1882">
        <v>39</v>
      </c>
      <c r="J1882">
        <v>9</v>
      </c>
      <c r="K1882">
        <v>1</v>
      </c>
      <c r="L1882">
        <f>LOOKUP(I1882+H1882*1000, allRounds!D$2:D$308, allRounds!A$2:A$308)</f>
        <v>71</v>
      </c>
    </row>
    <row r="1883" spans="1:12" x14ac:dyDescent="0.3">
      <c r="A1883">
        <v>1882</v>
      </c>
      <c r="B1883">
        <f>17</f>
        <v>17</v>
      </c>
      <c r="C1883">
        <v>98</v>
      </c>
      <c r="D1883">
        <v>26</v>
      </c>
      <c r="E1883">
        <v>116</v>
      </c>
      <c r="F1883">
        <v>71</v>
      </c>
      <c r="H1883" s="16">
        <v>40431</v>
      </c>
      <c r="I1883">
        <v>39</v>
      </c>
      <c r="J1883">
        <v>18</v>
      </c>
      <c r="K1883">
        <v>1</v>
      </c>
      <c r="L1883">
        <f>LOOKUP(I1883+H1883*1000, allRounds!D$2:D$308, allRounds!A$2:A$308)</f>
        <v>71</v>
      </c>
    </row>
    <row r="1884" spans="1:12" x14ac:dyDescent="0.3">
      <c r="A1884">
        <v>1883</v>
      </c>
      <c r="B1884">
        <f>17</f>
        <v>17</v>
      </c>
      <c r="C1884">
        <v>94</v>
      </c>
      <c r="D1884">
        <v>26</v>
      </c>
      <c r="E1884">
        <v>16</v>
      </c>
      <c r="F1884">
        <v>71</v>
      </c>
      <c r="H1884" s="16">
        <v>40431</v>
      </c>
      <c r="I1884">
        <v>39</v>
      </c>
      <c r="J1884">
        <v>14</v>
      </c>
      <c r="K1884">
        <v>1</v>
      </c>
      <c r="L1884">
        <f>LOOKUP(I1884+H1884*1000, allRounds!D$2:D$308, allRounds!A$2:A$308)</f>
        <v>71</v>
      </c>
    </row>
    <row r="1885" spans="1:12" x14ac:dyDescent="0.3">
      <c r="A1885">
        <v>1884</v>
      </c>
      <c r="B1885">
        <f>21</f>
        <v>21</v>
      </c>
      <c r="C1885">
        <v>106</v>
      </c>
      <c r="D1885">
        <v>25</v>
      </c>
      <c r="E1885">
        <v>191</v>
      </c>
      <c r="F1885">
        <v>71</v>
      </c>
      <c r="H1885" s="16">
        <v>40431</v>
      </c>
      <c r="I1885">
        <v>39</v>
      </c>
      <c r="J1885">
        <v>25</v>
      </c>
      <c r="K1885">
        <v>1</v>
      </c>
      <c r="L1885">
        <f>LOOKUP(I1885+H1885*1000, allRounds!D$2:D$308, allRounds!A$2:A$308)</f>
        <v>71</v>
      </c>
    </row>
    <row r="1886" spans="1:12" x14ac:dyDescent="0.3">
      <c r="A1886">
        <v>1885</v>
      </c>
      <c r="B1886">
        <f>21</f>
        <v>21</v>
      </c>
      <c r="C1886">
        <v>100</v>
      </c>
      <c r="D1886">
        <v>25</v>
      </c>
      <c r="E1886">
        <v>2</v>
      </c>
      <c r="F1886">
        <v>71</v>
      </c>
      <c r="H1886" s="16">
        <v>40431</v>
      </c>
      <c r="I1886">
        <v>39</v>
      </c>
      <c r="J1886">
        <v>19</v>
      </c>
      <c r="K1886">
        <v>1</v>
      </c>
      <c r="L1886">
        <f>LOOKUP(I1886+H1886*1000, allRounds!D$2:D$308, allRounds!A$2:A$308)</f>
        <v>71</v>
      </c>
    </row>
    <row r="1887" spans="1:12" x14ac:dyDescent="0.3">
      <c r="A1887">
        <v>1886</v>
      </c>
      <c r="B1887">
        <f>21</f>
        <v>21</v>
      </c>
      <c r="C1887">
        <v>105</v>
      </c>
      <c r="D1887">
        <v>25</v>
      </c>
      <c r="E1887">
        <v>260</v>
      </c>
      <c r="F1887">
        <v>71</v>
      </c>
      <c r="H1887" s="16">
        <v>40431</v>
      </c>
      <c r="I1887">
        <v>39</v>
      </c>
      <c r="J1887">
        <v>24</v>
      </c>
      <c r="K1887">
        <v>1</v>
      </c>
      <c r="L1887">
        <f>LOOKUP(I1887+H1887*1000, allRounds!D$2:D$308, allRounds!A$2:A$308)</f>
        <v>71</v>
      </c>
    </row>
    <row r="1888" spans="1:12" x14ac:dyDescent="0.3">
      <c r="A1888">
        <v>1887</v>
      </c>
      <c r="B1888">
        <f>24</f>
        <v>24</v>
      </c>
      <c r="C1888">
        <v>103</v>
      </c>
      <c r="D1888">
        <v>23</v>
      </c>
      <c r="E1888">
        <v>185</v>
      </c>
      <c r="F1888">
        <v>71</v>
      </c>
      <c r="H1888" s="16">
        <v>40431</v>
      </c>
      <c r="I1888">
        <v>39</v>
      </c>
      <c r="J1888">
        <v>20</v>
      </c>
      <c r="K1888">
        <v>1</v>
      </c>
      <c r="L1888">
        <f>LOOKUP(I1888+H1888*1000, allRounds!D$2:D$308, allRounds!A$2:A$308)</f>
        <v>71</v>
      </c>
    </row>
    <row r="1889" spans="1:12" x14ac:dyDescent="0.3">
      <c r="A1889">
        <v>1888</v>
      </c>
      <c r="B1889">
        <f>24</f>
        <v>24</v>
      </c>
      <c r="C1889">
        <v>99</v>
      </c>
      <c r="D1889">
        <v>23</v>
      </c>
      <c r="E1889">
        <v>253</v>
      </c>
      <c r="F1889">
        <v>71</v>
      </c>
      <c r="H1889" s="16">
        <v>40431</v>
      </c>
      <c r="I1889">
        <v>39</v>
      </c>
      <c r="J1889">
        <v>16</v>
      </c>
      <c r="K1889">
        <v>0</v>
      </c>
      <c r="L1889">
        <f>LOOKUP(I1889+H1889*1000, allRounds!D$2:D$308, allRounds!A$2:A$308)</f>
        <v>71</v>
      </c>
    </row>
    <row r="1890" spans="1:12" x14ac:dyDescent="0.3">
      <c r="A1890">
        <v>1889</v>
      </c>
      <c r="B1890">
        <v>26</v>
      </c>
      <c r="C1890">
        <v>111</v>
      </c>
      <c r="D1890">
        <v>22</v>
      </c>
      <c r="E1890">
        <v>12</v>
      </c>
      <c r="F1890">
        <v>71</v>
      </c>
      <c r="H1890" s="16">
        <v>40431</v>
      </c>
      <c r="I1890">
        <v>39</v>
      </c>
      <c r="J1890">
        <v>27</v>
      </c>
      <c r="K1890">
        <v>1</v>
      </c>
      <c r="L1890">
        <f>LOOKUP(I1890+H1890*1000, allRounds!D$2:D$308, allRounds!A$2:A$308)</f>
        <v>71</v>
      </c>
    </row>
    <row r="1891" spans="1:12" x14ac:dyDescent="0.3">
      <c r="A1891">
        <v>1890</v>
      </c>
      <c r="B1891">
        <v>27</v>
      </c>
      <c r="C1891">
        <v>102</v>
      </c>
      <c r="D1891">
        <v>18</v>
      </c>
      <c r="E1891">
        <v>160</v>
      </c>
      <c r="F1891">
        <v>71</v>
      </c>
      <c r="H1891" s="16">
        <v>40431</v>
      </c>
      <c r="I1891">
        <v>39</v>
      </c>
      <c r="J1891">
        <v>14</v>
      </c>
      <c r="K1891">
        <v>1</v>
      </c>
      <c r="L1891">
        <f>LOOKUP(I1891+H1891*1000, allRounds!D$2:D$308, allRounds!A$2:A$308)</f>
        <v>71</v>
      </c>
    </row>
    <row r="1892" spans="1:12" x14ac:dyDescent="0.3">
      <c r="A1892">
        <v>1891</v>
      </c>
      <c r="B1892">
        <v>28</v>
      </c>
      <c r="C1892">
        <v>102</v>
      </c>
      <c r="D1892">
        <v>16</v>
      </c>
      <c r="E1892">
        <v>222</v>
      </c>
      <c r="F1892">
        <v>71</v>
      </c>
      <c r="H1892" s="16">
        <v>40431</v>
      </c>
      <c r="I1892">
        <v>39</v>
      </c>
      <c r="J1892">
        <v>12</v>
      </c>
      <c r="K1892">
        <v>1</v>
      </c>
      <c r="L1892">
        <f>LOOKUP(I1892+H1892*1000, allRounds!D$2:D$308, allRounds!A$2:A$308)</f>
        <v>71</v>
      </c>
    </row>
    <row r="1893" spans="1:12" x14ac:dyDescent="0.3">
      <c r="A1893">
        <v>1892</v>
      </c>
      <c r="B1893">
        <v>29</v>
      </c>
      <c r="C1893">
        <v>120</v>
      </c>
      <c r="D1893">
        <v>14</v>
      </c>
      <c r="E1893">
        <v>24</v>
      </c>
      <c r="F1893">
        <v>71</v>
      </c>
      <c r="H1893" s="16">
        <v>40431</v>
      </c>
      <c r="I1893">
        <v>39</v>
      </c>
      <c r="J1893">
        <v>28</v>
      </c>
      <c r="K1893">
        <v>1</v>
      </c>
      <c r="L1893">
        <f>LOOKUP(I1893+H1893*1000, allRounds!D$2:D$308, allRounds!A$2:A$308)</f>
        <v>71</v>
      </c>
    </row>
    <row r="1894" spans="1:12" x14ac:dyDescent="0.3">
      <c r="A1894">
        <v>1893</v>
      </c>
      <c r="B1894">
        <v>30</v>
      </c>
      <c r="C1894">
        <v>132</v>
      </c>
      <c r="D1894">
        <v>10</v>
      </c>
      <c r="E1894">
        <v>8</v>
      </c>
      <c r="F1894">
        <v>71</v>
      </c>
      <c r="H1894" s="16">
        <v>40431</v>
      </c>
      <c r="I1894">
        <v>39</v>
      </c>
      <c r="J1894">
        <v>36</v>
      </c>
      <c r="K1894">
        <v>1</v>
      </c>
      <c r="L1894">
        <f>LOOKUP(I1894+H1894*1000, allRounds!D$2:D$308, allRounds!A$2:A$308)</f>
        <v>71</v>
      </c>
    </row>
    <row r="1895" spans="1:12" x14ac:dyDescent="0.3">
      <c r="A1895">
        <v>1894</v>
      </c>
      <c r="B1895">
        <v>1</v>
      </c>
      <c r="C1895">
        <v>78</v>
      </c>
      <c r="D1895">
        <v>40</v>
      </c>
      <c r="E1895">
        <v>241</v>
      </c>
      <c r="F1895">
        <v>72</v>
      </c>
      <c r="H1895" s="16">
        <v>40416</v>
      </c>
      <c r="I1895">
        <v>76</v>
      </c>
      <c r="J1895">
        <v>12</v>
      </c>
      <c r="K1895">
        <v>1</v>
      </c>
      <c r="L1895">
        <f>LOOKUP(I1895+H1895*1000, allRounds!D$2:D$308, allRounds!A$2:A$308)</f>
        <v>72</v>
      </c>
    </row>
    <row r="1896" spans="1:12" x14ac:dyDescent="0.3">
      <c r="A1896">
        <v>1895</v>
      </c>
      <c r="B1896">
        <v>2</v>
      </c>
      <c r="C1896">
        <v>81</v>
      </c>
      <c r="D1896">
        <v>34</v>
      </c>
      <c r="E1896">
        <v>310</v>
      </c>
      <c r="F1896">
        <v>72</v>
      </c>
      <c r="H1896" s="16">
        <v>40416</v>
      </c>
      <c r="I1896">
        <v>76</v>
      </c>
      <c r="J1896">
        <v>9</v>
      </c>
      <c r="K1896">
        <v>1</v>
      </c>
      <c r="L1896">
        <f>LOOKUP(I1896+H1896*1000, allRounds!D$2:D$308, allRounds!A$2:A$308)</f>
        <v>72</v>
      </c>
    </row>
    <row r="1897" spans="1:12" x14ac:dyDescent="0.3">
      <c r="A1897">
        <v>1896</v>
      </c>
      <c r="B1897">
        <v>3</v>
      </c>
      <c r="C1897">
        <v>84</v>
      </c>
      <c r="D1897">
        <v>33</v>
      </c>
      <c r="E1897">
        <v>80</v>
      </c>
      <c r="F1897">
        <v>72</v>
      </c>
      <c r="H1897" s="16">
        <v>40416</v>
      </c>
      <c r="I1897">
        <v>76</v>
      </c>
      <c r="J1897">
        <v>11</v>
      </c>
      <c r="K1897">
        <v>1</v>
      </c>
      <c r="L1897">
        <f>LOOKUP(I1897+H1897*1000, allRounds!D$2:D$308, allRounds!A$2:A$308)</f>
        <v>72</v>
      </c>
    </row>
    <row r="1898" spans="1:12" x14ac:dyDescent="0.3">
      <c r="A1898">
        <v>1897</v>
      </c>
      <c r="B1898">
        <v>4</v>
      </c>
      <c r="C1898">
        <v>96</v>
      </c>
      <c r="D1898">
        <v>32</v>
      </c>
      <c r="E1898">
        <v>304</v>
      </c>
      <c r="F1898">
        <v>72</v>
      </c>
      <c r="H1898" s="16">
        <v>40416</v>
      </c>
      <c r="I1898">
        <v>76</v>
      </c>
      <c r="J1898">
        <v>22</v>
      </c>
      <c r="K1898">
        <v>0</v>
      </c>
      <c r="L1898">
        <f>LOOKUP(I1898+H1898*1000, allRounds!D$2:D$308, allRounds!A$2:A$308)</f>
        <v>72</v>
      </c>
    </row>
    <row r="1899" spans="1:12" x14ac:dyDescent="0.3">
      <c r="A1899">
        <v>1898</v>
      </c>
      <c r="B1899">
        <v>5</v>
      </c>
      <c r="C1899">
        <v>98</v>
      </c>
      <c r="D1899">
        <v>30</v>
      </c>
      <c r="E1899">
        <v>61</v>
      </c>
      <c r="F1899">
        <v>72</v>
      </c>
      <c r="H1899" s="16">
        <v>40416</v>
      </c>
      <c r="I1899">
        <v>76</v>
      </c>
      <c r="J1899">
        <v>21</v>
      </c>
      <c r="K1899">
        <v>1</v>
      </c>
      <c r="L1899">
        <f>LOOKUP(I1899+H1899*1000, allRounds!D$2:D$308, allRounds!A$2:A$308)</f>
        <v>72</v>
      </c>
    </row>
    <row r="1900" spans="1:12" x14ac:dyDescent="0.3">
      <c r="A1900">
        <v>1899</v>
      </c>
      <c r="B1900">
        <v>6</v>
      </c>
      <c r="C1900">
        <v>92</v>
      </c>
      <c r="D1900">
        <v>29</v>
      </c>
      <c r="E1900">
        <v>93</v>
      </c>
      <c r="F1900">
        <v>72</v>
      </c>
      <c r="H1900" s="16">
        <v>40416</v>
      </c>
      <c r="I1900">
        <v>76</v>
      </c>
      <c r="J1900">
        <v>15</v>
      </c>
      <c r="K1900">
        <v>1</v>
      </c>
      <c r="L1900">
        <f>LOOKUP(I1900+H1900*1000, allRounds!D$2:D$308, allRounds!A$2:A$308)</f>
        <v>72</v>
      </c>
    </row>
    <row r="1901" spans="1:12" x14ac:dyDescent="0.3">
      <c r="A1901">
        <v>1900</v>
      </c>
      <c r="B1901">
        <v>7</v>
      </c>
      <c r="C1901">
        <v>90</v>
      </c>
      <c r="D1901">
        <v>28</v>
      </c>
      <c r="E1901">
        <v>222</v>
      </c>
      <c r="F1901">
        <v>72</v>
      </c>
      <c r="H1901" s="16">
        <v>40416</v>
      </c>
      <c r="I1901">
        <v>76</v>
      </c>
      <c r="J1901">
        <v>12</v>
      </c>
      <c r="K1901">
        <v>1</v>
      </c>
      <c r="L1901">
        <f>LOOKUP(I1901+H1901*1000, allRounds!D$2:D$308, allRounds!A$2:A$308)</f>
        <v>72</v>
      </c>
    </row>
    <row r="1902" spans="1:12" x14ac:dyDescent="0.3">
      <c r="A1902">
        <v>1901</v>
      </c>
      <c r="B1902">
        <v>8</v>
      </c>
      <c r="C1902">
        <v>92</v>
      </c>
      <c r="D1902">
        <v>28</v>
      </c>
      <c r="E1902">
        <v>16</v>
      </c>
      <c r="F1902">
        <v>72</v>
      </c>
      <c r="H1902" s="16">
        <v>40416</v>
      </c>
      <c r="I1902">
        <v>76</v>
      </c>
      <c r="J1902">
        <v>14</v>
      </c>
      <c r="K1902">
        <v>1</v>
      </c>
      <c r="L1902">
        <f>LOOKUP(I1902+H1902*1000, allRounds!D$2:D$308, allRounds!A$2:A$308)</f>
        <v>72</v>
      </c>
    </row>
    <row r="1903" spans="1:12" x14ac:dyDescent="0.3">
      <c r="A1903">
        <v>1902</v>
      </c>
      <c r="B1903">
        <v>9</v>
      </c>
      <c r="C1903">
        <v>85</v>
      </c>
      <c r="D1903">
        <v>28</v>
      </c>
      <c r="E1903">
        <v>103</v>
      </c>
      <c r="F1903">
        <v>72</v>
      </c>
      <c r="H1903" s="16">
        <v>40416</v>
      </c>
      <c r="I1903">
        <v>76</v>
      </c>
      <c r="J1903">
        <v>7</v>
      </c>
      <c r="K1903">
        <v>1</v>
      </c>
      <c r="L1903">
        <f>LOOKUP(I1903+H1903*1000, allRounds!D$2:D$308, allRounds!A$2:A$308)</f>
        <v>72</v>
      </c>
    </row>
    <row r="1904" spans="1:12" x14ac:dyDescent="0.3">
      <c r="A1904">
        <v>1903</v>
      </c>
      <c r="B1904">
        <v>10</v>
      </c>
      <c r="C1904">
        <v>103</v>
      </c>
      <c r="D1904">
        <v>27</v>
      </c>
      <c r="E1904">
        <v>260</v>
      </c>
      <c r="F1904">
        <v>72</v>
      </c>
      <c r="H1904" s="16">
        <v>40416</v>
      </c>
      <c r="I1904">
        <v>76</v>
      </c>
      <c r="J1904">
        <v>24</v>
      </c>
      <c r="K1904">
        <v>1</v>
      </c>
      <c r="L1904">
        <f>LOOKUP(I1904+H1904*1000, allRounds!D$2:D$308, allRounds!A$2:A$308)</f>
        <v>72</v>
      </c>
    </row>
    <row r="1905" spans="1:12" x14ac:dyDescent="0.3">
      <c r="A1905">
        <v>1904</v>
      </c>
      <c r="B1905">
        <v>11</v>
      </c>
      <c r="C1905">
        <v>102</v>
      </c>
      <c r="D1905">
        <v>27</v>
      </c>
      <c r="E1905">
        <v>278</v>
      </c>
      <c r="F1905">
        <v>72</v>
      </c>
      <c r="H1905" s="16">
        <v>40416</v>
      </c>
      <c r="I1905">
        <v>76</v>
      </c>
      <c r="J1905">
        <v>22</v>
      </c>
      <c r="K1905">
        <v>1</v>
      </c>
      <c r="L1905">
        <f>LOOKUP(I1905+H1905*1000, allRounds!D$2:D$308, allRounds!A$2:A$308)</f>
        <v>72</v>
      </c>
    </row>
    <row r="1906" spans="1:12" x14ac:dyDescent="0.3">
      <c r="A1906">
        <v>1905</v>
      </c>
      <c r="B1906">
        <v>12</v>
      </c>
      <c r="C1906">
        <v>98</v>
      </c>
      <c r="D1906">
        <v>27</v>
      </c>
      <c r="E1906">
        <v>308</v>
      </c>
      <c r="F1906">
        <v>72</v>
      </c>
      <c r="H1906" s="16">
        <v>40416</v>
      </c>
      <c r="I1906">
        <v>76</v>
      </c>
      <c r="J1906">
        <v>18</v>
      </c>
      <c r="K1906">
        <v>1</v>
      </c>
      <c r="L1906">
        <f>LOOKUP(I1906+H1906*1000, allRounds!D$2:D$308, allRounds!A$2:A$308)</f>
        <v>72</v>
      </c>
    </row>
    <row r="1907" spans="1:12" x14ac:dyDescent="0.3">
      <c r="A1907">
        <v>1906</v>
      </c>
      <c r="B1907">
        <v>13</v>
      </c>
      <c r="C1907">
        <v>93</v>
      </c>
      <c r="D1907">
        <v>27</v>
      </c>
      <c r="E1907">
        <v>160</v>
      </c>
      <c r="F1907">
        <v>72</v>
      </c>
      <c r="H1907" s="16">
        <v>40416</v>
      </c>
      <c r="I1907">
        <v>76</v>
      </c>
      <c r="J1907">
        <v>14</v>
      </c>
      <c r="K1907">
        <v>1</v>
      </c>
      <c r="L1907">
        <f>LOOKUP(I1907+H1907*1000, allRounds!D$2:D$308, allRounds!A$2:A$308)</f>
        <v>72</v>
      </c>
    </row>
    <row r="1908" spans="1:12" x14ac:dyDescent="0.3">
      <c r="A1908">
        <v>1907</v>
      </c>
      <c r="B1908">
        <v>14</v>
      </c>
      <c r="C1908">
        <v>107</v>
      </c>
      <c r="D1908">
        <v>24</v>
      </c>
      <c r="E1908">
        <v>63</v>
      </c>
      <c r="F1908">
        <v>72</v>
      </c>
      <c r="H1908" s="16">
        <v>40416</v>
      </c>
      <c r="I1908">
        <v>76</v>
      </c>
      <c r="J1908">
        <v>25</v>
      </c>
      <c r="K1908">
        <v>1</v>
      </c>
      <c r="L1908">
        <f>LOOKUP(I1908+H1908*1000, allRounds!D$2:D$308, allRounds!A$2:A$308)</f>
        <v>72</v>
      </c>
    </row>
    <row r="1909" spans="1:12" x14ac:dyDescent="0.3">
      <c r="A1909">
        <v>1908</v>
      </c>
      <c r="B1909">
        <v>15</v>
      </c>
      <c r="C1909">
        <v>106</v>
      </c>
      <c r="D1909">
        <v>24</v>
      </c>
      <c r="E1909">
        <v>178</v>
      </c>
      <c r="F1909">
        <v>72</v>
      </c>
      <c r="H1909" s="16">
        <v>40416</v>
      </c>
      <c r="I1909">
        <v>76</v>
      </c>
      <c r="J1909">
        <v>24</v>
      </c>
      <c r="K1909">
        <v>1</v>
      </c>
      <c r="L1909">
        <f>LOOKUP(I1909+H1909*1000, allRounds!D$2:D$308, allRounds!A$2:A$308)</f>
        <v>72</v>
      </c>
    </row>
    <row r="1910" spans="1:12" x14ac:dyDescent="0.3">
      <c r="A1910">
        <v>1909</v>
      </c>
      <c r="B1910">
        <v>16</v>
      </c>
      <c r="C1910">
        <v>98</v>
      </c>
      <c r="D1910">
        <v>23</v>
      </c>
      <c r="E1910">
        <v>28</v>
      </c>
      <c r="F1910">
        <v>72</v>
      </c>
      <c r="H1910" s="16">
        <v>40416</v>
      </c>
      <c r="I1910">
        <v>76</v>
      </c>
      <c r="J1910">
        <v>15</v>
      </c>
      <c r="K1910">
        <v>1</v>
      </c>
      <c r="L1910">
        <f>LOOKUP(I1910+H1910*1000, allRounds!D$2:D$308, allRounds!A$2:A$308)</f>
        <v>72</v>
      </c>
    </row>
    <row r="1911" spans="1:12" x14ac:dyDescent="0.3">
      <c r="A1911">
        <v>1910</v>
      </c>
      <c r="B1911">
        <v>17</v>
      </c>
      <c r="C1911">
        <v>102</v>
      </c>
      <c r="D1911">
        <v>22</v>
      </c>
      <c r="E1911">
        <v>47</v>
      </c>
      <c r="F1911">
        <v>72</v>
      </c>
      <c r="H1911" s="16">
        <v>40416</v>
      </c>
      <c r="I1911">
        <v>76</v>
      </c>
      <c r="J1911">
        <v>18</v>
      </c>
      <c r="K1911">
        <v>1</v>
      </c>
      <c r="L1911">
        <f>LOOKUP(I1911+H1911*1000, allRounds!D$2:D$308, allRounds!A$2:A$308)</f>
        <v>72</v>
      </c>
    </row>
    <row r="1912" spans="1:12" x14ac:dyDescent="0.3">
      <c r="A1912">
        <v>1911</v>
      </c>
      <c r="B1912">
        <v>18</v>
      </c>
      <c r="C1912">
        <v>105</v>
      </c>
      <c r="D1912">
        <v>21</v>
      </c>
      <c r="E1912">
        <v>3</v>
      </c>
      <c r="F1912">
        <v>72</v>
      </c>
      <c r="H1912" s="16">
        <v>40416</v>
      </c>
      <c r="I1912">
        <v>76</v>
      </c>
      <c r="J1912">
        <v>20</v>
      </c>
      <c r="K1912">
        <v>1</v>
      </c>
      <c r="L1912">
        <f>LOOKUP(I1912+H1912*1000, allRounds!D$2:D$308, allRounds!A$2:A$308)</f>
        <v>72</v>
      </c>
    </row>
    <row r="1913" spans="1:12" x14ac:dyDescent="0.3">
      <c r="A1913">
        <v>1912</v>
      </c>
      <c r="B1913">
        <v>19</v>
      </c>
      <c r="C1913">
        <v>109</v>
      </c>
      <c r="D1913">
        <v>21</v>
      </c>
      <c r="E1913">
        <v>27</v>
      </c>
      <c r="F1913">
        <v>72</v>
      </c>
      <c r="H1913" s="16">
        <v>40416</v>
      </c>
      <c r="I1913">
        <v>76</v>
      </c>
      <c r="J1913">
        <v>24</v>
      </c>
      <c r="K1913">
        <v>1</v>
      </c>
      <c r="L1913">
        <f>LOOKUP(I1913+H1913*1000, allRounds!D$2:D$308, allRounds!A$2:A$308)</f>
        <v>72</v>
      </c>
    </row>
    <row r="1914" spans="1:12" x14ac:dyDescent="0.3">
      <c r="A1914">
        <v>1913</v>
      </c>
      <c r="B1914">
        <v>20</v>
      </c>
      <c r="C1914">
        <v>122</v>
      </c>
      <c r="D1914">
        <v>12</v>
      </c>
      <c r="E1914">
        <v>118</v>
      </c>
      <c r="F1914">
        <v>72</v>
      </c>
      <c r="H1914" s="16">
        <v>40416</v>
      </c>
      <c r="I1914">
        <v>76</v>
      </c>
      <c r="J1914">
        <v>28</v>
      </c>
      <c r="K1914">
        <v>1</v>
      </c>
      <c r="L1914">
        <f>LOOKUP(I1914+H1914*1000, allRounds!D$2:D$308, allRounds!A$2:A$308)</f>
        <v>72</v>
      </c>
    </row>
    <row r="1915" spans="1:12" x14ac:dyDescent="0.3">
      <c r="A1915">
        <v>1914</v>
      </c>
      <c r="B1915">
        <v>1</v>
      </c>
      <c r="C1915">
        <v>86</v>
      </c>
      <c r="D1915">
        <v>34</v>
      </c>
      <c r="E1915">
        <v>16</v>
      </c>
      <c r="F1915">
        <v>73</v>
      </c>
      <c r="H1915" s="16">
        <v>40381</v>
      </c>
      <c r="I1915">
        <v>6</v>
      </c>
      <c r="J1915">
        <v>15</v>
      </c>
      <c r="K1915">
        <v>1</v>
      </c>
      <c r="L1915">
        <f>LOOKUP(I1915+H1915*1000, allRounds!D$2:D$308, allRounds!A$2:A$308)</f>
        <v>73</v>
      </c>
    </row>
    <row r="1916" spans="1:12" x14ac:dyDescent="0.3">
      <c r="A1916">
        <v>1915</v>
      </c>
      <c r="B1916">
        <v>2</v>
      </c>
      <c r="C1916">
        <v>96</v>
      </c>
      <c r="D1916">
        <v>33</v>
      </c>
      <c r="E1916">
        <v>178</v>
      </c>
      <c r="F1916">
        <v>73</v>
      </c>
      <c r="H1916" s="16">
        <v>40381</v>
      </c>
      <c r="I1916">
        <v>6</v>
      </c>
      <c r="J1916">
        <v>24</v>
      </c>
      <c r="K1916">
        <v>1</v>
      </c>
      <c r="L1916">
        <f>LOOKUP(I1916+H1916*1000, allRounds!D$2:D$308, allRounds!A$2:A$308)</f>
        <v>73</v>
      </c>
    </row>
    <row r="1917" spans="1:12" x14ac:dyDescent="0.3">
      <c r="A1917">
        <v>1916</v>
      </c>
      <c r="B1917">
        <v>3</v>
      </c>
      <c r="C1917">
        <v>94</v>
      </c>
      <c r="D1917">
        <v>31</v>
      </c>
      <c r="E1917">
        <v>264</v>
      </c>
      <c r="F1917">
        <v>73</v>
      </c>
      <c r="H1917" s="16">
        <v>40381</v>
      </c>
      <c r="I1917">
        <v>6</v>
      </c>
      <c r="J1917">
        <v>20</v>
      </c>
      <c r="K1917">
        <v>1</v>
      </c>
      <c r="L1917">
        <f>LOOKUP(I1917+H1917*1000, allRounds!D$2:D$308, allRounds!A$2:A$308)</f>
        <v>73</v>
      </c>
    </row>
    <row r="1918" spans="1:12" x14ac:dyDescent="0.3">
      <c r="A1918">
        <v>1917</v>
      </c>
      <c r="B1918">
        <v>4</v>
      </c>
      <c r="C1918">
        <v>81</v>
      </c>
      <c r="D1918">
        <v>31</v>
      </c>
      <c r="E1918">
        <v>103</v>
      </c>
      <c r="F1918">
        <v>73</v>
      </c>
      <c r="H1918" s="16">
        <v>40381</v>
      </c>
      <c r="I1918">
        <v>6</v>
      </c>
      <c r="J1918">
        <v>7</v>
      </c>
      <c r="K1918">
        <v>1</v>
      </c>
      <c r="L1918">
        <f>LOOKUP(I1918+H1918*1000, allRounds!D$2:D$308, allRounds!A$2:A$308)</f>
        <v>73</v>
      </c>
    </row>
    <row r="1919" spans="1:12" x14ac:dyDescent="0.3">
      <c r="A1919">
        <v>1918</v>
      </c>
      <c r="B1919">
        <v>5</v>
      </c>
      <c r="C1919">
        <v>97</v>
      </c>
      <c r="D1919">
        <v>31</v>
      </c>
      <c r="E1919">
        <v>323</v>
      </c>
      <c r="F1919">
        <v>73</v>
      </c>
      <c r="H1919" s="16">
        <v>40381</v>
      </c>
      <c r="I1919">
        <v>6</v>
      </c>
      <c r="J1919">
        <v>22</v>
      </c>
      <c r="K1919">
        <v>1</v>
      </c>
      <c r="L1919">
        <f>LOOKUP(I1919+H1919*1000, allRounds!D$2:D$308, allRounds!A$2:A$308)</f>
        <v>73</v>
      </c>
    </row>
    <row r="1920" spans="1:12" x14ac:dyDescent="0.3">
      <c r="A1920">
        <v>1919</v>
      </c>
      <c r="B1920">
        <v>6</v>
      </c>
      <c r="C1920">
        <v>95</v>
      </c>
      <c r="D1920">
        <v>31</v>
      </c>
      <c r="E1920">
        <v>61</v>
      </c>
      <c r="F1920">
        <v>73</v>
      </c>
      <c r="H1920" s="16">
        <v>40381</v>
      </c>
      <c r="I1920">
        <v>6</v>
      </c>
      <c r="J1920">
        <v>21</v>
      </c>
      <c r="K1920">
        <v>1</v>
      </c>
      <c r="L1920">
        <f>LOOKUP(I1920+H1920*1000, allRounds!D$2:D$308, allRounds!A$2:A$308)</f>
        <v>73</v>
      </c>
    </row>
    <row r="1921" spans="1:12" x14ac:dyDescent="0.3">
      <c r="A1921">
        <v>1920</v>
      </c>
      <c r="B1921">
        <v>7</v>
      </c>
      <c r="C1921">
        <v>84</v>
      </c>
      <c r="D1921">
        <v>30</v>
      </c>
      <c r="E1921">
        <v>316</v>
      </c>
      <c r="F1921">
        <v>73</v>
      </c>
      <c r="H1921" s="16">
        <v>40381</v>
      </c>
      <c r="I1921">
        <v>6</v>
      </c>
      <c r="J1921">
        <v>9</v>
      </c>
      <c r="K1921">
        <v>0</v>
      </c>
      <c r="L1921">
        <f>LOOKUP(I1921+H1921*1000, allRounds!D$2:D$308, allRounds!A$2:A$308)</f>
        <v>73</v>
      </c>
    </row>
    <row r="1922" spans="1:12" x14ac:dyDescent="0.3">
      <c r="A1922">
        <v>1921</v>
      </c>
      <c r="B1922">
        <v>8</v>
      </c>
      <c r="C1922">
        <v>97</v>
      </c>
      <c r="D1922">
        <v>30</v>
      </c>
      <c r="E1922">
        <v>287</v>
      </c>
      <c r="F1922">
        <v>73</v>
      </c>
      <c r="H1922" s="16">
        <v>40381</v>
      </c>
      <c r="I1922">
        <v>6</v>
      </c>
      <c r="J1922">
        <v>22</v>
      </c>
      <c r="K1922">
        <v>1</v>
      </c>
      <c r="L1922">
        <f>LOOKUP(I1922+H1922*1000, allRounds!D$2:D$308, allRounds!A$2:A$308)</f>
        <v>73</v>
      </c>
    </row>
    <row r="1923" spans="1:12" x14ac:dyDescent="0.3">
      <c r="A1923">
        <v>1922</v>
      </c>
      <c r="B1923">
        <v>9</v>
      </c>
      <c r="C1923">
        <v>95</v>
      </c>
      <c r="D1923">
        <v>28</v>
      </c>
      <c r="E1923">
        <v>334</v>
      </c>
      <c r="F1923">
        <v>73</v>
      </c>
      <c r="H1923" s="16">
        <v>40381</v>
      </c>
      <c r="I1923">
        <v>6</v>
      </c>
      <c r="J1923">
        <v>18</v>
      </c>
      <c r="K1923">
        <v>0</v>
      </c>
      <c r="L1923">
        <f>LOOKUP(I1923+H1923*1000, allRounds!D$2:D$308, allRounds!A$2:A$308)</f>
        <v>73</v>
      </c>
    </row>
    <row r="1924" spans="1:12" x14ac:dyDescent="0.3">
      <c r="A1924">
        <v>1923</v>
      </c>
      <c r="B1924">
        <v>10</v>
      </c>
      <c r="C1924">
        <v>92</v>
      </c>
      <c r="D1924">
        <v>28</v>
      </c>
      <c r="E1924">
        <v>28</v>
      </c>
      <c r="F1924">
        <v>73</v>
      </c>
      <c r="H1924" s="16">
        <v>40381</v>
      </c>
      <c r="I1924">
        <v>6</v>
      </c>
      <c r="J1924">
        <v>15</v>
      </c>
      <c r="K1924">
        <v>1</v>
      </c>
      <c r="L1924">
        <f>LOOKUP(I1924+H1924*1000, allRounds!D$2:D$308, allRounds!A$2:A$308)</f>
        <v>73</v>
      </c>
    </row>
    <row r="1925" spans="1:12" x14ac:dyDescent="0.3">
      <c r="A1925">
        <v>1924</v>
      </c>
      <c r="B1925">
        <v>11</v>
      </c>
      <c r="C1925">
        <v>91</v>
      </c>
      <c r="D1925">
        <v>28</v>
      </c>
      <c r="E1925">
        <v>129</v>
      </c>
      <c r="F1925">
        <v>73</v>
      </c>
      <c r="H1925" s="16">
        <v>40381</v>
      </c>
      <c r="I1925">
        <v>6</v>
      </c>
      <c r="J1925">
        <v>14</v>
      </c>
      <c r="K1925">
        <v>1</v>
      </c>
      <c r="L1925">
        <f>LOOKUP(I1925+H1925*1000, allRounds!D$2:D$308, allRounds!A$2:A$308)</f>
        <v>73</v>
      </c>
    </row>
    <row r="1926" spans="1:12" x14ac:dyDescent="0.3">
      <c r="A1926">
        <v>1925</v>
      </c>
      <c r="B1926">
        <v>12</v>
      </c>
      <c r="C1926">
        <v>92</v>
      </c>
      <c r="D1926">
        <v>28</v>
      </c>
      <c r="E1926">
        <v>93</v>
      </c>
      <c r="F1926">
        <v>73</v>
      </c>
      <c r="H1926" s="16">
        <v>40381</v>
      </c>
      <c r="I1926">
        <v>6</v>
      </c>
      <c r="J1926">
        <v>15</v>
      </c>
      <c r="K1926">
        <v>1</v>
      </c>
      <c r="L1926">
        <f>LOOKUP(I1926+H1926*1000, allRounds!D$2:D$308, allRounds!A$2:A$308)</f>
        <v>73</v>
      </c>
    </row>
    <row r="1927" spans="1:12" x14ac:dyDescent="0.3">
      <c r="A1927">
        <v>1926</v>
      </c>
      <c r="B1927">
        <v>13</v>
      </c>
      <c r="C1927">
        <v>87</v>
      </c>
      <c r="D1927">
        <v>27</v>
      </c>
      <c r="E1927">
        <v>310</v>
      </c>
      <c r="F1927">
        <v>73</v>
      </c>
      <c r="H1927" s="16">
        <v>40381</v>
      </c>
      <c r="I1927">
        <v>6</v>
      </c>
      <c r="J1927">
        <v>9</v>
      </c>
      <c r="K1927">
        <v>1</v>
      </c>
      <c r="L1927">
        <f>LOOKUP(I1927+H1927*1000, allRounds!D$2:D$308, allRounds!A$2:A$308)</f>
        <v>73</v>
      </c>
    </row>
    <row r="1928" spans="1:12" x14ac:dyDescent="0.3">
      <c r="A1928">
        <v>1927</v>
      </c>
      <c r="B1928">
        <v>14</v>
      </c>
      <c r="C1928">
        <v>100</v>
      </c>
      <c r="D1928">
        <v>27</v>
      </c>
      <c r="E1928">
        <v>333</v>
      </c>
      <c r="F1928">
        <v>73</v>
      </c>
      <c r="H1928" s="16">
        <v>40381</v>
      </c>
      <c r="I1928">
        <v>6</v>
      </c>
      <c r="J1928">
        <v>22</v>
      </c>
      <c r="K1928">
        <v>0</v>
      </c>
      <c r="L1928">
        <f>LOOKUP(I1928+H1928*1000, allRounds!D$2:D$308, allRounds!A$2:A$308)</f>
        <v>73</v>
      </c>
    </row>
    <row r="1929" spans="1:12" x14ac:dyDescent="0.3">
      <c r="A1929">
        <v>1928</v>
      </c>
      <c r="B1929">
        <v>15</v>
      </c>
      <c r="C1929">
        <v>90</v>
      </c>
      <c r="D1929">
        <v>27</v>
      </c>
      <c r="E1929">
        <v>294</v>
      </c>
      <c r="F1929">
        <v>73</v>
      </c>
      <c r="H1929" s="16">
        <v>40381</v>
      </c>
      <c r="I1929">
        <v>6</v>
      </c>
      <c r="J1929">
        <v>12</v>
      </c>
      <c r="K1929">
        <v>1</v>
      </c>
      <c r="L1929">
        <f>LOOKUP(I1929+H1929*1000, allRounds!D$2:D$308, allRounds!A$2:A$308)</f>
        <v>73</v>
      </c>
    </row>
    <row r="1930" spans="1:12" x14ac:dyDescent="0.3">
      <c r="A1930">
        <v>1929</v>
      </c>
      <c r="B1930">
        <v>16</v>
      </c>
      <c r="C1930">
        <v>98</v>
      </c>
      <c r="D1930">
        <v>26</v>
      </c>
      <c r="E1930">
        <v>280</v>
      </c>
      <c r="F1930">
        <v>73</v>
      </c>
      <c r="H1930" s="16">
        <v>40381</v>
      </c>
      <c r="I1930">
        <v>6</v>
      </c>
      <c r="J1930">
        <v>19</v>
      </c>
      <c r="K1930">
        <v>1</v>
      </c>
      <c r="L1930">
        <f>LOOKUP(I1930+H1930*1000, allRounds!D$2:D$308, allRounds!A$2:A$308)</f>
        <v>73</v>
      </c>
    </row>
    <row r="1931" spans="1:12" x14ac:dyDescent="0.3">
      <c r="A1931">
        <v>1930</v>
      </c>
      <c r="B1931">
        <v>17</v>
      </c>
      <c r="C1931">
        <v>103</v>
      </c>
      <c r="D1931">
        <v>26</v>
      </c>
      <c r="E1931">
        <v>162</v>
      </c>
      <c r="F1931">
        <v>73</v>
      </c>
      <c r="H1931" s="16">
        <v>40381</v>
      </c>
      <c r="I1931">
        <v>6</v>
      </c>
      <c r="J1931">
        <v>24</v>
      </c>
      <c r="K1931">
        <v>1</v>
      </c>
      <c r="L1931">
        <f>LOOKUP(I1931+H1931*1000, allRounds!D$2:D$308, allRounds!A$2:A$308)</f>
        <v>73</v>
      </c>
    </row>
    <row r="1932" spans="1:12" x14ac:dyDescent="0.3">
      <c r="A1932">
        <v>1931</v>
      </c>
      <c r="B1932">
        <v>18</v>
      </c>
      <c r="C1932">
        <v>95</v>
      </c>
      <c r="D1932">
        <v>24</v>
      </c>
      <c r="E1932">
        <v>225</v>
      </c>
      <c r="F1932">
        <v>73</v>
      </c>
      <c r="H1932" s="16">
        <v>40381</v>
      </c>
      <c r="I1932">
        <v>6</v>
      </c>
      <c r="J1932">
        <v>14</v>
      </c>
      <c r="K1932">
        <v>1</v>
      </c>
      <c r="L1932">
        <f>LOOKUP(I1932+H1932*1000, allRounds!D$2:D$308, allRounds!A$2:A$308)</f>
        <v>73</v>
      </c>
    </row>
    <row r="1933" spans="1:12" x14ac:dyDescent="0.3">
      <c r="A1933">
        <v>1932</v>
      </c>
      <c r="B1933">
        <v>19</v>
      </c>
      <c r="C1933">
        <v>95</v>
      </c>
      <c r="D1933">
        <v>24</v>
      </c>
      <c r="E1933">
        <v>160</v>
      </c>
      <c r="F1933">
        <v>73</v>
      </c>
      <c r="H1933" s="16">
        <v>40381</v>
      </c>
      <c r="I1933">
        <v>6</v>
      </c>
      <c r="J1933">
        <v>14</v>
      </c>
      <c r="K1933">
        <v>1</v>
      </c>
      <c r="L1933">
        <f>LOOKUP(I1933+H1933*1000, allRounds!D$2:D$308, allRounds!A$2:A$308)</f>
        <v>73</v>
      </c>
    </row>
    <row r="1934" spans="1:12" x14ac:dyDescent="0.3">
      <c r="A1934">
        <v>1933</v>
      </c>
      <c r="B1934">
        <v>20</v>
      </c>
      <c r="C1934">
        <v>110</v>
      </c>
      <c r="D1934">
        <v>23</v>
      </c>
      <c r="E1934">
        <v>24</v>
      </c>
      <c r="F1934">
        <v>73</v>
      </c>
      <c r="H1934" s="16">
        <v>40381</v>
      </c>
      <c r="I1934">
        <v>6</v>
      </c>
      <c r="J1934">
        <v>28</v>
      </c>
      <c r="K1934">
        <v>1</v>
      </c>
      <c r="L1934">
        <f>LOOKUP(I1934+H1934*1000, allRounds!D$2:D$308, allRounds!A$2:A$308)</f>
        <v>73</v>
      </c>
    </row>
    <row r="1935" spans="1:12" x14ac:dyDescent="0.3">
      <c r="A1935">
        <v>1934</v>
      </c>
      <c r="B1935">
        <v>21</v>
      </c>
      <c r="C1935">
        <v>105</v>
      </c>
      <c r="D1935">
        <v>23</v>
      </c>
      <c r="E1935">
        <v>311</v>
      </c>
      <c r="F1935">
        <v>73</v>
      </c>
      <c r="H1935" s="16">
        <v>40381</v>
      </c>
      <c r="I1935">
        <v>6</v>
      </c>
      <c r="J1935">
        <v>23</v>
      </c>
      <c r="K1935">
        <v>1</v>
      </c>
      <c r="L1935">
        <f>LOOKUP(I1935+H1935*1000, allRounds!D$2:D$308, allRounds!A$2:A$308)</f>
        <v>73</v>
      </c>
    </row>
    <row r="1936" spans="1:12" x14ac:dyDescent="0.3">
      <c r="A1936">
        <v>1935</v>
      </c>
      <c r="B1936">
        <v>22</v>
      </c>
      <c r="C1936">
        <v>114</v>
      </c>
      <c r="D1936">
        <v>16</v>
      </c>
      <c r="E1936">
        <v>260</v>
      </c>
      <c r="F1936">
        <v>73</v>
      </c>
      <c r="H1936" s="16">
        <v>40381</v>
      </c>
      <c r="I1936">
        <v>6</v>
      </c>
      <c r="J1936">
        <v>24</v>
      </c>
      <c r="K1936">
        <v>1</v>
      </c>
      <c r="L1936">
        <f>LOOKUP(I1936+H1936*1000, allRounds!D$2:D$308, allRounds!A$2:A$308)</f>
        <v>73</v>
      </c>
    </row>
    <row r="1937" spans="1:12" x14ac:dyDescent="0.3">
      <c r="A1937">
        <v>1936</v>
      </c>
      <c r="B1937">
        <v>23</v>
      </c>
      <c r="C1937">
        <v>132</v>
      </c>
      <c r="D1937">
        <v>9</v>
      </c>
      <c r="E1937">
        <v>8</v>
      </c>
      <c r="F1937">
        <v>73</v>
      </c>
      <c r="H1937" s="16">
        <v>40381</v>
      </c>
      <c r="I1937">
        <v>6</v>
      </c>
      <c r="J1937">
        <v>36</v>
      </c>
      <c r="K1937">
        <v>1</v>
      </c>
      <c r="L1937">
        <f>LOOKUP(I1937+H1937*1000, allRounds!D$2:D$308, allRounds!A$2:A$308)</f>
        <v>73</v>
      </c>
    </row>
    <row r="1938" spans="1:12" x14ac:dyDescent="0.3">
      <c r="A1938">
        <v>1937</v>
      </c>
      <c r="B1938">
        <v>1</v>
      </c>
      <c r="C1938">
        <v>86</v>
      </c>
      <c r="D1938">
        <v>42</v>
      </c>
      <c r="E1938">
        <v>273</v>
      </c>
      <c r="F1938">
        <v>74</v>
      </c>
      <c r="H1938" s="16">
        <v>40362</v>
      </c>
      <c r="I1938">
        <v>62</v>
      </c>
      <c r="J1938">
        <v>21</v>
      </c>
      <c r="K1938">
        <v>0</v>
      </c>
      <c r="L1938">
        <f>LOOKUP(I1938+H1938*1000, allRounds!D$2:D$308, allRounds!A$2:A$308)</f>
        <v>74</v>
      </c>
    </row>
    <row r="1939" spans="1:12" x14ac:dyDescent="0.3">
      <c r="A1939">
        <v>1938</v>
      </c>
      <c r="B1939">
        <v>2</v>
      </c>
      <c r="C1939">
        <v>79</v>
      </c>
      <c r="D1939">
        <v>40</v>
      </c>
      <c r="E1939">
        <v>222</v>
      </c>
      <c r="F1939">
        <v>74</v>
      </c>
      <c r="H1939" s="16">
        <v>40362</v>
      </c>
      <c r="I1939">
        <v>62</v>
      </c>
      <c r="J1939">
        <v>12</v>
      </c>
      <c r="K1939">
        <v>1</v>
      </c>
      <c r="L1939">
        <f>LOOKUP(I1939+H1939*1000, allRounds!D$2:D$308, allRounds!A$2:A$308)</f>
        <v>74</v>
      </c>
    </row>
    <row r="1940" spans="1:12" x14ac:dyDescent="0.3">
      <c r="A1940">
        <v>1939</v>
      </c>
      <c r="B1940">
        <v>3</v>
      </c>
      <c r="C1940">
        <v>91</v>
      </c>
      <c r="D1940">
        <v>40</v>
      </c>
      <c r="E1940">
        <v>250</v>
      </c>
      <c r="F1940">
        <v>74</v>
      </c>
      <c r="H1940" s="16">
        <v>40362</v>
      </c>
      <c r="I1940">
        <v>62</v>
      </c>
      <c r="J1940">
        <v>24</v>
      </c>
      <c r="K1940">
        <v>1</v>
      </c>
      <c r="L1940">
        <f>LOOKUP(I1940+H1940*1000, allRounds!D$2:D$308, allRounds!A$2:A$308)</f>
        <v>74</v>
      </c>
    </row>
    <row r="1941" spans="1:12" x14ac:dyDescent="0.3">
      <c r="A1941">
        <v>1940</v>
      </c>
      <c r="B1941">
        <v>4</v>
      </c>
      <c r="C1941">
        <v>82</v>
      </c>
      <c r="D1941">
        <v>40</v>
      </c>
      <c r="E1941">
        <v>16</v>
      </c>
      <c r="F1941">
        <v>74</v>
      </c>
      <c r="H1941" s="16">
        <v>40362</v>
      </c>
      <c r="I1941">
        <v>62</v>
      </c>
      <c r="J1941">
        <v>15</v>
      </c>
      <c r="K1941">
        <v>1</v>
      </c>
      <c r="L1941">
        <f>LOOKUP(I1941+H1941*1000, allRounds!D$2:D$308, allRounds!A$2:A$308)</f>
        <v>74</v>
      </c>
    </row>
    <row r="1942" spans="1:12" x14ac:dyDescent="0.3">
      <c r="A1942">
        <v>1941</v>
      </c>
      <c r="B1942">
        <v>5</v>
      </c>
      <c r="C1942">
        <v>89</v>
      </c>
      <c r="D1942">
        <v>39</v>
      </c>
      <c r="E1942">
        <v>267</v>
      </c>
      <c r="F1942">
        <v>74</v>
      </c>
      <c r="H1942" s="16">
        <v>40362</v>
      </c>
      <c r="I1942">
        <v>62</v>
      </c>
      <c r="J1942">
        <v>21</v>
      </c>
      <c r="K1942">
        <v>1</v>
      </c>
      <c r="L1942">
        <f>LOOKUP(I1942+H1942*1000, allRounds!D$2:D$308, allRounds!A$2:A$308)</f>
        <v>74</v>
      </c>
    </row>
    <row r="1943" spans="1:12" x14ac:dyDescent="0.3">
      <c r="A1943">
        <v>1942</v>
      </c>
      <c r="B1943">
        <v>6</v>
      </c>
      <c r="C1943">
        <v>82</v>
      </c>
      <c r="D1943">
        <v>39</v>
      </c>
      <c r="E1943">
        <v>129</v>
      </c>
      <c r="F1943">
        <v>74</v>
      </c>
      <c r="H1943" s="16">
        <v>40362</v>
      </c>
      <c r="I1943">
        <v>62</v>
      </c>
      <c r="J1943">
        <v>14</v>
      </c>
      <c r="K1943">
        <v>1</v>
      </c>
      <c r="L1943">
        <f>LOOKUP(I1943+H1943*1000, allRounds!D$2:D$308, allRounds!A$2:A$308)</f>
        <v>74</v>
      </c>
    </row>
    <row r="1944" spans="1:12" x14ac:dyDescent="0.3">
      <c r="A1944">
        <v>1943</v>
      </c>
      <c r="B1944">
        <v>7</v>
      </c>
      <c r="C1944">
        <v>93</v>
      </c>
      <c r="D1944">
        <v>38</v>
      </c>
      <c r="E1944">
        <v>228</v>
      </c>
      <c r="F1944">
        <v>74</v>
      </c>
      <c r="H1944" s="16">
        <v>40362</v>
      </c>
      <c r="I1944">
        <v>62</v>
      </c>
      <c r="J1944">
        <v>24</v>
      </c>
      <c r="K1944">
        <v>1</v>
      </c>
      <c r="L1944">
        <f>LOOKUP(I1944+H1944*1000, allRounds!D$2:D$308, allRounds!A$2:A$308)</f>
        <v>74</v>
      </c>
    </row>
    <row r="1945" spans="1:12" x14ac:dyDescent="0.3">
      <c r="A1945">
        <v>1944</v>
      </c>
      <c r="B1945">
        <v>8</v>
      </c>
      <c r="C1945">
        <v>84</v>
      </c>
      <c r="D1945">
        <v>38</v>
      </c>
      <c r="E1945">
        <v>28</v>
      </c>
      <c r="F1945">
        <v>74</v>
      </c>
      <c r="H1945" s="16">
        <v>40362</v>
      </c>
      <c r="I1945">
        <v>62</v>
      </c>
      <c r="J1945">
        <v>15</v>
      </c>
      <c r="K1945">
        <v>1</v>
      </c>
      <c r="L1945">
        <f>LOOKUP(I1945+H1945*1000, allRounds!D$2:D$308, allRounds!A$2:A$308)</f>
        <v>74</v>
      </c>
    </row>
    <row r="1946" spans="1:12" x14ac:dyDescent="0.3">
      <c r="A1946">
        <v>1945</v>
      </c>
      <c r="B1946">
        <v>9</v>
      </c>
      <c r="C1946">
        <v>89</v>
      </c>
      <c r="D1946">
        <v>38</v>
      </c>
      <c r="E1946">
        <v>3</v>
      </c>
      <c r="F1946">
        <v>74</v>
      </c>
      <c r="H1946" s="16">
        <v>40362</v>
      </c>
      <c r="I1946">
        <v>62</v>
      </c>
      <c r="J1946">
        <v>20</v>
      </c>
      <c r="K1946">
        <v>1</v>
      </c>
      <c r="L1946">
        <f>LOOKUP(I1946+H1946*1000, allRounds!D$2:D$308, allRounds!A$2:A$308)</f>
        <v>74</v>
      </c>
    </row>
    <row r="1947" spans="1:12" x14ac:dyDescent="0.3">
      <c r="A1947">
        <v>1946</v>
      </c>
      <c r="B1947">
        <v>10</v>
      </c>
      <c r="C1947">
        <v>93</v>
      </c>
      <c r="D1947">
        <v>38</v>
      </c>
      <c r="E1947">
        <v>162</v>
      </c>
      <c r="F1947">
        <v>74</v>
      </c>
      <c r="H1947" s="16">
        <v>40362</v>
      </c>
      <c r="I1947">
        <v>62</v>
      </c>
      <c r="J1947">
        <v>24</v>
      </c>
      <c r="K1947">
        <v>1</v>
      </c>
      <c r="L1947">
        <f>LOOKUP(I1947+H1947*1000, allRounds!D$2:D$308, allRounds!A$2:A$308)</f>
        <v>74</v>
      </c>
    </row>
    <row r="1948" spans="1:12" x14ac:dyDescent="0.3">
      <c r="A1948">
        <v>1947</v>
      </c>
      <c r="B1948">
        <v>11</v>
      </c>
      <c r="C1948">
        <v>92</v>
      </c>
      <c r="D1948">
        <v>38</v>
      </c>
      <c r="E1948">
        <v>323</v>
      </c>
      <c r="F1948">
        <v>74</v>
      </c>
      <c r="H1948" s="16">
        <v>40362</v>
      </c>
      <c r="I1948">
        <v>62</v>
      </c>
      <c r="J1948">
        <v>23</v>
      </c>
      <c r="K1948">
        <v>0</v>
      </c>
      <c r="L1948">
        <f>LOOKUP(I1948+H1948*1000, allRounds!D$2:D$308, allRounds!A$2:A$308)</f>
        <v>74</v>
      </c>
    </row>
    <row r="1949" spans="1:12" x14ac:dyDescent="0.3">
      <c r="A1949">
        <v>1948</v>
      </c>
      <c r="B1949">
        <v>12</v>
      </c>
      <c r="C1949">
        <v>81</v>
      </c>
      <c r="D1949">
        <v>37</v>
      </c>
      <c r="E1949">
        <v>234</v>
      </c>
      <c r="F1949">
        <v>74</v>
      </c>
      <c r="H1949" s="16">
        <v>40362</v>
      </c>
      <c r="I1949">
        <v>62</v>
      </c>
      <c r="J1949">
        <v>11</v>
      </c>
      <c r="K1949">
        <v>1</v>
      </c>
      <c r="L1949">
        <f>LOOKUP(I1949+H1949*1000, allRounds!D$2:D$308, allRounds!A$2:A$308)</f>
        <v>74</v>
      </c>
    </row>
    <row r="1950" spans="1:12" x14ac:dyDescent="0.3">
      <c r="A1950">
        <v>1949</v>
      </c>
      <c r="B1950">
        <v>13</v>
      </c>
      <c r="C1950">
        <v>93</v>
      </c>
      <c r="D1950">
        <v>36</v>
      </c>
      <c r="E1950">
        <v>287</v>
      </c>
      <c r="F1950">
        <v>74</v>
      </c>
      <c r="H1950" s="16">
        <v>40362</v>
      </c>
      <c r="I1950">
        <v>62</v>
      </c>
      <c r="J1950">
        <v>22</v>
      </c>
      <c r="K1950">
        <v>1</v>
      </c>
      <c r="L1950">
        <f>LOOKUP(I1950+H1950*1000, allRounds!D$2:D$308, allRounds!A$2:A$308)</f>
        <v>74</v>
      </c>
    </row>
    <row r="1951" spans="1:12" x14ac:dyDescent="0.3">
      <c r="A1951">
        <v>1950</v>
      </c>
      <c r="B1951">
        <v>14</v>
      </c>
      <c r="C1951">
        <v>95</v>
      </c>
      <c r="D1951">
        <v>33</v>
      </c>
      <c r="E1951">
        <v>61</v>
      </c>
      <c r="F1951">
        <v>74</v>
      </c>
      <c r="H1951" s="16">
        <v>40362</v>
      </c>
      <c r="I1951">
        <v>62</v>
      </c>
      <c r="J1951">
        <v>21</v>
      </c>
      <c r="K1951">
        <v>1</v>
      </c>
      <c r="L1951">
        <f>LOOKUP(I1951+H1951*1000, allRounds!D$2:D$308, allRounds!A$2:A$308)</f>
        <v>74</v>
      </c>
    </row>
    <row r="1952" spans="1:12" x14ac:dyDescent="0.3">
      <c r="A1952">
        <v>1951</v>
      </c>
      <c r="B1952">
        <v>15</v>
      </c>
      <c r="C1952">
        <v>95</v>
      </c>
      <c r="D1952">
        <v>33</v>
      </c>
      <c r="E1952">
        <v>184</v>
      </c>
      <c r="F1952">
        <v>74</v>
      </c>
      <c r="H1952" s="16">
        <v>40362</v>
      </c>
      <c r="I1952">
        <v>62</v>
      </c>
      <c r="J1952">
        <v>21</v>
      </c>
      <c r="K1952">
        <v>1</v>
      </c>
      <c r="L1952">
        <f>LOOKUP(I1952+H1952*1000, allRounds!D$2:D$308, allRounds!A$2:A$308)</f>
        <v>74</v>
      </c>
    </row>
    <row r="1953" spans="1:12" x14ac:dyDescent="0.3">
      <c r="A1953">
        <v>1952</v>
      </c>
      <c r="B1953">
        <v>16</v>
      </c>
      <c r="C1953">
        <v>99</v>
      </c>
      <c r="D1953">
        <v>32</v>
      </c>
      <c r="E1953">
        <v>311</v>
      </c>
      <c r="F1953">
        <v>74</v>
      </c>
      <c r="H1953" s="16">
        <v>40362</v>
      </c>
      <c r="I1953">
        <v>62</v>
      </c>
      <c r="J1953">
        <v>23</v>
      </c>
      <c r="K1953">
        <v>1</v>
      </c>
      <c r="L1953">
        <f>LOOKUP(I1953+H1953*1000, allRounds!D$2:D$308, allRounds!A$2:A$308)</f>
        <v>74</v>
      </c>
    </row>
    <row r="1954" spans="1:12" x14ac:dyDescent="0.3">
      <c r="A1954">
        <v>1953</v>
      </c>
      <c r="B1954">
        <v>17</v>
      </c>
      <c r="C1954">
        <v>83</v>
      </c>
      <c r="D1954">
        <v>32</v>
      </c>
      <c r="E1954">
        <v>103</v>
      </c>
      <c r="F1954">
        <v>74</v>
      </c>
      <c r="H1954" s="16">
        <v>40362</v>
      </c>
      <c r="I1954">
        <v>62</v>
      </c>
      <c r="J1954">
        <v>7</v>
      </c>
      <c r="K1954">
        <v>1</v>
      </c>
      <c r="L1954">
        <f>LOOKUP(I1954+H1954*1000, allRounds!D$2:D$308, allRounds!A$2:A$308)</f>
        <v>74</v>
      </c>
    </row>
    <row r="1955" spans="1:12" x14ac:dyDescent="0.3">
      <c r="A1955">
        <v>1954</v>
      </c>
      <c r="B1955">
        <v>18</v>
      </c>
      <c r="C1955">
        <v>97</v>
      </c>
      <c r="D1955">
        <v>31</v>
      </c>
      <c r="E1955">
        <v>185</v>
      </c>
      <c r="F1955">
        <v>74</v>
      </c>
      <c r="H1955" s="16">
        <v>40362</v>
      </c>
      <c r="I1955">
        <v>62</v>
      </c>
      <c r="J1955">
        <v>20</v>
      </c>
      <c r="K1955">
        <v>1</v>
      </c>
      <c r="L1955">
        <f>LOOKUP(I1955+H1955*1000, allRounds!D$2:D$308, allRounds!A$2:A$308)</f>
        <v>74</v>
      </c>
    </row>
    <row r="1956" spans="1:12" x14ac:dyDescent="0.3">
      <c r="A1956">
        <v>1955</v>
      </c>
      <c r="B1956">
        <v>19</v>
      </c>
      <c r="C1956">
        <v>96</v>
      </c>
      <c r="D1956">
        <v>25</v>
      </c>
      <c r="E1956">
        <v>160</v>
      </c>
      <c r="F1956">
        <v>74</v>
      </c>
      <c r="H1956" s="16">
        <v>40362</v>
      </c>
      <c r="I1956">
        <v>62</v>
      </c>
      <c r="J1956">
        <v>14</v>
      </c>
      <c r="K1956">
        <v>1</v>
      </c>
      <c r="L1956">
        <f>LOOKUP(I1956+H1956*1000, allRounds!D$2:D$308, allRounds!A$2:A$308)</f>
        <v>74</v>
      </c>
    </row>
    <row r="1957" spans="1:12" x14ac:dyDescent="0.3">
      <c r="A1957">
        <v>1956</v>
      </c>
      <c r="B1957">
        <v>20</v>
      </c>
      <c r="C1957">
        <v>111</v>
      </c>
      <c r="D1957">
        <v>24</v>
      </c>
      <c r="E1957">
        <v>331</v>
      </c>
      <c r="F1957">
        <v>74</v>
      </c>
      <c r="H1957" s="16">
        <v>40362</v>
      </c>
      <c r="I1957">
        <v>62</v>
      </c>
      <c r="J1957">
        <v>28</v>
      </c>
      <c r="K1957">
        <v>0</v>
      </c>
      <c r="L1957">
        <f>LOOKUP(I1957+H1957*1000, allRounds!D$2:D$308, allRounds!A$2:A$308)</f>
        <v>74</v>
      </c>
    </row>
    <row r="1958" spans="1:12" x14ac:dyDescent="0.3">
      <c r="A1958">
        <v>1957</v>
      </c>
      <c r="B1958">
        <v>21</v>
      </c>
      <c r="C1958">
        <v>111</v>
      </c>
      <c r="D1958">
        <v>23</v>
      </c>
      <c r="E1958">
        <v>12</v>
      </c>
      <c r="F1958">
        <v>74</v>
      </c>
      <c r="H1958" s="16">
        <v>40362</v>
      </c>
      <c r="I1958">
        <v>62</v>
      </c>
      <c r="J1958">
        <v>27</v>
      </c>
      <c r="K1958">
        <v>1</v>
      </c>
      <c r="L1958">
        <f>LOOKUP(I1958+H1958*1000, allRounds!D$2:D$308, allRounds!A$2:A$308)</f>
        <v>74</v>
      </c>
    </row>
    <row r="1959" spans="1:12" x14ac:dyDescent="0.3">
      <c r="A1959">
        <v>1958</v>
      </c>
      <c r="B1959">
        <v>1</v>
      </c>
      <c r="C1959">
        <v>88</v>
      </c>
      <c r="D1959">
        <v>35</v>
      </c>
      <c r="E1959">
        <v>116</v>
      </c>
      <c r="F1959">
        <v>75</v>
      </c>
      <c r="H1959" s="16">
        <v>40335</v>
      </c>
      <c r="I1959">
        <v>2</v>
      </c>
      <c r="J1959">
        <v>19</v>
      </c>
      <c r="K1959">
        <v>1</v>
      </c>
      <c r="L1959">
        <f>LOOKUP(I1959+H1959*1000, allRounds!D$2:D$308, allRounds!A$2:A$308)</f>
        <v>75</v>
      </c>
    </row>
    <row r="1960" spans="1:12" x14ac:dyDescent="0.3">
      <c r="A1960">
        <v>1959</v>
      </c>
      <c r="B1960">
        <v>2</v>
      </c>
      <c r="C1960">
        <v>79</v>
      </c>
      <c r="D1960">
        <v>34</v>
      </c>
      <c r="E1960">
        <v>310</v>
      </c>
      <c r="F1960">
        <v>75</v>
      </c>
      <c r="H1960" s="16">
        <v>40335</v>
      </c>
      <c r="I1960">
        <v>2</v>
      </c>
      <c r="J1960">
        <v>9</v>
      </c>
      <c r="K1960">
        <v>1</v>
      </c>
      <c r="L1960">
        <f>LOOKUP(I1960+H1960*1000, allRounds!D$2:D$308, allRounds!A$2:A$308)</f>
        <v>75</v>
      </c>
    </row>
    <row r="1961" spans="1:12" x14ac:dyDescent="0.3">
      <c r="A1961">
        <v>1960</v>
      </c>
      <c r="B1961">
        <v>3</v>
      </c>
      <c r="C1961">
        <v>84</v>
      </c>
      <c r="D1961">
        <v>34</v>
      </c>
      <c r="E1961">
        <v>129</v>
      </c>
      <c r="F1961">
        <v>75</v>
      </c>
      <c r="H1961" s="16">
        <v>40335</v>
      </c>
      <c r="I1961">
        <v>2</v>
      </c>
      <c r="J1961">
        <v>14</v>
      </c>
      <c r="K1961">
        <v>1</v>
      </c>
      <c r="L1961">
        <f>LOOKUP(I1961+H1961*1000, allRounds!D$2:D$308, allRounds!A$2:A$308)</f>
        <v>75</v>
      </c>
    </row>
    <row r="1962" spans="1:12" x14ac:dyDescent="0.3">
      <c r="A1962">
        <v>1961</v>
      </c>
      <c r="B1962">
        <v>4</v>
      </c>
      <c r="C1962">
        <v>85</v>
      </c>
      <c r="D1962">
        <v>30</v>
      </c>
      <c r="E1962">
        <v>80</v>
      </c>
      <c r="F1962">
        <v>75</v>
      </c>
      <c r="H1962" s="16">
        <v>40335</v>
      </c>
      <c r="I1962">
        <v>2</v>
      </c>
      <c r="J1962">
        <v>11</v>
      </c>
      <c r="K1962">
        <v>1</v>
      </c>
      <c r="L1962">
        <f>LOOKUP(I1962+H1962*1000, allRounds!D$2:D$308, allRounds!A$2:A$308)</f>
        <v>75</v>
      </c>
    </row>
    <row r="1963" spans="1:12" x14ac:dyDescent="0.3">
      <c r="A1963">
        <v>1962</v>
      </c>
      <c r="B1963">
        <v>5</v>
      </c>
      <c r="C1963">
        <v>90</v>
      </c>
      <c r="D1963">
        <v>29</v>
      </c>
      <c r="E1963">
        <v>93</v>
      </c>
      <c r="F1963">
        <v>75</v>
      </c>
      <c r="H1963" s="16">
        <v>40335</v>
      </c>
      <c r="I1963">
        <v>2</v>
      </c>
      <c r="J1963">
        <v>15</v>
      </c>
      <c r="K1963">
        <v>1</v>
      </c>
      <c r="L1963">
        <f>LOOKUP(I1963+H1963*1000, allRounds!D$2:D$308, allRounds!A$2:A$308)</f>
        <v>75</v>
      </c>
    </row>
    <row r="1964" spans="1:12" x14ac:dyDescent="0.3">
      <c r="A1964">
        <v>1963</v>
      </c>
      <c r="B1964">
        <v>6</v>
      </c>
      <c r="C1964">
        <v>100</v>
      </c>
      <c r="D1964">
        <v>28</v>
      </c>
      <c r="E1964">
        <v>178</v>
      </c>
      <c r="F1964">
        <v>75</v>
      </c>
      <c r="H1964" s="16">
        <v>40335</v>
      </c>
      <c r="I1964">
        <v>2</v>
      </c>
      <c r="J1964">
        <v>24</v>
      </c>
      <c r="K1964">
        <v>1</v>
      </c>
      <c r="L1964">
        <f>LOOKUP(I1964+H1964*1000, allRounds!D$2:D$308, allRounds!A$2:A$308)</f>
        <v>75</v>
      </c>
    </row>
    <row r="1965" spans="1:12" x14ac:dyDescent="0.3">
      <c r="A1965">
        <v>1964</v>
      </c>
      <c r="B1965">
        <v>7</v>
      </c>
      <c r="C1965">
        <v>92</v>
      </c>
      <c r="D1965">
        <v>28</v>
      </c>
      <c r="E1965">
        <v>123</v>
      </c>
      <c r="F1965">
        <v>75</v>
      </c>
      <c r="H1965" s="16">
        <v>40335</v>
      </c>
      <c r="I1965">
        <v>2</v>
      </c>
      <c r="J1965">
        <v>16</v>
      </c>
      <c r="K1965">
        <v>1</v>
      </c>
      <c r="L1965">
        <f>LOOKUP(I1965+H1965*1000, allRounds!D$2:D$308, allRounds!A$2:A$308)</f>
        <v>75</v>
      </c>
    </row>
    <row r="1966" spans="1:12" x14ac:dyDescent="0.3">
      <c r="A1966">
        <v>1965</v>
      </c>
      <c r="B1966">
        <v>8</v>
      </c>
      <c r="C1966">
        <v>84</v>
      </c>
      <c r="D1966">
        <v>27</v>
      </c>
      <c r="E1966">
        <v>103</v>
      </c>
      <c r="F1966">
        <v>75</v>
      </c>
      <c r="H1966" s="16">
        <v>40335</v>
      </c>
      <c r="I1966">
        <v>2</v>
      </c>
      <c r="J1966">
        <v>7</v>
      </c>
      <c r="K1966">
        <v>1</v>
      </c>
      <c r="L1966">
        <f>LOOKUP(I1966+H1966*1000, allRounds!D$2:D$308, allRounds!A$2:A$308)</f>
        <v>75</v>
      </c>
    </row>
    <row r="1967" spans="1:12" x14ac:dyDescent="0.3">
      <c r="A1967">
        <v>1966</v>
      </c>
      <c r="B1967">
        <v>9</v>
      </c>
      <c r="C1967">
        <v>91</v>
      </c>
      <c r="D1967">
        <v>27</v>
      </c>
      <c r="E1967">
        <v>332</v>
      </c>
      <c r="F1967">
        <v>75</v>
      </c>
      <c r="H1967" s="16">
        <v>40335</v>
      </c>
      <c r="I1967">
        <v>2</v>
      </c>
      <c r="J1967">
        <v>14</v>
      </c>
      <c r="K1967">
        <v>0</v>
      </c>
      <c r="L1967">
        <f>LOOKUP(I1967+H1967*1000, allRounds!D$2:D$308, allRounds!A$2:A$308)</f>
        <v>75</v>
      </c>
    </row>
    <row r="1968" spans="1:12" x14ac:dyDescent="0.3">
      <c r="A1968">
        <v>1967</v>
      </c>
      <c r="B1968">
        <v>10</v>
      </c>
      <c r="C1968">
        <v>94</v>
      </c>
      <c r="D1968">
        <v>26</v>
      </c>
      <c r="E1968">
        <v>245</v>
      </c>
      <c r="F1968">
        <v>75</v>
      </c>
      <c r="H1968" s="16">
        <v>40335</v>
      </c>
      <c r="I1968">
        <v>2</v>
      </c>
      <c r="J1968">
        <v>16</v>
      </c>
      <c r="K1968">
        <v>1</v>
      </c>
      <c r="L1968">
        <f>LOOKUP(I1968+H1968*1000, allRounds!D$2:D$308, allRounds!A$2:A$308)</f>
        <v>75</v>
      </c>
    </row>
    <row r="1969" spans="1:12" x14ac:dyDescent="0.3">
      <c r="A1969">
        <v>1968</v>
      </c>
      <c r="B1969">
        <v>11</v>
      </c>
      <c r="C1969">
        <v>96</v>
      </c>
      <c r="D1969">
        <v>26</v>
      </c>
      <c r="E1969">
        <v>47</v>
      </c>
      <c r="F1969">
        <v>75</v>
      </c>
      <c r="H1969" s="16">
        <v>40335</v>
      </c>
      <c r="I1969">
        <v>2</v>
      </c>
      <c r="J1969">
        <v>18</v>
      </c>
      <c r="K1969">
        <v>1</v>
      </c>
      <c r="L1969">
        <f>LOOKUP(I1969+H1969*1000, allRounds!D$2:D$308, allRounds!A$2:A$308)</f>
        <v>75</v>
      </c>
    </row>
    <row r="1970" spans="1:12" x14ac:dyDescent="0.3">
      <c r="A1970">
        <v>1969</v>
      </c>
      <c r="B1970">
        <v>12</v>
      </c>
      <c r="C1970">
        <v>93</v>
      </c>
      <c r="D1970">
        <v>26</v>
      </c>
      <c r="E1970">
        <v>16</v>
      </c>
      <c r="F1970">
        <v>75</v>
      </c>
      <c r="H1970" s="16">
        <v>40335</v>
      </c>
      <c r="I1970">
        <v>2</v>
      </c>
      <c r="J1970">
        <v>15</v>
      </c>
      <c r="K1970">
        <v>1</v>
      </c>
      <c r="L1970">
        <f>LOOKUP(I1970+H1970*1000, allRounds!D$2:D$308, allRounds!A$2:A$308)</f>
        <v>75</v>
      </c>
    </row>
    <row r="1971" spans="1:12" x14ac:dyDescent="0.3">
      <c r="A1971">
        <v>1970</v>
      </c>
      <c r="B1971">
        <v>13</v>
      </c>
      <c r="C1971">
        <v>91</v>
      </c>
      <c r="D1971">
        <v>25</v>
      </c>
      <c r="E1971">
        <v>294</v>
      </c>
      <c r="F1971">
        <v>75</v>
      </c>
      <c r="H1971" s="16">
        <v>40335</v>
      </c>
      <c r="I1971">
        <v>2</v>
      </c>
      <c r="J1971">
        <v>12</v>
      </c>
      <c r="K1971">
        <v>1</v>
      </c>
      <c r="L1971">
        <f>LOOKUP(I1971+H1971*1000, allRounds!D$2:D$308, allRounds!A$2:A$308)</f>
        <v>75</v>
      </c>
    </row>
    <row r="1972" spans="1:12" x14ac:dyDescent="0.3">
      <c r="A1972">
        <v>1971</v>
      </c>
      <c r="B1972">
        <v>14</v>
      </c>
      <c r="C1972">
        <v>102</v>
      </c>
      <c r="D1972">
        <v>24</v>
      </c>
      <c r="E1972">
        <v>287</v>
      </c>
      <c r="F1972">
        <v>75</v>
      </c>
      <c r="H1972" s="16">
        <v>40335</v>
      </c>
      <c r="I1972">
        <v>2</v>
      </c>
      <c r="J1972">
        <v>22</v>
      </c>
      <c r="K1972">
        <v>1</v>
      </c>
      <c r="L1972">
        <f>LOOKUP(I1972+H1972*1000, allRounds!D$2:D$308, allRounds!A$2:A$308)</f>
        <v>75</v>
      </c>
    </row>
    <row r="1973" spans="1:12" x14ac:dyDescent="0.3">
      <c r="A1973">
        <v>1972</v>
      </c>
      <c r="B1973">
        <v>15</v>
      </c>
      <c r="C1973">
        <v>92</v>
      </c>
      <c r="D1973">
        <v>24</v>
      </c>
      <c r="E1973">
        <v>222</v>
      </c>
      <c r="F1973">
        <v>75</v>
      </c>
      <c r="H1973" s="16">
        <v>40335</v>
      </c>
      <c r="I1973">
        <v>2</v>
      </c>
      <c r="J1973">
        <v>12</v>
      </c>
      <c r="K1973">
        <v>1</v>
      </c>
      <c r="L1973">
        <f>LOOKUP(I1973+H1973*1000, allRounds!D$2:D$308, allRounds!A$2:A$308)</f>
        <v>75</v>
      </c>
    </row>
    <row r="1974" spans="1:12" x14ac:dyDescent="0.3">
      <c r="A1974">
        <v>1973</v>
      </c>
      <c r="B1974">
        <v>16</v>
      </c>
      <c r="C1974">
        <v>103</v>
      </c>
      <c r="D1974">
        <v>22</v>
      </c>
      <c r="E1974">
        <v>3</v>
      </c>
      <c r="F1974">
        <v>75</v>
      </c>
      <c r="H1974" s="16">
        <v>40335</v>
      </c>
      <c r="I1974">
        <v>2</v>
      </c>
      <c r="J1974">
        <v>20</v>
      </c>
      <c r="K1974">
        <v>1</v>
      </c>
      <c r="L1974">
        <f>LOOKUP(I1974+H1974*1000, allRounds!D$2:D$308, allRounds!A$2:A$308)</f>
        <v>75</v>
      </c>
    </row>
    <row r="1975" spans="1:12" x14ac:dyDescent="0.3">
      <c r="A1975">
        <v>1974</v>
      </c>
      <c r="B1975">
        <v>17</v>
      </c>
      <c r="C1975">
        <v>101</v>
      </c>
      <c r="D1975">
        <v>21</v>
      </c>
      <c r="E1975">
        <v>308</v>
      </c>
      <c r="F1975">
        <v>75</v>
      </c>
      <c r="H1975" s="16">
        <v>40335</v>
      </c>
      <c r="I1975">
        <v>2</v>
      </c>
      <c r="J1975">
        <v>18</v>
      </c>
      <c r="K1975">
        <v>1</v>
      </c>
      <c r="L1975">
        <f>LOOKUP(I1975+H1975*1000, allRounds!D$2:D$308, allRounds!A$2:A$308)</f>
        <v>75</v>
      </c>
    </row>
    <row r="1976" spans="1:12" x14ac:dyDescent="0.3">
      <c r="A1976">
        <v>1975</v>
      </c>
      <c r="B1976">
        <v>18</v>
      </c>
      <c r="C1976">
        <v>104</v>
      </c>
      <c r="D1976">
        <v>20</v>
      </c>
      <c r="E1976">
        <v>185</v>
      </c>
      <c r="F1976">
        <v>75</v>
      </c>
      <c r="H1976" s="16">
        <v>40335</v>
      </c>
      <c r="I1976">
        <v>2</v>
      </c>
      <c r="J1976">
        <v>20</v>
      </c>
      <c r="K1976">
        <v>1</v>
      </c>
      <c r="L1976">
        <f>LOOKUP(I1976+H1976*1000, allRounds!D$2:D$308, allRounds!A$2:A$308)</f>
        <v>75</v>
      </c>
    </row>
    <row r="1977" spans="1:12" x14ac:dyDescent="0.3">
      <c r="A1977">
        <v>1976</v>
      </c>
      <c r="B1977">
        <v>19</v>
      </c>
      <c r="C1977">
        <v>105</v>
      </c>
      <c r="D1977">
        <v>20</v>
      </c>
      <c r="E1977">
        <v>2</v>
      </c>
      <c r="F1977">
        <v>75</v>
      </c>
      <c r="H1977" s="16">
        <v>40335</v>
      </c>
      <c r="I1977">
        <v>2</v>
      </c>
      <c r="J1977">
        <v>19</v>
      </c>
      <c r="K1977">
        <v>1</v>
      </c>
      <c r="L1977">
        <f>LOOKUP(I1977+H1977*1000, allRounds!D$2:D$308, allRounds!A$2:A$308)</f>
        <v>75</v>
      </c>
    </row>
    <row r="1978" spans="1:12" x14ac:dyDescent="0.3">
      <c r="A1978">
        <v>1977</v>
      </c>
      <c r="B1978">
        <v>20</v>
      </c>
      <c r="C1978">
        <v>109</v>
      </c>
      <c r="D1978">
        <v>19</v>
      </c>
      <c r="E1978">
        <v>162</v>
      </c>
      <c r="F1978">
        <v>75</v>
      </c>
      <c r="H1978" s="16">
        <v>40335</v>
      </c>
      <c r="I1978">
        <v>2</v>
      </c>
      <c r="J1978">
        <v>24</v>
      </c>
      <c r="K1978">
        <v>1</v>
      </c>
      <c r="L1978">
        <f>LOOKUP(I1978+H1978*1000, allRounds!D$2:D$308, allRounds!A$2:A$308)</f>
        <v>75</v>
      </c>
    </row>
    <row r="1979" spans="1:12" x14ac:dyDescent="0.3">
      <c r="A1979">
        <v>1978</v>
      </c>
      <c r="B1979">
        <v>21</v>
      </c>
      <c r="C1979">
        <v>112</v>
      </c>
      <c r="D1979">
        <v>19</v>
      </c>
      <c r="E1979">
        <v>323</v>
      </c>
      <c r="F1979">
        <v>75</v>
      </c>
      <c r="H1979" s="16">
        <v>40335</v>
      </c>
      <c r="I1979">
        <v>2</v>
      </c>
      <c r="J1979">
        <v>23</v>
      </c>
      <c r="K1979">
        <v>0</v>
      </c>
      <c r="L1979">
        <f>LOOKUP(I1979+H1979*1000, allRounds!D$2:D$308, allRounds!A$2:A$308)</f>
        <v>75</v>
      </c>
    </row>
    <row r="1980" spans="1:12" x14ac:dyDescent="0.3">
      <c r="A1980">
        <v>1979</v>
      </c>
      <c r="B1980">
        <v>22</v>
      </c>
      <c r="C1980">
        <v>112</v>
      </c>
      <c r="D1980">
        <v>19</v>
      </c>
      <c r="E1980">
        <v>12</v>
      </c>
      <c r="F1980">
        <v>75</v>
      </c>
      <c r="H1980" s="16">
        <v>40335</v>
      </c>
      <c r="I1980">
        <v>2</v>
      </c>
      <c r="J1980">
        <v>27</v>
      </c>
      <c r="K1980">
        <v>1</v>
      </c>
      <c r="L1980">
        <f>LOOKUP(I1980+H1980*1000, allRounds!D$2:D$308, allRounds!A$2:A$308)</f>
        <v>75</v>
      </c>
    </row>
    <row r="1981" spans="1:12" x14ac:dyDescent="0.3">
      <c r="A1981">
        <v>1980</v>
      </c>
      <c r="B1981">
        <v>23</v>
      </c>
      <c r="C1981">
        <v>107</v>
      </c>
      <c r="D1981">
        <v>18</v>
      </c>
      <c r="E1981">
        <v>61</v>
      </c>
      <c r="F1981">
        <v>75</v>
      </c>
      <c r="H1981" s="16">
        <v>40335</v>
      </c>
      <c r="I1981">
        <v>2</v>
      </c>
      <c r="J1981">
        <v>21</v>
      </c>
      <c r="K1981">
        <v>1</v>
      </c>
      <c r="L1981">
        <f>LOOKUP(I1981+H1981*1000, allRounds!D$2:D$308, allRounds!A$2:A$308)</f>
        <v>75</v>
      </c>
    </row>
    <row r="1982" spans="1:12" x14ac:dyDescent="0.3">
      <c r="A1982">
        <v>1981</v>
      </c>
      <c r="B1982">
        <v>24</v>
      </c>
      <c r="C1982">
        <v>137</v>
      </c>
      <c r="D1982">
        <v>3</v>
      </c>
      <c r="E1982">
        <v>8</v>
      </c>
      <c r="F1982">
        <v>75</v>
      </c>
      <c r="H1982" s="16">
        <v>40335</v>
      </c>
      <c r="I1982">
        <v>2</v>
      </c>
      <c r="J1982">
        <v>36</v>
      </c>
      <c r="K1982">
        <v>1</v>
      </c>
      <c r="L1982">
        <f>LOOKUP(I1982+H1982*1000, allRounds!D$2:D$308, allRounds!A$2:A$308)</f>
        <v>75</v>
      </c>
    </row>
    <row r="1983" spans="1:12" x14ac:dyDescent="0.3">
      <c r="A1983">
        <v>1982</v>
      </c>
      <c r="B1983">
        <v>1</v>
      </c>
      <c r="C1983">
        <v>84</v>
      </c>
      <c r="D1983">
        <v>37</v>
      </c>
      <c r="E1983">
        <v>93</v>
      </c>
      <c r="F1983">
        <v>76</v>
      </c>
      <c r="H1983" s="16">
        <v>40334</v>
      </c>
      <c r="I1983">
        <v>77</v>
      </c>
      <c r="J1983">
        <v>16</v>
      </c>
      <c r="K1983">
        <v>1</v>
      </c>
      <c r="L1983">
        <f>LOOKUP(I1983+H1983*1000, allRounds!D$2:D$308, allRounds!A$2:A$308)</f>
        <v>76</v>
      </c>
    </row>
    <row r="1984" spans="1:12" x14ac:dyDescent="0.3">
      <c r="A1984">
        <v>1983</v>
      </c>
      <c r="B1984">
        <v>2</v>
      </c>
      <c r="C1984">
        <v>94</v>
      </c>
      <c r="D1984">
        <v>34</v>
      </c>
      <c r="E1984">
        <v>323</v>
      </c>
      <c r="F1984">
        <v>76</v>
      </c>
      <c r="H1984" s="16">
        <v>40334</v>
      </c>
      <c r="I1984">
        <v>77</v>
      </c>
      <c r="J1984">
        <v>23</v>
      </c>
      <c r="K1984">
        <v>0</v>
      </c>
      <c r="L1984">
        <f>LOOKUP(I1984+H1984*1000, allRounds!D$2:D$308, allRounds!A$2:A$308)</f>
        <v>76</v>
      </c>
    </row>
    <row r="1985" spans="1:12" x14ac:dyDescent="0.3">
      <c r="A1985">
        <v>1984</v>
      </c>
      <c r="B1985">
        <v>3</v>
      </c>
      <c r="C1985">
        <v>95</v>
      </c>
      <c r="D1985">
        <v>32</v>
      </c>
      <c r="E1985">
        <v>287</v>
      </c>
      <c r="F1985">
        <v>76</v>
      </c>
      <c r="H1985" s="16">
        <v>40334</v>
      </c>
      <c r="I1985">
        <v>77</v>
      </c>
      <c r="J1985">
        <v>22</v>
      </c>
      <c r="K1985">
        <v>1</v>
      </c>
      <c r="L1985">
        <f>LOOKUP(I1985+H1985*1000, allRounds!D$2:D$308, allRounds!A$2:A$308)</f>
        <v>76</v>
      </c>
    </row>
    <row r="1986" spans="1:12" x14ac:dyDescent="0.3">
      <c r="A1986">
        <v>1985</v>
      </c>
      <c r="B1986">
        <v>4</v>
      </c>
      <c r="C1986">
        <v>81</v>
      </c>
      <c r="D1986">
        <v>31</v>
      </c>
      <c r="E1986">
        <v>103</v>
      </c>
      <c r="F1986">
        <v>76</v>
      </c>
      <c r="H1986" s="16">
        <v>40334</v>
      </c>
      <c r="I1986">
        <v>77</v>
      </c>
      <c r="J1986">
        <v>7</v>
      </c>
      <c r="K1986">
        <v>1</v>
      </c>
      <c r="L1986">
        <f>LOOKUP(I1986+H1986*1000, allRounds!D$2:D$308, allRounds!A$2:A$308)</f>
        <v>76</v>
      </c>
    </row>
    <row r="1987" spans="1:12" x14ac:dyDescent="0.3">
      <c r="A1987">
        <v>1986</v>
      </c>
      <c r="B1987">
        <v>5</v>
      </c>
      <c r="C1987">
        <v>91</v>
      </c>
      <c r="D1987">
        <v>30</v>
      </c>
      <c r="E1987">
        <v>245</v>
      </c>
      <c r="F1987">
        <v>76</v>
      </c>
      <c r="H1987" s="16">
        <v>40334</v>
      </c>
      <c r="I1987">
        <v>77</v>
      </c>
      <c r="J1987">
        <v>16</v>
      </c>
      <c r="K1987">
        <v>1</v>
      </c>
      <c r="L1987">
        <f>LOOKUP(I1987+H1987*1000, allRounds!D$2:D$308, allRounds!A$2:A$308)</f>
        <v>76</v>
      </c>
    </row>
    <row r="1988" spans="1:12" x14ac:dyDescent="0.3">
      <c r="A1988">
        <v>1987</v>
      </c>
      <c r="B1988">
        <v>6</v>
      </c>
      <c r="C1988">
        <v>91</v>
      </c>
      <c r="D1988">
        <v>29</v>
      </c>
      <c r="E1988">
        <v>16</v>
      </c>
      <c r="F1988">
        <v>76</v>
      </c>
      <c r="H1988" s="16">
        <v>40334</v>
      </c>
      <c r="I1988">
        <v>77</v>
      </c>
      <c r="J1988">
        <v>15</v>
      </c>
      <c r="K1988">
        <v>1</v>
      </c>
      <c r="L1988">
        <f>LOOKUP(I1988+H1988*1000, allRounds!D$2:D$308, allRounds!A$2:A$308)</f>
        <v>76</v>
      </c>
    </row>
    <row r="1989" spans="1:12" x14ac:dyDescent="0.3">
      <c r="A1989">
        <v>1988</v>
      </c>
      <c r="B1989">
        <v>7</v>
      </c>
      <c r="C1989">
        <v>95</v>
      </c>
      <c r="D1989">
        <v>28</v>
      </c>
      <c r="E1989">
        <v>308</v>
      </c>
      <c r="F1989">
        <v>76</v>
      </c>
      <c r="H1989" s="16">
        <v>40334</v>
      </c>
      <c r="I1989">
        <v>77</v>
      </c>
      <c r="J1989">
        <v>18</v>
      </c>
      <c r="K1989">
        <v>1</v>
      </c>
      <c r="L1989">
        <f>LOOKUP(I1989+H1989*1000, allRounds!D$2:D$308, allRounds!A$2:A$308)</f>
        <v>76</v>
      </c>
    </row>
    <row r="1990" spans="1:12" x14ac:dyDescent="0.3">
      <c r="A1990">
        <v>1989</v>
      </c>
      <c r="B1990">
        <v>8</v>
      </c>
      <c r="C1990">
        <v>91</v>
      </c>
      <c r="D1990">
        <v>28</v>
      </c>
      <c r="E1990">
        <v>129</v>
      </c>
      <c r="F1990">
        <v>76</v>
      </c>
      <c r="H1990" s="16">
        <v>40334</v>
      </c>
      <c r="I1990">
        <v>77</v>
      </c>
      <c r="J1990">
        <v>14</v>
      </c>
      <c r="K1990">
        <v>1</v>
      </c>
      <c r="L1990">
        <f>LOOKUP(I1990+H1990*1000, allRounds!D$2:D$308, allRounds!A$2:A$308)</f>
        <v>76</v>
      </c>
    </row>
    <row r="1991" spans="1:12" x14ac:dyDescent="0.3">
      <c r="A1991">
        <v>1990</v>
      </c>
      <c r="B1991">
        <v>9</v>
      </c>
      <c r="C1991">
        <v>89</v>
      </c>
      <c r="D1991">
        <v>27</v>
      </c>
      <c r="E1991">
        <v>80</v>
      </c>
      <c r="F1991">
        <v>76</v>
      </c>
      <c r="H1991" s="16">
        <v>40334</v>
      </c>
      <c r="I1991">
        <v>77</v>
      </c>
      <c r="J1991">
        <v>11</v>
      </c>
      <c r="K1991">
        <v>1</v>
      </c>
      <c r="L1991">
        <f>LOOKUP(I1991+H1991*1000, allRounds!D$2:D$308, allRounds!A$2:A$308)</f>
        <v>76</v>
      </c>
    </row>
    <row r="1992" spans="1:12" x14ac:dyDescent="0.3">
      <c r="A1992">
        <v>1991</v>
      </c>
      <c r="B1992">
        <v>10</v>
      </c>
      <c r="C1992">
        <v>89</v>
      </c>
      <c r="D1992">
        <v>26</v>
      </c>
      <c r="E1992">
        <v>310</v>
      </c>
      <c r="F1992">
        <v>76</v>
      </c>
      <c r="H1992" s="16">
        <v>40334</v>
      </c>
      <c r="I1992">
        <v>77</v>
      </c>
      <c r="J1992">
        <v>9</v>
      </c>
      <c r="K1992">
        <v>1</v>
      </c>
      <c r="L1992">
        <f>LOOKUP(I1992+H1992*1000, allRounds!D$2:D$308, allRounds!A$2:A$308)</f>
        <v>76</v>
      </c>
    </row>
    <row r="1993" spans="1:12" x14ac:dyDescent="0.3">
      <c r="A1993">
        <v>1992</v>
      </c>
      <c r="B1993">
        <v>11</v>
      </c>
      <c r="C1993">
        <v>93</v>
      </c>
      <c r="D1993">
        <v>26</v>
      </c>
      <c r="E1993">
        <v>332</v>
      </c>
      <c r="F1993">
        <v>76</v>
      </c>
      <c r="H1993" s="16">
        <v>40334</v>
      </c>
      <c r="I1993">
        <v>77</v>
      </c>
      <c r="J1993">
        <v>14</v>
      </c>
      <c r="K1993">
        <v>0</v>
      </c>
      <c r="L1993">
        <f>LOOKUP(I1993+H1993*1000, allRounds!D$2:D$308, allRounds!A$2:A$308)</f>
        <v>76</v>
      </c>
    </row>
    <row r="1994" spans="1:12" x14ac:dyDescent="0.3">
      <c r="A1994">
        <v>1993</v>
      </c>
      <c r="B1994">
        <v>12</v>
      </c>
      <c r="C1994">
        <v>103</v>
      </c>
      <c r="D1994">
        <v>26</v>
      </c>
      <c r="E1994">
        <v>162</v>
      </c>
      <c r="F1994">
        <v>76</v>
      </c>
      <c r="H1994" s="16">
        <v>40334</v>
      </c>
      <c r="I1994">
        <v>77</v>
      </c>
      <c r="J1994">
        <v>24</v>
      </c>
      <c r="K1994">
        <v>1</v>
      </c>
      <c r="L1994">
        <f>LOOKUP(I1994+H1994*1000, allRounds!D$2:D$308, allRounds!A$2:A$308)</f>
        <v>76</v>
      </c>
    </row>
    <row r="1995" spans="1:12" x14ac:dyDescent="0.3">
      <c r="A1995">
        <v>1994</v>
      </c>
      <c r="B1995">
        <v>13</v>
      </c>
      <c r="C1995">
        <v>105</v>
      </c>
      <c r="D1995">
        <v>25</v>
      </c>
      <c r="E1995">
        <v>178</v>
      </c>
      <c r="F1995">
        <v>76</v>
      </c>
      <c r="H1995" s="16">
        <v>40334</v>
      </c>
      <c r="I1995">
        <v>77</v>
      </c>
      <c r="J1995">
        <v>24</v>
      </c>
      <c r="K1995">
        <v>1</v>
      </c>
      <c r="L1995">
        <f>LOOKUP(I1995+H1995*1000, allRounds!D$2:D$308, allRounds!A$2:A$308)</f>
        <v>76</v>
      </c>
    </row>
    <row r="1996" spans="1:12" x14ac:dyDescent="0.3">
      <c r="A1996">
        <v>1995</v>
      </c>
      <c r="B1996">
        <v>14</v>
      </c>
      <c r="C1996">
        <v>98</v>
      </c>
      <c r="D1996">
        <v>25</v>
      </c>
      <c r="E1996">
        <v>47</v>
      </c>
      <c r="F1996">
        <v>76</v>
      </c>
      <c r="H1996" s="16">
        <v>40334</v>
      </c>
      <c r="I1996">
        <v>77</v>
      </c>
      <c r="J1996">
        <v>18</v>
      </c>
      <c r="K1996">
        <v>1</v>
      </c>
      <c r="L1996">
        <f>LOOKUP(I1996+H1996*1000, allRounds!D$2:D$308, allRounds!A$2:A$308)</f>
        <v>76</v>
      </c>
    </row>
    <row r="1997" spans="1:12" x14ac:dyDescent="0.3">
      <c r="A1997">
        <v>1996</v>
      </c>
      <c r="B1997">
        <v>15</v>
      </c>
      <c r="C1997">
        <v>100</v>
      </c>
      <c r="D1997">
        <v>24</v>
      </c>
      <c r="E1997">
        <v>116</v>
      </c>
      <c r="F1997">
        <v>76</v>
      </c>
      <c r="H1997" s="16">
        <v>40334</v>
      </c>
      <c r="I1997">
        <v>77</v>
      </c>
      <c r="J1997">
        <v>19</v>
      </c>
      <c r="K1997">
        <v>1</v>
      </c>
      <c r="L1997">
        <f>LOOKUP(I1997+H1997*1000, allRounds!D$2:D$308, allRounds!A$2:A$308)</f>
        <v>76</v>
      </c>
    </row>
    <row r="1998" spans="1:12" x14ac:dyDescent="0.3">
      <c r="A1998">
        <v>1997</v>
      </c>
      <c r="B1998">
        <v>16</v>
      </c>
      <c r="C1998">
        <v>95</v>
      </c>
      <c r="D1998">
        <v>22</v>
      </c>
      <c r="E1998">
        <v>294</v>
      </c>
      <c r="F1998">
        <v>76</v>
      </c>
      <c r="H1998" s="16">
        <v>40334</v>
      </c>
      <c r="I1998">
        <v>77</v>
      </c>
      <c r="J1998">
        <v>12</v>
      </c>
      <c r="K1998">
        <v>1</v>
      </c>
      <c r="L1998">
        <f>LOOKUP(I1998+H1998*1000, allRounds!D$2:D$308, allRounds!A$2:A$308)</f>
        <v>76</v>
      </c>
    </row>
    <row r="1999" spans="1:12" x14ac:dyDescent="0.3">
      <c r="A1999">
        <v>1998</v>
      </c>
      <c r="B1999">
        <v>17</v>
      </c>
      <c r="C1999">
        <v>111</v>
      </c>
      <c r="D1999">
        <v>21</v>
      </c>
      <c r="E1999">
        <v>12</v>
      </c>
      <c r="F1999">
        <v>76</v>
      </c>
      <c r="H1999" s="16">
        <v>40334</v>
      </c>
      <c r="I1999">
        <v>77</v>
      </c>
      <c r="J1999">
        <v>27</v>
      </c>
      <c r="K1999">
        <v>1</v>
      </c>
      <c r="L1999">
        <f>LOOKUP(I1999+H1999*1000, allRounds!D$2:D$308, allRounds!A$2:A$308)</f>
        <v>76</v>
      </c>
    </row>
    <row r="2000" spans="1:12" x14ac:dyDescent="0.3">
      <c r="A2000">
        <v>1999</v>
      </c>
      <c r="B2000">
        <v>18</v>
      </c>
      <c r="C2000">
        <v>105</v>
      </c>
      <c r="D2000">
        <v>21</v>
      </c>
      <c r="E2000">
        <v>61</v>
      </c>
      <c r="F2000">
        <v>76</v>
      </c>
      <c r="H2000" s="16">
        <v>40334</v>
      </c>
      <c r="I2000">
        <v>77</v>
      </c>
      <c r="J2000">
        <v>21</v>
      </c>
      <c r="K2000">
        <v>1</v>
      </c>
      <c r="L2000">
        <f>LOOKUP(I2000+H2000*1000, allRounds!D$2:D$308, allRounds!A$2:A$308)</f>
        <v>76</v>
      </c>
    </row>
    <row r="2001" spans="1:12" x14ac:dyDescent="0.3">
      <c r="A2001">
        <v>2000</v>
      </c>
      <c r="B2001">
        <v>19</v>
      </c>
      <c r="C2001">
        <v>101</v>
      </c>
      <c r="D2001">
        <v>20</v>
      </c>
      <c r="E2001">
        <v>123</v>
      </c>
      <c r="F2001">
        <v>76</v>
      </c>
      <c r="H2001" s="16">
        <v>40334</v>
      </c>
      <c r="I2001">
        <v>77</v>
      </c>
      <c r="J2001">
        <v>16</v>
      </c>
      <c r="K2001">
        <v>1</v>
      </c>
      <c r="L2001">
        <f>LOOKUP(I2001+H2001*1000, allRounds!D$2:D$308, allRounds!A$2:A$308)</f>
        <v>76</v>
      </c>
    </row>
    <row r="2002" spans="1:12" x14ac:dyDescent="0.3">
      <c r="A2002">
        <v>2001</v>
      </c>
      <c r="B2002">
        <v>20</v>
      </c>
      <c r="C2002">
        <v>105</v>
      </c>
      <c r="D2002">
        <v>20</v>
      </c>
      <c r="E2002">
        <v>3</v>
      </c>
      <c r="F2002">
        <v>76</v>
      </c>
      <c r="H2002" s="16">
        <v>40334</v>
      </c>
      <c r="I2002">
        <v>77</v>
      </c>
      <c r="J2002">
        <v>20</v>
      </c>
      <c r="K2002">
        <v>1</v>
      </c>
      <c r="L2002">
        <f>LOOKUP(I2002+H2002*1000, allRounds!D$2:D$308, allRounds!A$2:A$308)</f>
        <v>76</v>
      </c>
    </row>
    <row r="2003" spans="1:12" x14ac:dyDescent="0.3">
      <c r="A2003">
        <v>2002</v>
      </c>
      <c r="B2003">
        <v>21</v>
      </c>
      <c r="C2003">
        <v>97</v>
      </c>
      <c r="D2003">
        <v>20</v>
      </c>
      <c r="E2003">
        <v>222</v>
      </c>
      <c r="F2003">
        <v>76</v>
      </c>
      <c r="H2003" s="16">
        <v>40334</v>
      </c>
      <c r="I2003">
        <v>77</v>
      </c>
      <c r="J2003">
        <v>12</v>
      </c>
      <c r="K2003">
        <v>1</v>
      </c>
      <c r="L2003">
        <f>LOOKUP(I2003+H2003*1000, allRounds!D$2:D$308, allRounds!A$2:A$308)</f>
        <v>76</v>
      </c>
    </row>
    <row r="2004" spans="1:12" x14ac:dyDescent="0.3">
      <c r="A2004">
        <v>2003</v>
      </c>
      <c r="B2004">
        <v>22</v>
      </c>
      <c r="C2004">
        <v>105</v>
      </c>
      <c r="D2004">
        <v>19</v>
      </c>
      <c r="E2004">
        <v>2</v>
      </c>
      <c r="F2004">
        <v>76</v>
      </c>
      <c r="H2004" s="16">
        <v>40334</v>
      </c>
      <c r="I2004">
        <v>77</v>
      </c>
      <c r="J2004">
        <v>19</v>
      </c>
      <c r="K2004">
        <v>1</v>
      </c>
      <c r="L2004">
        <f>LOOKUP(I2004+H2004*1000, allRounds!D$2:D$308, allRounds!A$2:A$308)</f>
        <v>76</v>
      </c>
    </row>
    <row r="2005" spans="1:12" x14ac:dyDescent="0.3">
      <c r="A2005">
        <v>2004</v>
      </c>
      <c r="B2005">
        <v>23</v>
      </c>
      <c r="C2005">
        <v>108</v>
      </c>
      <c r="D2005">
        <v>17</v>
      </c>
      <c r="E2005">
        <v>185</v>
      </c>
      <c r="F2005">
        <v>76</v>
      </c>
      <c r="H2005" s="16">
        <v>40334</v>
      </c>
      <c r="I2005">
        <v>77</v>
      </c>
      <c r="J2005">
        <v>20</v>
      </c>
      <c r="K2005">
        <v>1</v>
      </c>
      <c r="L2005">
        <f>LOOKUP(I2005+H2005*1000, allRounds!D$2:D$308, allRounds!A$2:A$308)</f>
        <v>76</v>
      </c>
    </row>
    <row r="2006" spans="1:12" x14ac:dyDescent="0.3">
      <c r="A2006">
        <v>2005</v>
      </c>
      <c r="B2006">
        <v>24</v>
      </c>
      <c r="C2006">
        <v>132</v>
      </c>
      <c r="D2006">
        <v>9</v>
      </c>
      <c r="E2006">
        <v>8</v>
      </c>
      <c r="F2006">
        <v>76</v>
      </c>
      <c r="H2006" s="16">
        <v>40334</v>
      </c>
      <c r="I2006">
        <v>77</v>
      </c>
      <c r="J2006">
        <v>36</v>
      </c>
      <c r="K2006">
        <v>1</v>
      </c>
      <c r="L2006">
        <f>LOOKUP(I2006+H2006*1000, allRounds!D$2:D$308, allRounds!A$2:A$308)</f>
        <v>76</v>
      </c>
    </row>
    <row r="2007" spans="1:12" x14ac:dyDescent="0.3">
      <c r="A2007">
        <v>2006</v>
      </c>
      <c r="B2007">
        <v>1</v>
      </c>
      <c r="C2007">
        <v>81</v>
      </c>
      <c r="D2007">
        <v>38</v>
      </c>
      <c r="E2007">
        <v>294</v>
      </c>
      <c r="F2007">
        <v>77</v>
      </c>
      <c r="H2007" s="16">
        <v>40333</v>
      </c>
      <c r="I2007">
        <v>33</v>
      </c>
      <c r="J2007">
        <v>12</v>
      </c>
      <c r="K2007">
        <v>1</v>
      </c>
      <c r="L2007">
        <f>LOOKUP(I2007+H2007*1000, allRounds!D$2:D$308, allRounds!A$2:A$308)</f>
        <v>77</v>
      </c>
    </row>
    <row r="2008" spans="1:12" x14ac:dyDescent="0.3">
      <c r="A2008">
        <v>2007</v>
      </c>
      <c r="B2008">
        <v>2</v>
      </c>
      <c r="C2008">
        <v>93</v>
      </c>
      <c r="D2008">
        <v>34</v>
      </c>
      <c r="E2008">
        <v>3</v>
      </c>
      <c r="F2008">
        <v>77</v>
      </c>
      <c r="H2008" s="16">
        <v>40333</v>
      </c>
      <c r="I2008">
        <v>33</v>
      </c>
      <c r="J2008">
        <v>20</v>
      </c>
      <c r="K2008">
        <v>1</v>
      </c>
      <c r="L2008">
        <f>LOOKUP(I2008+H2008*1000, allRounds!D$2:D$308, allRounds!A$2:A$308)</f>
        <v>77</v>
      </c>
    </row>
    <row r="2009" spans="1:12" x14ac:dyDescent="0.3">
      <c r="A2009">
        <v>2008</v>
      </c>
      <c r="B2009">
        <v>3</v>
      </c>
      <c r="C2009">
        <v>88</v>
      </c>
      <c r="D2009">
        <v>34</v>
      </c>
      <c r="E2009">
        <v>16</v>
      </c>
      <c r="F2009">
        <v>77</v>
      </c>
      <c r="H2009" s="16">
        <v>40333</v>
      </c>
      <c r="I2009">
        <v>33</v>
      </c>
      <c r="J2009">
        <v>15</v>
      </c>
      <c r="K2009">
        <v>1</v>
      </c>
      <c r="L2009">
        <f>LOOKUP(I2009+H2009*1000, allRounds!D$2:D$308, allRounds!A$2:A$308)</f>
        <v>77</v>
      </c>
    </row>
    <row r="2010" spans="1:12" x14ac:dyDescent="0.3">
      <c r="A2010">
        <v>2009</v>
      </c>
      <c r="B2010">
        <v>4</v>
      </c>
      <c r="C2010">
        <v>94</v>
      </c>
      <c r="D2010">
        <v>33</v>
      </c>
      <c r="E2010">
        <v>185</v>
      </c>
      <c r="F2010">
        <v>77</v>
      </c>
      <c r="H2010" s="16">
        <v>40333</v>
      </c>
      <c r="I2010">
        <v>33</v>
      </c>
      <c r="J2010">
        <v>20</v>
      </c>
      <c r="K2010">
        <v>1</v>
      </c>
      <c r="L2010">
        <f>LOOKUP(I2010+H2010*1000, allRounds!D$2:D$308, allRounds!A$2:A$308)</f>
        <v>77</v>
      </c>
    </row>
    <row r="2011" spans="1:12" x14ac:dyDescent="0.3">
      <c r="A2011">
        <v>2010</v>
      </c>
      <c r="B2011">
        <v>5</v>
      </c>
      <c r="C2011">
        <v>86</v>
      </c>
      <c r="D2011">
        <v>33</v>
      </c>
      <c r="E2011">
        <v>222</v>
      </c>
      <c r="F2011">
        <v>77</v>
      </c>
      <c r="H2011" s="16">
        <v>40333</v>
      </c>
      <c r="I2011">
        <v>33</v>
      </c>
      <c r="J2011">
        <v>12</v>
      </c>
      <c r="K2011">
        <v>1</v>
      </c>
      <c r="L2011">
        <f>LOOKUP(I2011+H2011*1000, allRounds!D$2:D$308, allRounds!A$2:A$308)</f>
        <v>77</v>
      </c>
    </row>
    <row r="2012" spans="1:12" x14ac:dyDescent="0.3">
      <c r="A2012">
        <v>2011</v>
      </c>
      <c r="B2012">
        <v>6</v>
      </c>
      <c r="C2012">
        <v>85</v>
      </c>
      <c r="D2012">
        <v>33</v>
      </c>
      <c r="E2012">
        <v>80</v>
      </c>
      <c r="F2012">
        <v>77</v>
      </c>
      <c r="H2012" s="16">
        <v>40333</v>
      </c>
      <c r="I2012">
        <v>33</v>
      </c>
      <c r="J2012">
        <v>11</v>
      </c>
      <c r="K2012">
        <v>1</v>
      </c>
      <c r="L2012">
        <f>LOOKUP(I2012+H2012*1000, allRounds!D$2:D$308, allRounds!A$2:A$308)</f>
        <v>77</v>
      </c>
    </row>
    <row r="2013" spans="1:12" x14ac:dyDescent="0.3">
      <c r="A2013">
        <v>2012</v>
      </c>
      <c r="B2013">
        <v>7</v>
      </c>
      <c r="C2013">
        <v>97</v>
      </c>
      <c r="D2013">
        <v>32</v>
      </c>
      <c r="E2013">
        <v>287</v>
      </c>
      <c r="F2013">
        <v>77</v>
      </c>
      <c r="H2013" s="16">
        <v>40333</v>
      </c>
      <c r="I2013">
        <v>33</v>
      </c>
      <c r="J2013">
        <v>22</v>
      </c>
      <c r="K2013">
        <v>1</v>
      </c>
      <c r="L2013">
        <f>LOOKUP(I2013+H2013*1000, allRounds!D$2:D$308, allRounds!A$2:A$308)</f>
        <v>77</v>
      </c>
    </row>
    <row r="2014" spans="1:12" x14ac:dyDescent="0.3">
      <c r="A2014">
        <v>2013</v>
      </c>
      <c r="B2014">
        <v>8</v>
      </c>
      <c r="C2014">
        <v>92</v>
      </c>
      <c r="D2014">
        <v>31</v>
      </c>
      <c r="E2014">
        <v>245</v>
      </c>
      <c r="F2014">
        <v>77</v>
      </c>
      <c r="H2014" s="16">
        <v>40333</v>
      </c>
      <c r="I2014">
        <v>33</v>
      </c>
      <c r="J2014">
        <v>16</v>
      </c>
      <c r="K2014">
        <v>1</v>
      </c>
      <c r="L2014">
        <f>LOOKUP(I2014+H2014*1000, allRounds!D$2:D$308, allRounds!A$2:A$308)</f>
        <v>77</v>
      </c>
    </row>
    <row r="2015" spans="1:12" x14ac:dyDescent="0.3">
      <c r="A2015">
        <v>2014</v>
      </c>
      <c r="B2015">
        <v>9</v>
      </c>
      <c r="C2015">
        <v>91</v>
      </c>
      <c r="D2015">
        <v>30</v>
      </c>
      <c r="E2015">
        <v>332</v>
      </c>
      <c r="F2015">
        <v>77</v>
      </c>
      <c r="H2015" s="16">
        <v>40333</v>
      </c>
      <c r="I2015">
        <v>33</v>
      </c>
      <c r="J2015">
        <v>14</v>
      </c>
      <c r="K2015">
        <v>0</v>
      </c>
      <c r="L2015">
        <f>LOOKUP(I2015+H2015*1000, allRounds!D$2:D$308, allRounds!A$2:A$308)</f>
        <v>77</v>
      </c>
    </row>
    <row r="2016" spans="1:12" x14ac:dyDescent="0.3">
      <c r="A2016">
        <v>2015</v>
      </c>
      <c r="B2016">
        <v>10</v>
      </c>
      <c r="C2016">
        <v>93</v>
      </c>
      <c r="D2016">
        <v>30</v>
      </c>
      <c r="E2016">
        <v>93</v>
      </c>
      <c r="F2016">
        <v>77</v>
      </c>
      <c r="H2016" s="16">
        <v>40333</v>
      </c>
      <c r="I2016">
        <v>33</v>
      </c>
      <c r="J2016">
        <v>16</v>
      </c>
      <c r="K2016">
        <v>1</v>
      </c>
      <c r="L2016">
        <f>LOOKUP(I2016+H2016*1000, allRounds!D$2:D$308, allRounds!A$2:A$308)</f>
        <v>77</v>
      </c>
    </row>
    <row r="2017" spans="1:12" x14ac:dyDescent="0.3">
      <c r="A2017">
        <v>2016</v>
      </c>
      <c r="B2017">
        <v>11</v>
      </c>
      <c r="C2017">
        <v>97</v>
      </c>
      <c r="D2017">
        <v>29</v>
      </c>
      <c r="E2017">
        <v>2</v>
      </c>
      <c r="F2017">
        <v>77</v>
      </c>
      <c r="H2017" s="16">
        <v>40333</v>
      </c>
      <c r="I2017">
        <v>33</v>
      </c>
      <c r="J2017">
        <v>19</v>
      </c>
      <c r="K2017">
        <v>1</v>
      </c>
      <c r="L2017">
        <f>LOOKUP(I2017+H2017*1000, allRounds!D$2:D$308, allRounds!A$2:A$308)</f>
        <v>77</v>
      </c>
    </row>
    <row r="2018" spans="1:12" x14ac:dyDescent="0.3">
      <c r="A2018">
        <v>2017</v>
      </c>
      <c r="B2018">
        <v>12</v>
      </c>
      <c r="C2018">
        <v>88</v>
      </c>
      <c r="D2018">
        <v>28</v>
      </c>
      <c r="E2018">
        <v>310</v>
      </c>
      <c r="F2018">
        <v>77</v>
      </c>
      <c r="H2018" s="16">
        <v>40333</v>
      </c>
      <c r="I2018">
        <v>33</v>
      </c>
      <c r="J2018">
        <v>9</v>
      </c>
      <c r="K2018">
        <v>1</v>
      </c>
      <c r="L2018">
        <f>LOOKUP(I2018+H2018*1000, allRounds!D$2:D$308, allRounds!A$2:A$308)</f>
        <v>77</v>
      </c>
    </row>
    <row r="2019" spans="1:12" x14ac:dyDescent="0.3">
      <c r="A2019">
        <v>2018</v>
      </c>
      <c r="B2019">
        <v>13</v>
      </c>
      <c r="C2019">
        <v>100</v>
      </c>
      <c r="D2019">
        <v>28</v>
      </c>
      <c r="E2019">
        <v>61</v>
      </c>
      <c r="F2019">
        <v>77</v>
      </c>
      <c r="H2019" s="16">
        <v>40333</v>
      </c>
      <c r="I2019">
        <v>33</v>
      </c>
      <c r="J2019">
        <v>21</v>
      </c>
      <c r="K2019">
        <v>1</v>
      </c>
      <c r="L2019">
        <f>LOOKUP(I2019+H2019*1000, allRounds!D$2:D$308, allRounds!A$2:A$308)</f>
        <v>77</v>
      </c>
    </row>
    <row r="2020" spans="1:12" x14ac:dyDescent="0.3">
      <c r="A2020">
        <v>2019</v>
      </c>
      <c r="B2020">
        <v>14</v>
      </c>
      <c r="C2020">
        <v>97</v>
      </c>
      <c r="D2020">
        <v>28</v>
      </c>
      <c r="E2020">
        <v>47</v>
      </c>
      <c r="F2020">
        <v>77</v>
      </c>
      <c r="H2020" s="16">
        <v>40333</v>
      </c>
      <c r="I2020">
        <v>33</v>
      </c>
      <c r="J2020">
        <v>18</v>
      </c>
      <c r="K2020">
        <v>1</v>
      </c>
      <c r="L2020">
        <f>LOOKUP(I2020+H2020*1000, allRounds!D$2:D$308, allRounds!A$2:A$308)</f>
        <v>77</v>
      </c>
    </row>
    <row r="2021" spans="1:12" x14ac:dyDescent="0.3">
      <c r="A2021">
        <v>2020</v>
      </c>
      <c r="B2021">
        <v>15</v>
      </c>
      <c r="C2021">
        <v>94</v>
      </c>
      <c r="D2021">
        <v>28</v>
      </c>
      <c r="E2021">
        <v>129</v>
      </c>
      <c r="F2021">
        <v>77</v>
      </c>
      <c r="H2021" s="16">
        <v>40333</v>
      </c>
      <c r="I2021">
        <v>33</v>
      </c>
      <c r="J2021">
        <v>14</v>
      </c>
      <c r="K2021">
        <v>1</v>
      </c>
      <c r="L2021">
        <f>LOOKUP(I2021+H2021*1000, allRounds!D$2:D$308, allRounds!A$2:A$308)</f>
        <v>77</v>
      </c>
    </row>
    <row r="2022" spans="1:12" x14ac:dyDescent="0.3">
      <c r="A2022">
        <v>2021</v>
      </c>
      <c r="B2022">
        <v>16</v>
      </c>
      <c r="C2022">
        <v>90</v>
      </c>
      <c r="D2022">
        <v>24</v>
      </c>
      <c r="E2022">
        <v>103</v>
      </c>
      <c r="F2022">
        <v>77</v>
      </c>
      <c r="H2022" s="16">
        <v>40333</v>
      </c>
      <c r="I2022">
        <v>33</v>
      </c>
      <c r="J2022">
        <v>7</v>
      </c>
      <c r="K2022">
        <v>1</v>
      </c>
      <c r="L2022">
        <f>LOOKUP(I2022+H2022*1000, allRounds!D$2:D$308, allRounds!A$2:A$308)</f>
        <v>77</v>
      </c>
    </row>
    <row r="2023" spans="1:12" x14ac:dyDescent="0.3">
      <c r="A2023">
        <v>2022</v>
      </c>
      <c r="B2023">
        <v>17</v>
      </c>
      <c r="C2023">
        <v>111</v>
      </c>
      <c r="D2023">
        <v>23</v>
      </c>
      <c r="E2023">
        <v>323</v>
      </c>
      <c r="F2023">
        <v>77</v>
      </c>
      <c r="H2023" s="16">
        <v>40333</v>
      </c>
      <c r="I2023">
        <v>33</v>
      </c>
      <c r="J2023">
        <v>24</v>
      </c>
      <c r="K2023">
        <v>0</v>
      </c>
      <c r="L2023">
        <f>LOOKUP(I2023+H2023*1000, allRounds!D$2:D$308, allRounds!A$2:A$308)</f>
        <v>77</v>
      </c>
    </row>
    <row r="2024" spans="1:12" x14ac:dyDescent="0.3">
      <c r="A2024">
        <v>2023</v>
      </c>
      <c r="B2024">
        <v>18</v>
      </c>
      <c r="C2024">
        <v>109</v>
      </c>
      <c r="D2024">
        <v>23</v>
      </c>
      <c r="E2024">
        <v>178</v>
      </c>
      <c r="F2024">
        <v>77</v>
      </c>
      <c r="H2024" s="16">
        <v>40333</v>
      </c>
      <c r="I2024">
        <v>33</v>
      </c>
      <c r="J2024">
        <v>24</v>
      </c>
      <c r="K2024">
        <v>1</v>
      </c>
      <c r="L2024">
        <f>LOOKUP(I2024+H2024*1000, allRounds!D$2:D$308, allRounds!A$2:A$308)</f>
        <v>77</v>
      </c>
    </row>
    <row r="2025" spans="1:12" x14ac:dyDescent="0.3">
      <c r="A2025">
        <v>2024</v>
      </c>
      <c r="B2025">
        <v>19</v>
      </c>
      <c r="C2025">
        <v>108</v>
      </c>
      <c r="D2025">
        <v>23</v>
      </c>
      <c r="E2025">
        <v>162</v>
      </c>
      <c r="F2025">
        <v>77</v>
      </c>
      <c r="H2025" s="16">
        <v>40333</v>
      </c>
      <c r="I2025">
        <v>33</v>
      </c>
      <c r="J2025">
        <v>24</v>
      </c>
      <c r="K2025">
        <v>1</v>
      </c>
      <c r="L2025">
        <f>LOOKUP(I2025+H2025*1000, allRounds!D$2:D$308, allRounds!A$2:A$308)</f>
        <v>77</v>
      </c>
    </row>
    <row r="2026" spans="1:12" x14ac:dyDescent="0.3">
      <c r="A2026">
        <v>2025</v>
      </c>
      <c r="B2026">
        <v>20</v>
      </c>
      <c r="C2026">
        <v>107</v>
      </c>
      <c r="D2026">
        <v>18</v>
      </c>
      <c r="E2026">
        <v>308</v>
      </c>
      <c r="F2026">
        <v>77</v>
      </c>
      <c r="H2026" s="16">
        <v>40333</v>
      </c>
      <c r="I2026">
        <v>33</v>
      </c>
      <c r="J2026">
        <v>18</v>
      </c>
      <c r="K2026">
        <v>1</v>
      </c>
      <c r="L2026">
        <f>LOOKUP(I2026+H2026*1000, allRounds!D$2:D$308, allRounds!A$2:A$308)</f>
        <v>77</v>
      </c>
    </row>
    <row r="2027" spans="1:12" x14ac:dyDescent="0.3">
      <c r="A2027">
        <v>2026</v>
      </c>
      <c r="B2027">
        <v>21</v>
      </c>
      <c r="C2027">
        <v>108</v>
      </c>
      <c r="D2027">
        <v>18</v>
      </c>
      <c r="E2027">
        <v>116</v>
      </c>
      <c r="F2027">
        <v>77</v>
      </c>
      <c r="H2027" s="16">
        <v>40333</v>
      </c>
      <c r="I2027">
        <v>33</v>
      </c>
      <c r="J2027">
        <v>19</v>
      </c>
      <c r="K2027">
        <v>1</v>
      </c>
      <c r="L2027">
        <f>LOOKUP(I2027+H2027*1000, allRounds!D$2:D$308, allRounds!A$2:A$308)</f>
        <v>77</v>
      </c>
    </row>
    <row r="2028" spans="1:12" x14ac:dyDescent="0.3">
      <c r="A2028">
        <v>2027</v>
      </c>
      <c r="B2028">
        <v>22</v>
      </c>
      <c r="C2028">
        <v>123</v>
      </c>
      <c r="D2028">
        <v>11</v>
      </c>
      <c r="E2028">
        <v>12</v>
      </c>
      <c r="F2028">
        <v>77</v>
      </c>
      <c r="H2028" s="16">
        <v>40333</v>
      </c>
      <c r="I2028">
        <v>33</v>
      </c>
      <c r="J2028">
        <v>27</v>
      </c>
      <c r="K2028">
        <v>1</v>
      </c>
      <c r="L2028">
        <f>LOOKUP(I2028+H2028*1000, allRounds!D$2:D$308, allRounds!A$2:A$308)</f>
        <v>77</v>
      </c>
    </row>
    <row r="2029" spans="1:12" x14ac:dyDescent="0.3">
      <c r="A2029">
        <v>2028</v>
      </c>
      <c r="B2029">
        <v>23</v>
      </c>
      <c r="C2029">
        <v>112</v>
      </c>
      <c r="D2029">
        <v>11</v>
      </c>
      <c r="E2029">
        <v>123</v>
      </c>
      <c r="F2029">
        <v>77</v>
      </c>
      <c r="H2029" s="16">
        <v>40333</v>
      </c>
      <c r="I2029">
        <v>33</v>
      </c>
      <c r="J2029">
        <v>16</v>
      </c>
      <c r="K2029">
        <v>1</v>
      </c>
      <c r="L2029">
        <f>LOOKUP(I2029+H2029*1000, allRounds!D$2:D$308, allRounds!A$2:A$308)</f>
        <v>77</v>
      </c>
    </row>
    <row r="2030" spans="1:12" x14ac:dyDescent="0.3">
      <c r="A2030">
        <v>2029</v>
      </c>
      <c r="B2030">
        <v>24</v>
      </c>
      <c r="C2030">
        <v>135</v>
      </c>
      <c r="D2030">
        <v>8</v>
      </c>
      <c r="E2030">
        <v>8</v>
      </c>
      <c r="F2030">
        <v>77</v>
      </c>
      <c r="H2030" s="16">
        <v>40333</v>
      </c>
      <c r="I2030">
        <v>33</v>
      </c>
      <c r="J2030">
        <v>36</v>
      </c>
      <c r="K2030">
        <v>1</v>
      </c>
      <c r="L2030">
        <f>LOOKUP(I2030+H2030*1000, allRounds!D$2:D$308, allRounds!A$2:A$308)</f>
        <v>77</v>
      </c>
    </row>
    <row r="2031" spans="1:12" x14ac:dyDescent="0.3">
      <c r="A2031">
        <v>2030</v>
      </c>
      <c r="B2031">
        <v>1</v>
      </c>
      <c r="C2031">
        <v>86</v>
      </c>
      <c r="D2031">
        <v>39</v>
      </c>
      <c r="E2031">
        <v>93</v>
      </c>
      <c r="F2031">
        <v>78</v>
      </c>
      <c r="H2031" s="16">
        <v>40311</v>
      </c>
      <c r="I2031">
        <v>13</v>
      </c>
      <c r="J2031">
        <v>17</v>
      </c>
      <c r="K2031">
        <v>1</v>
      </c>
      <c r="L2031">
        <f>LOOKUP(I2031+H2031*1000, allRounds!D$2:D$308, allRounds!A$2:A$308)</f>
        <v>78</v>
      </c>
    </row>
    <row r="2032" spans="1:12" x14ac:dyDescent="0.3">
      <c r="A2032">
        <v>2031</v>
      </c>
      <c r="B2032">
        <v>2</v>
      </c>
      <c r="C2032">
        <v>89</v>
      </c>
      <c r="D2032">
        <v>37</v>
      </c>
      <c r="E2032">
        <v>47</v>
      </c>
      <c r="F2032">
        <v>78</v>
      </c>
      <c r="H2032" s="16">
        <v>40311</v>
      </c>
      <c r="I2032">
        <v>13</v>
      </c>
      <c r="J2032">
        <v>18</v>
      </c>
      <c r="K2032">
        <v>1</v>
      </c>
      <c r="L2032">
        <f>LOOKUP(I2032+H2032*1000, allRounds!D$2:D$308, allRounds!A$2:A$308)</f>
        <v>78</v>
      </c>
    </row>
    <row r="2033" spans="1:12" x14ac:dyDescent="0.3">
      <c r="A2033">
        <v>2032</v>
      </c>
      <c r="B2033">
        <v>3</v>
      </c>
      <c r="C2033">
        <v>84</v>
      </c>
      <c r="D2033">
        <v>37</v>
      </c>
      <c r="E2033">
        <v>294</v>
      </c>
      <c r="F2033">
        <v>78</v>
      </c>
      <c r="H2033" s="16">
        <v>40311</v>
      </c>
      <c r="I2033">
        <v>13</v>
      </c>
      <c r="J2033">
        <v>12</v>
      </c>
      <c r="K2033">
        <v>1</v>
      </c>
      <c r="L2033">
        <f>LOOKUP(I2033+H2033*1000, allRounds!D$2:D$308, allRounds!A$2:A$308)</f>
        <v>78</v>
      </c>
    </row>
    <row r="2034" spans="1:12" x14ac:dyDescent="0.3">
      <c r="A2034">
        <v>2033</v>
      </c>
      <c r="B2034">
        <v>4</v>
      </c>
      <c r="C2034">
        <v>96</v>
      </c>
      <c r="D2034">
        <v>36</v>
      </c>
      <c r="E2034">
        <v>250</v>
      </c>
      <c r="F2034">
        <v>78</v>
      </c>
      <c r="H2034" s="16">
        <v>40311</v>
      </c>
      <c r="I2034">
        <v>13</v>
      </c>
      <c r="J2034">
        <v>24</v>
      </c>
      <c r="K2034">
        <v>1</v>
      </c>
      <c r="L2034">
        <f>LOOKUP(I2034+H2034*1000, allRounds!D$2:D$308, allRounds!A$2:A$308)</f>
        <v>78</v>
      </c>
    </row>
    <row r="2035" spans="1:12" x14ac:dyDescent="0.3">
      <c r="A2035">
        <v>2034</v>
      </c>
      <c r="B2035">
        <v>5</v>
      </c>
      <c r="C2035">
        <v>94</v>
      </c>
      <c r="D2035">
        <v>34</v>
      </c>
      <c r="E2035">
        <v>308</v>
      </c>
      <c r="F2035">
        <v>78</v>
      </c>
      <c r="H2035" s="16">
        <v>40311</v>
      </c>
      <c r="I2035">
        <v>13</v>
      </c>
      <c r="J2035">
        <v>18</v>
      </c>
      <c r="K2035">
        <v>1</v>
      </c>
      <c r="L2035">
        <f>LOOKUP(I2035+H2035*1000, allRounds!D$2:D$308, allRounds!A$2:A$308)</f>
        <v>78</v>
      </c>
    </row>
    <row r="2036" spans="1:12" x14ac:dyDescent="0.3">
      <c r="A2036">
        <v>2035</v>
      </c>
      <c r="B2036">
        <v>6</v>
      </c>
      <c r="C2036">
        <v>90</v>
      </c>
      <c r="D2036">
        <v>33</v>
      </c>
      <c r="E2036">
        <v>16</v>
      </c>
      <c r="F2036">
        <v>78</v>
      </c>
      <c r="H2036" s="16">
        <v>40311</v>
      </c>
      <c r="I2036">
        <v>13</v>
      </c>
      <c r="J2036">
        <v>15</v>
      </c>
      <c r="K2036">
        <v>1</v>
      </c>
      <c r="L2036">
        <f>LOOKUP(I2036+H2036*1000, allRounds!D$2:D$308, allRounds!A$2:A$308)</f>
        <v>78</v>
      </c>
    </row>
    <row r="2037" spans="1:12" x14ac:dyDescent="0.3">
      <c r="A2037">
        <v>2036</v>
      </c>
      <c r="B2037">
        <v>7</v>
      </c>
      <c r="C2037">
        <v>85</v>
      </c>
      <c r="D2037">
        <v>32</v>
      </c>
      <c r="E2037">
        <v>172</v>
      </c>
      <c r="F2037">
        <v>78</v>
      </c>
      <c r="H2037" s="16">
        <v>40311</v>
      </c>
      <c r="I2037">
        <v>13</v>
      </c>
      <c r="J2037">
        <v>9</v>
      </c>
      <c r="K2037">
        <v>1</v>
      </c>
      <c r="L2037">
        <f>LOOKUP(I2037+H2037*1000, allRounds!D$2:D$308, allRounds!A$2:A$308)</f>
        <v>78</v>
      </c>
    </row>
    <row r="2038" spans="1:12" x14ac:dyDescent="0.3">
      <c r="A2038">
        <v>2037</v>
      </c>
      <c r="B2038">
        <v>8</v>
      </c>
      <c r="C2038">
        <v>98</v>
      </c>
      <c r="D2038">
        <v>32</v>
      </c>
      <c r="E2038">
        <v>278</v>
      </c>
      <c r="F2038">
        <v>78</v>
      </c>
      <c r="H2038" s="16">
        <v>40311</v>
      </c>
      <c r="I2038">
        <v>13</v>
      </c>
      <c r="J2038">
        <v>22</v>
      </c>
      <c r="K2038">
        <v>1</v>
      </c>
      <c r="L2038">
        <f>LOOKUP(I2038+H2038*1000, allRounds!D$2:D$308, allRounds!A$2:A$308)</f>
        <v>78</v>
      </c>
    </row>
    <row r="2039" spans="1:12" x14ac:dyDescent="0.3">
      <c r="A2039">
        <v>2038</v>
      </c>
      <c r="B2039">
        <v>9</v>
      </c>
      <c r="C2039">
        <v>85</v>
      </c>
      <c r="D2039">
        <v>32</v>
      </c>
      <c r="E2039">
        <v>310</v>
      </c>
      <c r="F2039">
        <v>78</v>
      </c>
      <c r="H2039" s="16">
        <v>40311</v>
      </c>
      <c r="I2039">
        <v>13</v>
      </c>
      <c r="J2039">
        <v>9</v>
      </c>
      <c r="K2039">
        <v>1</v>
      </c>
      <c r="L2039">
        <f>LOOKUP(I2039+H2039*1000, allRounds!D$2:D$308, allRounds!A$2:A$308)</f>
        <v>78</v>
      </c>
    </row>
    <row r="2040" spans="1:12" x14ac:dyDescent="0.3">
      <c r="A2040">
        <v>2039</v>
      </c>
      <c r="B2040">
        <v>10</v>
      </c>
      <c r="C2040">
        <v>91</v>
      </c>
      <c r="D2040">
        <v>31</v>
      </c>
      <c r="E2040">
        <v>129</v>
      </c>
      <c r="F2040">
        <v>78</v>
      </c>
      <c r="H2040" s="16">
        <v>40311</v>
      </c>
      <c r="I2040">
        <v>13</v>
      </c>
      <c r="J2040">
        <v>14</v>
      </c>
      <c r="K2040">
        <v>1</v>
      </c>
      <c r="L2040">
        <f>LOOKUP(I2040+H2040*1000, allRounds!D$2:D$308, allRounds!A$2:A$308)</f>
        <v>78</v>
      </c>
    </row>
    <row r="2041" spans="1:12" x14ac:dyDescent="0.3">
      <c r="A2041">
        <v>2040</v>
      </c>
      <c r="B2041">
        <v>11</v>
      </c>
      <c r="C2041">
        <v>89</v>
      </c>
      <c r="D2041">
        <v>31</v>
      </c>
      <c r="E2041">
        <v>80</v>
      </c>
      <c r="F2041">
        <v>78</v>
      </c>
      <c r="H2041" s="16">
        <v>40311</v>
      </c>
      <c r="I2041">
        <v>13</v>
      </c>
      <c r="J2041">
        <v>11</v>
      </c>
      <c r="K2041">
        <v>1</v>
      </c>
      <c r="L2041">
        <f>LOOKUP(I2041+H2041*1000, allRounds!D$2:D$308, allRounds!A$2:A$308)</f>
        <v>78</v>
      </c>
    </row>
    <row r="2042" spans="1:12" x14ac:dyDescent="0.3">
      <c r="A2042">
        <v>2041</v>
      </c>
      <c r="B2042">
        <v>12</v>
      </c>
      <c r="C2042">
        <v>100</v>
      </c>
      <c r="D2042">
        <v>31</v>
      </c>
      <c r="E2042">
        <v>311</v>
      </c>
      <c r="F2042">
        <v>78</v>
      </c>
      <c r="H2042" s="16">
        <v>40311</v>
      </c>
      <c r="I2042">
        <v>13</v>
      </c>
      <c r="J2042">
        <v>23</v>
      </c>
      <c r="K2042">
        <v>1</v>
      </c>
      <c r="L2042">
        <f>LOOKUP(I2042+H2042*1000, allRounds!D$2:D$308, allRounds!A$2:A$308)</f>
        <v>78</v>
      </c>
    </row>
    <row r="2043" spans="1:12" x14ac:dyDescent="0.3">
      <c r="A2043">
        <v>2042</v>
      </c>
      <c r="B2043">
        <v>13</v>
      </c>
      <c r="C2043">
        <v>85</v>
      </c>
      <c r="D2043">
        <v>30</v>
      </c>
      <c r="E2043">
        <v>103</v>
      </c>
      <c r="F2043">
        <v>78</v>
      </c>
      <c r="H2043" s="16">
        <v>40311</v>
      </c>
      <c r="I2043">
        <v>13</v>
      </c>
      <c r="J2043">
        <v>7</v>
      </c>
      <c r="K2043">
        <v>1</v>
      </c>
      <c r="L2043">
        <f>LOOKUP(I2043+H2043*1000, allRounds!D$2:D$308, allRounds!A$2:A$308)</f>
        <v>78</v>
      </c>
    </row>
    <row r="2044" spans="1:12" x14ac:dyDescent="0.3">
      <c r="A2044">
        <v>2043</v>
      </c>
      <c r="B2044">
        <v>14</v>
      </c>
      <c r="C2044">
        <v>106</v>
      </c>
      <c r="D2044">
        <v>30</v>
      </c>
      <c r="E2044">
        <v>12</v>
      </c>
      <c r="F2044">
        <v>78</v>
      </c>
      <c r="H2044" s="16">
        <v>40311</v>
      </c>
      <c r="I2044">
        <v>13</v>
      </c>
      <c r="J2044">
        <v>27</v>
      </c>
      <c r="K2044">
        <v>1</v>
      </c>
      <c r="L2044">
        <f>LOOKUP(I2044+H2044*1000, allRounds!D$2:D$308, allRounds!A$2:A$308)</f>
        <v>78</v>
      </c>
    </row>
    <row r="2045" spans="1:12" x14ac:dyDescent="0.3">
      <c r="A2045">
        <v>2044</v>
      </c>
      <c r="B2045">
        <v>15</v>
      </c>
      <c r="C2045">
        <v>98</v>
      </c>
      <c r="D2045">
        <v>30</v>
      </c>
      <c r="E2045">
        <v>3</v>
      </c>
      <c r="F2045">
        <v>78</v>
      </c>
      <c r="H2045" s="16">
        <v>40311</v>
      </c>
      <c r="I2045">
        <v>13</v>
      </c>
      <c r="J2045">
        <v>20</v>
      </c>
      <c r="K2045">
        <v>1</v>
      </c>
      <c r="L2045">
        <f>LOOKUP(I2045+H2045*1000, allRounds!D$2:D$308, allRounds!A$2:A$308)</f>
        <v>78</v>
      </c>
    </row>
    <row r="2046" spans="1:12" x14ac:dyDescent="0.3">
      <c r="A2046">
        <v>2045</v>
      </c>
      <c r="B2046">
        <v>16</v>
      </c>
      <c r="C2046">
        <v>94</v>
      </c>
      <c r="D2046">
        <v>30</v>
      </c>
      <c r="E2046">
        <v>245</v>
      </c>
      <c r="F2046">
        <v>78</v>
      </c>
      <c r="H2046" s="16">
        <v>40311</v>
      </c>
      <c r="I2046">
        <v>13</v>
      </c>
      <c r="J2046">
        <v>16</v>
      </c>
      <c r="K2046">
        <v>1</v>
      </c>
      <c r="L2046">
        <f>LOOKUP(I2046+H2046*1000, allRounds!D$2:D$308, allRounds!A$2:A$308)</f>
        <v>78</v>
      </c>
    </row>
    <row r="2047" spans="1:12" x14ac:dyDescent="0.3">
      <c r="A2047">
        <v>2046</v>
      </c>
      <c r="B2047">
        <v>17</v>
      </c>
      <c r="C2047">
        <v>98</v>
      </c>
      <c r="D2047">
        <v>30</v>
      </c>
      <c r="E2047">
        <v>185</v>
      </c>
      <c r="F2047">
        <v>78</v>
      </c>
      <c r="H2047" s="16">
        <v>40311</v>
      </c>
      <c r="I2047">
        <v>13</v>
      </c>
      <c r="J2047">
        <v>20</v>
      </c>
      <c r="K2047">
        <v>1</v>
      </c>
      <c r="L2047">
        <f>LOOKUP(I2047+H2047*1000, allRounds!D$2:D$308, allRounds!A$2:A$308)</f>
        <v>78</v>
      </c>
    </row>
    <row r="2048" spans="1:12" x14ac:dyDescent="0.3">
      <c r="A2048">
        <v>2047</v>
      </c>
      <c r="B2048">
        <v>18</v>
      </c>
      <c r="C2048">
        <v>105</v>
      </c>
      <c r="D2048">
        <v>28</v>
      </c>
      <c r="E2048">
        <v>260</v>
      </c>
      <c r="F2048">
        <v>78</v>
      </c>
      <c r="H2048" s="16">
        <v>40311</v>
      </c>
      <c r="I2048">
        <v>13</v>
      </c>
      <c r="J2048">
        <v>24</v>
      </c>
      <c r="K2048">
        <v>1</v>
      </c>
      <c r="L2048">
        <f>LOOKUP(I2048+H2048*1000, allRounds!D$2:D$308, allRounds!A$2:A$308)</f>
        <v>78</v>
      </c>
    </row>
    <row r="2049" spans="1:12" x14ac:dyDescent="0.3">
      <c r="A2049">
        <v>2048</v>
      </c>
      <c r="B2049">
        <v>19</v>
      </c>
      <c r="C2049">
        <v>101</v>
      </c>
      <c r="D2049">
        <v>28</v>
      </c>
      <c r="E2049">
        <v>61</v>
      </c>
      <c r="F2049">
        <v>78</v>
      </c>
      <c r="H2049" s="16">
        <v>40311</v>
      </c>
      <c r="I2049">
        <v>13</v>
      </c>
      <c r="J2049">
        <v>21</v>
      </c>
      <c r="K2049">
        <v>1</v>
      </c>
      <c r="L2049">
        <f>LOOKUP(I2049+H2049*1000, allRounds!D$2:D$308, allRounds!A$2:A$308)</f>
        <v>78</v>
      </c>
    </row>
    <row r="2050" spans="1:12" x14ac:dyDescent="0.3">
      <c r="A2050">
        <v>2049</v>
      </c>
      <c r="B2050">
        <v>20</v>
      </c>
      <c r="C2050">
        <v>91</v>
      </c>
      <c r="D2050">
        <v>28</v>
      </c>
      <c r="E2050">
        <v>1</v>
      </c>
      <c r="F2050">
        <v>78</v>
      </c>
      <c r="H2050" s="16">
        <v>40311</v>
      </c>
      <c r="I2050">
        <v>13</v>
      </c>
      <c r="J2050">
        <v>10</v>
      </c>
      <c r="K2050">
        <v>1</v>
      </c>
      <c r="L2050">
        <f>LOOKUP(I2050+H2050*1000, allRounds!D$2:D$308, allRounds!A$2:A$308)</f>
        <v>78</v>
      </c>
    </row>
    <row r="2051" spans="1:12" x14ac:dyDescent="0.3">
      <c r="A2051">
        <v>2050</v>
      </c>
      <c r="B2051">
        <v>21</v>
      </c>
      <c r="C2051">
        <v>107</v>
      </c>
      <c r="D2051">
        <v>27</v>
      </c>
      <c r="E2051">
        <v>191</v>
      </c>
      <c r="F2051">
        <v>78</v>
      </c>
      <c r="H2051" s="16">
        <v>40311</v>
      </c>
      <c r="I2051">
        <v>13</v>
      </c>
      <c r="J2051">
        <v>25</v>
      </c>
      <c r="K2051">
        <v>1</v>
      </c>
      <c r="L2051">
        <f>LOOKUP(I2051+H2051*1000, allRounds!D$2:D$308, allRounds!A$2:A$308)</f>
        <v>78</v>
      </c>
    </row>
    <row r="2052" spans="1:12" x14ac:dyDescent="0.3">
      <c r="A2052">
        <v>2051</v>
      </c>
      <c r="B2052">
        <v>22</v>
      </c>
      <c r="C2052">
        <v>95</v>
      </c>
      <c r="D2052">
        <v>27</v>
      </c>
      <c r="E2052">
        <v>160</v>
      </c>
      <c r="F2052">
        <v>78</v>
      </c>
      <c r="H2052" s="16">
        <v>40311</v>
      </c>
      <c r="I2052">
        <v>13</v>
      </c>
      <c r="J2052">
        <v>14</v>
      </c>
      <c r="K2052">
        <v>1</v>
      </c>
      <c r="L2052">
        <f>LOOKUP(I2052+H2052*1000, allRounds!D$2:D$308, allRounds!A$2:A$308)</f>
        <v>78</v>
      </c>
    </row>
    <row r="2053" spans="1:12" x14ac:dyDescent="0.3">
      <c r="A2053">
        <v>2052</v>
      </c>
      <c r="B2053">
        <v>23</v>
      </c>
      <c r="C2053">
        <v>106</v>
      </c>
      <c r="D2053">
        <v>26</v>
      </c>
      <c r="E2053">
        <v>178</v>
      </c>
      <c r="F2053">
        <v>78</v>
      </c>
      <c r="H2053" s="16">
        <v>40311</v>
      </c>
      <c r="I2053">
        <v>13</v>
      </c>
      <c r="J2053">
        <v>24</v>
      </c>
      <c r="K2053">
        <v>1</v>
      </c>
      <c r="L2053">
        <f>LOOKUP(I2053+H2053*1000, allRounds!D$2:D$308, allRounds!A$2:A$308)</f>
        <v>78</v>
      </c>
    </row>
    <row r="2054" spans="1:12" x14ac:dyDescent="0.3">
      <c r="A2054">
        <v>2053</v>
      </c>
      <c r="B2054">
        <v>24</v>
      </c>
      <c r="C2054">
        <v>105</v>
      </c>
      <c r="D2054">
        <v>22</v>
      </c>
      <c r="E2054">
        <v>280</v>
      </c>
      <c r="F2054">
        <v>78</v>
      </c>
      <c r="H2054" s="16">
        <v>40311</v>
      </c>
      <c r="I2054">
        <v>13</v>
      </c>
      <c r="J2054">
        <v>19</v>
      </c>
      <c r="K2054">
        <v>1</v>
      </c>
      <c r="L2054">
        <f>LOOKUP(I2054+H2054*1000, allRounds!D$2:D$308, allRounds!A$2:A$308)</f>
        <v>78</v>
      </c>
    </row>
    <row r="2055" spans="1:12" x14ac:dyDescent="0.3">
      <c r="A2055">
        <v>2054</v>
      </c>
      <c r="B2055">
        <v>25</v>
      </c>
      <c r="C2055">
        <v>104</v>
      </c>
      <c r="D2055">
        <v>21</v>
      </c>
      <c r="E2055">
        <v>293</v>
      </c>
      <c r="F2055">
        <v>78</v>
      </c>
      <c r="H2055" s="16">
        <v>40311</v>
      </c>
      <c r="I2055">
        <v>13</v>
      </c>
      <c r="J2055">
        <v>17</v>
      </c>
      <c r="K2055">
        <v>1</v>
      </c>
      <c r="L2055">
        <f>LOOKUP(I2055+H2055*1000, allRounds!D$2:D$308, allRounds!A$2:A$308)</f>
        <v>78</v>
      </c>
    </row>
    <row r="2056" spans="1:12" x14ac:dyDescent="0.3">
      <c r="A2056">
        <v>2055</v>
      </c>
      <c r="B2056">
        <v>26</v>
      </c>
      <c r="C2056">
        <v>110</v>
      </c>
      <c r="D2056">
        <v>17</v>
      </c>
      <c r="E2056">
        <v>2</v>
      </c>
      <c r="F2056">
        <v>78</v>
      </c>
      <c r="H2056" s="16">
        <v>40311</v>
      </c>
      <c r="I2056">
        <v>13</v>
      </c>
      <c r="J2056">
        <v>19</v>
      </c>
      <c r="K2056">
        <v>1</v>
      </c>
      <c r="L2056">
        <f>LOOKUP(I2056+H2056*1000, allRounds!D$2:D$308, allRounds!A$2:A$308)</f>
        <v>78</v>
      </c>
    </row>
    <row r="2057" spans="1:12" x14ac:dyDescent="0.3">
      <c r="A2057">
        <v>2056</v>
      </c>
      <c r="B2057">
        <v>27</v>
      </c>
      <c r="C2057">
        <v>120</v>
      </c>
      <c r="D2057">
        <v>16</v>
      </c>
      <c r="E2057">
        <v>24</v>
      </c>
      <c r="F2057">
        <v>78</v>
      </c>
      <c r="H2057" s="16">
        <v>40311</v>
      </c>
      <c r="I2057">
        <v>13</v>
      </c>
      <c r="J2057">
        <v>28</v>
      </c>
      <c r="K2057">
        <v>1</v>
      </c>
      <c r="L2057">
        <f>LOOKUP(I2057+H2057*1000, allRounds!D$2:D$308, allRounds!A$2:A$308)</f>
        <v>78</v>
      </c>
    </row>
    <row r="2058" spans="1:12" x14ac:dyDescent="0.3">
      <c r="A2058">
        <v>2057</v>
      </c>
      <c r="B2058">
        <v>1</v>
      </c>
      <c r="C2058">
        <v>96</v>
      </c>
      <c r="D2058">
        <v>37</v>
      </c>
      <c r="E2058">
        <v>250</v>
      </c>
      <c r="F2058">
        <v>79</v>
      </c>
      <c r="H2058" s="16">
        <v>40289</v>
      </c>
      <c r="I2058">
        <v>48</v>
      </c>
      <c r="J2058">
        <v>26</v>
      </c>
      <c r="K2058">
        <v>1</v>
      </c>
      <c r="L2058">
        <f>LOOKUP(I2058+H2058*1000, allRounds!D$2:D$308, allRounds!A$2:A$308)</f>
        <v>79</v>
      </c>
    </row>
    <row r="2059" spans="1:12" x14ac:dyDescent="0.3">
      <c r="A2059">
        <v>2058</v>
      </c>
      <c r="B2059">
        <v>2</v>
      </c>
      <c r="C2059">
        <v>92</v>
      </c>
      <c r="D2059">
        <v>35</v>
      </c>
      <c r="E2059">
        <v>264</v>
      </c>
      <c r="F2059">
        <v>79</v>
      </c>
      <c r="H2059" s="16">
        <v>40289</v>
      </c>
      <c r="I2059">
        <v>48</v>
      </c>
      <c r="J2059">
        <v>20</v>
      </c>
      <c r="K2059">
        <v>1</v>
      </c>
      <c r="L2059">
        <f>LOOKUP(I2059+H2059*1000, allRounds!D$2:D$308, allRounds!A$2:A$308)</f>
        <v>79</v>
      </c>
    </row>
    <row r="2060" spans="1:12" x14ac:dyDescent="0.3">
      <c r="A2060">
        <v>2059</v>
      </c>
      <c r="B2060">
        <v>3</v>
      </c>
      <c r="C2060">
        <v>96</v>
      </c>
      <c r="D2060">
        <v>35</v>
      </c>
      <c r="E2060">
        <v>228</v>
      </c>
      <c r="F2060">
        <v>79</v>
      </c>
      <c r="H2060" s="16">
        <v>40289</v>
      </c>
      <c r="I2060">
        <v>48</v>
      </c>
      <c r="J2060">
        <v>24</v>
      </c>
      <c r="K2060">
        <v>1</v>
      </c>
      <c r="L2060">
        <f>LOOKUP(I2060+H2060*1000, allRounds!D$2:D$308, allRounds!A$2:A$308)</f>
        <v>79</v>
      </c>
    </row>
    <row r="2061" spans="1:12" x14ac:dyDescent="0.3">
      <c r="A2061">
        <v>2060</v>
      </c>
      <c r="B2061">
        <v>4</v>
      </c>
      <c r="C2061">
        <v>91</v>
      </c>
      <c r="D2061">
        <v>32</v>
      </c>
      <c r="E2061">
        <v>282</v>
      </c>
      <c r="F2061">
        <v>79</v>
      </c>
      <c r="H2061" s="16">
        <v>40289</v>
      </c>
      <c r="I2061">
        <v>48</v>
      </c>
      <c r="J2061">
        <v>16</v>
      </c>
      <c r="K2061">
        <v>0</v>
      </c>
      <c r="L2061">
        <f>LOOKUP(I2061+H2061*1000, allRounds!D$2:D$308, allRounds!A$2:A$308)</f>
        <v>79</v>
      </c>
    </row>
    <row r="2062" spans="1:12" x14ac:dyDescent="0.3">
      <c r="A2062">
        <v>2061</v>
      </c>
      <c r="B2062">
        <v>5</v>
      </c>
      <c r="C2062">
        <v>85</v>
      </c>
      <c r="D2062">
        <v>31</v>
      </c>
      <c r="E2062">
        <v>310</v>
      </c>
      <c r="F2062">
        <v>79</v>
      </c>
      <c r="H2062" s="16">
        <v>40289</v>
      </c>
      <c r="I2062">
        <v>48</v>
      </c>
      <c r="J2062">
        <v>9</v>
      </c>
      <c r="K2062">
        <v>1</v>
      </c>
      <c r="L2062">
        <f>LOOKUP(I2062+H2062*1000, allRounds!D$2:D$308, allRounds!A$2:A$308)</f>
        <v>79</v>
      </c>
    </row>
    <row r="2063" spans="1:12" x14ac:dyDescent="0.3">
      <c r="A2063">
        <v>2062</v>
      </c>
      <c r="B2063">
        <v>6</v>
      </c>
      <c r="C2063">
        <v>96</v>
      </c>
      <c r="D2063">
        <v>30</v>
      </c>
      <c r="E2063">
        <v>280</v>
      </c>
      <c r="F2063">
        <v>79</v>
      </c>
      <c r="H2063" s="16">
        <v>40289</v>
      </c>
      <c r="I2063">
        <v>48</v>
      </c>
      <c r="J2063">
        <v>19</v>
      </c>
      <c r="K2063">
        <v>1</v>
      </c>
      <c r="L2063">
        <f>LOOKUP(I2063+H2063*1000, allRounds!D$2:D$308, allRounds!A$2:A$308)</f>
        <v>79</v>
      </c>
    </row>
    <row r="2064" spans="1:12" x14ac:dyDescent="0.3">
      <c r="A2064">
        <v>2063</v>
      </c>
      <c r="B2064">
        <v>7</v>
      </c>
      <c r="C2064">
        <v>95</v>
      </c>
      <c r="D2064">
        <v>29</v>
      </c>
      <c r="E2064">
        <v>293</v>
      </c>
      <c r="F2064">
        <v>79</v>
      </c>
      <c r="H2064" s="16">
        <v>40289</v>
      </c>
      <c r="I2064">
        <v>48</v>
      </c>
      <c r="J2064">
        <v>17</v>
      </c>
      <c r="K2064">
        <v>1</v>
      </c>
      <c r="L2064">
        <f>LOOKUP(I2064+H2064*1000, allRounds!D$2:D$308, allRounds!A$2:A$308)</f>
        <v>79</v>
      </c>
    </row>
    <row r="2065" spans="1:12" x14ac:dyDescent="0.3">
      <c r="A2065">
        <v>2064</v>
      </c>
      <c r="B2065">
        <v>8</v>
      </c>
      <c r="C2065">
        <v>93</v>
      </c>
      <c r="D2065">
        <v>29</v>
      </c>
      <c r="E2065">
        <v>28</v>
      </c>
      <c r="F2065">
        <v>79</v>
      </c>
      <c r="H2065" s="16">
        <v>40289</v>
      </c>
      <c r="I2065">
        <v>48</v>
      </c>
      <c r="J2065">
        <v>15</v>
      </c>
      <c r="K2065">
        <v>1</v>
      </c>
      <c r="L2065">
        <f>LOOKUP(I2065+H2065*1000, allRounds!D$2:D$308, allRounds!A$2:A$308)</f>
        <v>79</v>
      </c>
    </row>
    <row r="2066" spans="1:12" x14ac:dyDescent="0.3">
      <c r="A2066">
        <v>2065</v>
      </c>
      <c r="B2066">
        <v>9</v>
      </c>
      <c r="C2066">
        <v>94</v>
      </c>
      <c r="D2066">
        <v>27</v>
      </c>
      <c r="E2066">
        <v>129</v>
      </c>
      <c r="F2066">
        <v>79</v>
      </c>
      <c r="H2066" s="16">
        <v>40289</v>
      </c>
      <c r="I2066">
        <v>48</v>
      </c>
      <c r="J2066">
        <v>14</v>
      </c>
      <c r="K2066">
        <v>1</v>
      </c>
      <c r="L2066">
        <f>LOOKUP(I2066+H2066*1000, allRounds!D$2:D$308, allRounds!A$2:A$308)</f>
        <v>79</v>
      </c>
    </row>
    <row r="2067" spans="1:12" x14ac:dyDescent="0.3">
      <c r="A2067">
        <v>2066</v>
      </c>
      <c r="B2067">
        <v>10</v>
      </c>
      <c r="C2067">
        <v>99</v>
      </c>
      <c r="D2067">
        <v>26</v>
      </c>
      <c r="E2067">
        <v>47</v>
      </c>
      <c r="F2067">
        <v>79</v>
      </c>
      <c r="H2067" s="16">
        <v>40289</v>
      </c>
      <c r="I2067">
        <v>48</v>
      </c>
      <c r="J2067">
        <v>18</v>
      </c>
      <c r="K2067">
        <v>1</v>
      </c>
      <c r="L2067">
        <f>LOOKUP(I2067+H2067*1000, allRounds!D$2:D$308, allRounds!A$2:A$308)</f>
        <v>79</v>
      </c>
    </row>
    <row r="2068" spans="1:12" x14ac:dyDescent="0.3">
      <c r="A2068">
        <v>2067</v>
      </c>
      <c r="B2068">
        <v>11</v>
      </c>
      <c r="C2068">
        <v>95</v>
      </c>
      <c r="D2068">
        <v>26</v>
      </c>
      <c r="E2068">
        <v>160</v>
      </c>
      <c r="F2068">
        <v>79</v>
      </c>
      <c r="H2068" s="16">
        <v>40289</v>
      </c>
      <c r="I2068">
        <v>48</v>
      </c>
      <c r="J2068">
        <v>14</v>
      </c>
      <c r="K2068">
        <v>1</v>
      </c>
      <c r="L2068">
        <f>LOOKUP(I2068+H2068*1000, allRounds!D$2:D$308, allRounds!A$2:A$308)</f>
        <v>79</v>
      </c>
    </row>
    <row r="2069" spans="1:12" x14ac:dyDescent="0.3">
      <c r="A2069">
        <v>2068</v>
      </c>
      <c r="B2069">
        <v>12</v>
      </c>
      <c r="C2069">
        <v>102</v>
      </c>
      <c r="D2069">
        <v>26</v>
      </c>
      <c r="E2069">
        <v>185</v>
      </c>
      <c r="F2069">
        <v>79</v>
      </c>
      <c r="H2069" s="16">
        <v>40289</v>
      </c>
      <c r="I2069">
        <v>48</v>
      </c>
      <c r="J2069">
        <v>20</v>
      </c>
      <c r="K2069">
        <v>1</v>
      </c>
      <c r="L2069">
        <f>LOOKUP(I2069+H2069*1000, allRounds!D$2:D$308, allRounds!A$2:A$308)</f>
        <v>79</v>
      </c>
    </row>
    <row r="2070" spans="1:12" x14ac:dyDescent="0.3">
      <c r="A2070">
        <v>2069</v>
      </c>
      <c r="B2070">
        <v>13</v>
      </c>
      <c r="C2070">
        <v>98</v>
      </c>
      <c r="D2070">
        <v>24</v>
      </c>
      <c r="E2070">
        <v>16</v>
      </c>
      <c r="F2070">
        <v>79</v>
      </c>
      <c r="H2070" s="16">
        <v>40289</v>
      </c>
      <c r="I2070">
        <v>48</v>
      </c>
      <c r="J2070">
        <v>15</v>
      </c>
      <c r="K2070">
        <v>1</v>
      </c>
      <c r="L2070">
        <f>LOOKUP(I2070+H2070*1000, allRounds!D$2:D$308, allRounds!A$2:A$308)</f>
        <v>79</v>
      </c>
    </row>
    <row r="2071" spans="1:12" x14ac:dyDescent="0.3">
      <c r="A2071">
        <v>2070</v>
      </c>
      <c r="B2071">
        <v>14</v>
      </c>
      <c r="C2071">
        <v>108</v>
      </c>
      <c r="D2071">
        <v>24</v>
      </c>
      <c r="E2071">
        <v>191</v>
      </c>
      <c r="F2071">
        <v>79</v>
      </c>
      <c r="H2071" s="16">
        <v>40289</v>
      </c>
      <c r="I2071">
        <v>48</v>
      </c>
      <c r="J2071">
        <v>25</v>
      </c>
      <c r="K2071">
        <v>1</v>
      </c>
      <c r="L2071">
        <f>LOOKUP(I2071+H2071*1000, allRounds!D$2:D$308, allRounds!A$2:A$308)</f>
        <v>79</v>
      </c>
    </row>
    <row r="2072" spans="1:12" x14ac:dyDescent="0.3">
      <c r="A2072">
        <v>2071</v>
      </c>
      <c r="B2072">
        <v>15</v>
      </c>
      <c r="C2072">
        <v>102</v>
      </c>
      <c r="D2072">
        <v>24</v>
      </c>
      <c r="E2072">
        <v>2</v>
      </c>
      <c r="F2072">
        <v>79</v>
      </c>
      <c r="H2072" s="16">
        <v>40289</v>
      </c>
      <c r="I2072">
        <v>48</v>
      </c>
      <c r="J2072">
        <v>19</v>
      </c>
      <c r="K2072">
        <v>1</v>
      </c>
      <c r="L2072">
        <f>LOOKUP(I2072+H2072*1000, allRounds!D$2:D$308, allRounds!A$2:A$308)</f>
        <v>79</v>
      </c>
    </row>
    <row r="2073" spans="1:12" x14ac:dyDescent="0.3">
      <c r="A2073">
        <v>2072</v>
      </c>
      <c r="B2073">
        <v>16</v>
      </c>
      <c r="C2073">
        <v>100</v>
      </c>
      <c r="D2073">
        <v>23</v>
      </c>
      <c r="E2073">
        <v>283</v>
      </c>
      <c r="F2073">
        <v>79</v>
      </c>
      <c r="H2073" s="16">
        <v>40289</v>
      </c>
      <c r="I2073">
        <v>48</v>
      </c>
      <c r="J2073">
        <v>16</v>
      </c>
      <c r="K2073">
        <v>0</v>
      </c>
      <c r="L2073">
        <f>LOOKUP(I2073+H2073*1000, allRounds!D$2:D$308, allRounds!A$2:A$308)</f>
        <v>79</v>
      </c>
    </row>
    <row r="2074" spans="1:12" x14ac:dyDescent="0.3">
      <c r="A2074">
        <v>2073</v>
      </c>
      <c r="B2074">
        <v>17</v>
      </c>
      <c r="C2074">
        <v>101</v>
      </c>
      <c r="D2074">
        <v>23</v>
      </c>
      <c r="E2074">
        <v>245</v>
      </c>
      <c r="F2074">
        <v>79</v>
      </c>
      <c r="H2074" s="16">
        <v>40289</v>
      </c>
      <c r="I2074">
        <v>48</v>
      </c>
      <c r="J2074">
        <v>16</v>
      </c>
      <c r="K2074">
        <v>1</v>
      </c>
      <c r="L2074">
        <f>LOOKUP(I2074+H2074*1000, allRounds!D$2:D$308, allRounds!A$2:A$308)</f>
        <v>79</v>
      </c>
    </row>
    <row r="2075" spans="1:12" x14ac:dyDescent="0.3">
      <c r="A2075">
        <v>2074</v>
      </c>
      <c r="B2075">
        <v>18</v>
      </c>
      <c r="C2075">
        <v>92</v>
      </c>
      <c r="D2075">
        <v>22</v>
      </c>
      <c r="E2075">
        <v>103</v>
      </c>
      <c r="F2075">
        <v>79</v>
      </c>
      <c r="H2075" s="16">
        <v>40289</v>
      </c>
      <c r="I2075">
        <v>48</v>
      </c>
      <c r="J2075">
        <v>7</v>
      </c>
      <c r="K2075">
        <v>1</v>
      </c>
      <c r="L2075">
        <f>LOOKUP(I2075+H2075*1000, allRounds!D$2:D$308, allRounds!A$2:A$308)</f>
        <v>79</v>
      </c>
    </row>
    <row r="2076" spans="1:12" x14ac:dyDescent="0.3">
      <c r="A2076">
        <v>2075</v>
      </c>
      <c r="B2076">
        <v>19</v>
      </c>
      <c r="C2076">
        <v>97</v>
      </c>
      <c r="D2076">
        <v>22</v>
      </c>
      <c r="E2076">
        <v>222</v>
      </c>
      <c r="F2076">
        <v>79</v>
      </c>
      <c r="H2076" s="16">
        <v>40289</v>
      </c>
      <c r="I2076">
        <v>48</v>
      </c>
      <c r="J2076">
        <v>12</v>
      </c>
      <c r="K2076">
        <v>1</v>
      </c>
      <c r="L2076">
        <f>LOOKUP(I2076+H2076*1000, allRounds!D$2:D$308, allRounds!A$2:A$308)</f>
        <v>79</v>
      </c>
    </row>
    <row r="2077" spans="1:12" x14ac:dyDescent="0.3">
      <c r="A2077">
        <v>2076</v>
      </c>
      <c r="B2077">
        <v>20</v>
      </c>
      <c r="C2077">
        <v>110</v>
      </c>
      <c r="D2077">
        <v>21</v>
      </c>
      <c r="E2077">
        <v>162</v>
      </c>
      <c r="F2077">
        <v>79</v>
      </c>
      <c r="H2077" s="16">
        <v>40289</v>
      </c>
      <c r="I2077">
        <v>48</v>
      </c>
      <c r="J2077">
        <v>24</v>
      </c>
      <c r="K2077">
        <v>1</v>
      </c>
      <c r="L2077">
        <f>LOOKUP(I2077+H2077*1000, allRounds!D$2:D$308, allRounds!A$2:A$308)</f>
        <v>79</v>
      </c>
    </row>
    <row r="2078" spans="1:12" x14ac:dyDescent="0.3">
      <c r="A2078">
        <v>2077</v>
      </c>
      <c r="B2078">
        <v>21</v>
      </c>
      <c r="C2078">
        <v>111</v>
      </c>
      <c r="D2078">
        <v>21</v>
      </c>
      <c r="E2078">
        <v>63</v>
      </c>
      <c r="F2078">
        <v>79</v>
      </c>
      <c r="H2078" s="16">
        <v>40289</v>
      </c>
      <c r="I2078">
        <v>48</v>
      </c>
      <c r="J2078">
        <v>25</v>
      </c>
      <c r="K2078">
        <v>1</v>
      </c>
      <c r="L2078">
        <f>LOOKUP(I2078+H2078*1000, allRounds!D$2:D$308, allRounds!A$2:A$308)</f>
        <v>79</v>
      </c>
    </row>
    <row r="2079" spans="1:12" x14ac:dyDescent="0.3">
      <c r="A2079">
        <v>2078</v>
      </c>
      <c r="B2079">
        <v>22</v>
      </c>
      <c r="C2079">
        <v>106</v>
      </c>
      <c r="D2079">
        <v>21</v>
      </c>
      <c r="E2079">
        <v>3</v>
      </c>
      <c r="F2079">
        <v>79</v>
      </c>
      <c r="H2079" s="16">
        <v>40289</v>
      </c>
      <c r="I2079">
        <v>48</v>
      </c>
      <c r="J2079">
        <v>20</v>
      </c>
      <c r="K2079">
        <v>1</v>
      </c>
      <c r="L2079">
        <f>LOOKUP(I2079+H2079*1000, allRounds!D$2:D$308, allRounds!A$2:A$308)</f>
        <v>79</v>
      </c>
    </row>
    <row r="2080" spans="1:12" x14ac:dyDescent="0.3">
      <c r="A2080">
        <v>2079</v>
      </c>
      <c r="B2080">
        <v>23</v>
      </c>
      <c r="C2080">
        <v>97</v>
      </c>
      <c r="D2080">
        <v>21</v>
      </c>
      <c r="E2080">
        <v>80</v>
      </c>
      <c r="F2080">
        <v>79</v>
      </c>
      <c r="H2080" s="16">
        <v>40289</v>
      </c>
      <c r="I2080">
        <v>48</v>
      </c>
      <c r="J2080">
        <v>11</v>
      </c>
      <c r="K2080">
        <v>1</v>
      </c>
      <c r="L2080">
        <f>LOOKUP(I2080+H2080*1000, allRounds!D$2:D$308, allRounds!A$2:A$308)</f>
        <v>79</v>
      </c>
    </row>
    <row r="2081" spans="1:12" x14ac:dyDescent="0.3">
      <c r="A2081">
        <v>2080</v>
      </c>
      <c r="B2081">
        <v>24</v>
      </c>
      <c r="C2081">
        <v>111</v>
      </c>
      <c r="D2081">
        <v>20</v>
      </c>
      <c r="E2081">
        <v>27</v>
      </c>
      <c r="F2081">
        <v>79</v>
      </c>
      <c r="H2081" s="16">
        <v>40289</v>
      </c>
      <c r="I2081">
        <v>48</v>
      </c>
      <c r="J2081">
        <v>24</v>
      </c>
      <c r="K2081">
        <v>1</v>
      </c>
      <c r="L2081">
        <f>LOOKUP(I2081+H2081*1000, allRounds!D$2:D$308, allRounds!A$2:A$308)</f>
        <v>79</v>
      </c>
    </row>
    <row r="2082" spans="1:12" x14ac:dyDescent="0.3">
      <c r="A2082">
        <v>2081</v>
      </c>
      <c r="B2082">
        <v>25</v>
      </c>
      <c r="C2082">
        <v>119</v>
      </c>
      <c r="D2082">
        <v>18</v>
      </c>
      <c r="E2082">
        <v>331</v>
      </c>
      <c r="F2082">
        <v>79</v>
      </c>
      <c r="H2082" s="16">
        <v>40289</v>
      </c>
      <c r="I2082">
        <v>48</v>
      </c>
      <c r="J2082">
        <v>28</v>
      </c>
      <c r="K2082">
        <v>0</v>
      </c>
      <c r="L2082">
        <f>LOOKUP(I2082+H2082*1000, allRounds!D$2:D$308, allRounds!A$2:A$308)</f>
        <v>79</v>
      </c>
    </row>
    <row r="2083" spans="1:12" x14ac:dyDescent="0.3">
      <c r="A2083">
        <v>2082</v>
      </c>
      <c r="B2083">
        <v>26</v>
      </c>
      <c r="C2083">
        <v>110</v>
      </c>
      <c r="D2083">
        <v>18</v>
      </c>
      <c r="E2083">
        <v>184</v>
      </c>
      <c r="F2083">
        <v>79</v>
      </c>
      <c r="H2083" s="16">
        <v>40289</v>
      </c>
      <c r="I2083">
        <v>48</v>
      </c>
      <c r="J2083">
        <v>21</v>
      </c>
      <c r="K2083">
        <v>1</v>
      </c>
      <c r="L2083">
        <f>LOOKUP(I2083+H2083*1000, allRounds!D$2:D$308, allRounds!A$2:A$308)</f>
        <v>79</v>
      </c>
    </row>
    <row r="2084" spans="1:12" x14ac:dyDescent="0.3">
      <c r="A2084">
        <v>2083</v>
      </c>
      <c r="B2084">
        <v>27</v>
      </c>
      <c r="C2084">
        <v>114</v>
      </c>
      <c r="D2084">
        <v>14</v>
      </c>
      <c r="E2084">
        <v>61</v>
      </c>
      <c r="F2084">
        <v>79</v>
      </c>
      <c r="H2084" s="16">
        <v>40289</v>
      </c>
      <c r="I2084">
        <v>48</v>
      </c>
      <c r="J2084">
        <v>21</v>
      </c>
      <c r="K2084">
        <v>1</v>
      </c>
      <c r="L2084">
        <f>LOOKUP(I2084+H2084*1000, allRounds!D$2:D$308, allRounds!A$2:A$308)</f>
        <v>79</v>
      </c>
    </row>
    <row r="2085" spans="1:12" x14ac:dyDescent="0.3">
      <c r="A2085">
        <v>2084</v>
      </c>
      <c r="B2085">
        <v>28</v>
      </c>
      <c r="C2085">
        <v>136</v>
      </c>
      <c r="D2085">
        <v>7</v>
      </c>
      <c r="E2085">
        <v>8</v>
      </c>
      <c r="F2085">
        <v>79</v>
      </c>
      <c r="H2085" s="16">
        <v>40289</v>
      </c>
      <c r="I2085">
        <v>48</v>
      </c>
      <c r="J2085">
        <v>36</v>
      </c>
      <c r="K2085">
        <v>1</v>
      </c>
      <c r="L2085">
        <f>LOOKUP(I2085+H2085*1000, allRounds!D$2:D$308, allRounds!A$2:A$308)</f>
        <v>79</v>
      </c>
    </row>
    <row r="2086" spans="1:12" x14ac:dyDescent="0.3">
      <c r="A2086">
        <v>2085</v>
      </c>
      <c r="B2086">
        <v>1</v>
      </c>
      <c r="C2086">
        <v>81</v>
      </c>
      <c r="D2086">
        <v>37</v>
      </c>
      <c r="E2086">
        <v>241</v>
      </c>
      <c r="F2086">
        <v>80</v>
      </c>
      <c r="H2086" s="16">
        <v>40268</v>
      </c>
      <c r="I2086">
        <v>87</v>
      </c>
      <c r="J2086">
        <v>12</v>
      </c>
      <c r="K2086">
        <v>1</v>
      </c>
      <c r="L2086">
        <f>LOOKUP(I2086+H2086*1000, allRounds!D$2:D$308, allRounds!A$2:A$308)</f>
        <v>80</v>
      </c>
    </row>
    <row r="2087" spans="1:12" x14ac:dyDescent="0.3">
      <c r="A2087">
        <v>2086</v>
      </c>
      <c r="B2087">
        <v>2</v>
      </c>
      <c r="C2087">
        <v>88</v>
      </c>
      <c r="D2087">
        <v>35</v>
      </c>
      <c r="E2087">
        <v>293</v>
      </c>
      <c r="F2087">
        <v>80</v>
      </c>
      <c r="H2087" s="16">
        <v>40268</v>
      </c>
      <c r="I2087">
        <v>87</v>
      </c>
      <c r="J2087">
        <v>17</v>
      </c>
      <c r="K2087">
        <v>1</v>
      </c>
      <c r="L2087">
        <f>LOOKUP(I2087+H2087*1000, allRounds!D$2:D$308, allRounds!A$2:A$308)</f>
        <v>80</v>
      </c>
    </row>
    <row r="2088" spans="1:12" x14ac:dyDescent="0.3">
      <c r="A2088">
        <v>2087</v>
      </c>
      <c r="B2088">
        <v>3</v>
      </c>
      <c r="C2088">
        <v>98</v>
      </c>
      <c r="D2088">
        <v>34</v>
      </c>
      <c r="E2088">
        <v>250</v>
      </c>
      <c r="F2088">
        <v>80</v>
      </c>
      <c r="H2088" s="16">
        <v>40268</v>
      </c>
      <c r="I2088">
        <v>87</v>
      </c>
      <c r="J2088">
        <v>26</v>
      </c>
      <c r="K2088">
        <v>1</v>
      </c>
      <c r="L2088">
        <f>LOOKUP(I2088+H2088*1000, allRounds!D$2:D$308, allRounds!A$2:A$308)</f>
        <v>80</v>
      </c>
    </row>
    <row r="2089" spans="1:12" x14ac:dyDescent="0.3">
      <c r="A2089">
        <v>2088</v>
      </c>
      <c r="B2089">
        <v>4</v>
      </c>
      <c r="C2089">
        <v>93</v>
      </c>
      <c r="D2089">
        <v>32</v>
      </c>
      <c r="E2089">
        <v>280</v>
      </c>
      <c r="F2089">
        <v>80</v>
      </c>
      <c r="H2089" s="16">
        <v>40268</v>
      </c>
      <c r="I2089">
        <v>87</v>
      </c>
      <c r="J2089">
        <v>19</v>
      </c>
      <c r="K2089">
        <v>1</v>
      </c>
      <c r="L2089">
        <f>LOOKUP(I2089+H2089*1000, allRounds!D$2:D$308, allRounds!A$2:A$308)</f>
        <v>80</v>
      </c>
    </row>
    <row r="2090" spans="1:12" x14ac:dyDescent="0.3">
      <c r="A2090">
        <v>2089</v>
      </c>
      <c r="B2090">
        <v>5</v>
      </c>
      <c r="C2090">
        <v>99</v>
      </c>
      <c r="D2090">
        <v>32</v>
      </c>
      <c r="E2090">
        <v>191</v>
      </c>
      <c r="F2090">
        <v>80</v>
      </c>
      <c r="H2090" s="16">
        <v>40268</v>
      </c>
      <c r="I2090">
        <v>87</v>
      </c>
      <c r="J2090">
        <v>25</v>
      </c>
      <c r="K2090">
        <v>1</v>
      </c>
      <c r="L2090">
        <f>LOOKUP(I2090+H2090*1000, allRounds!D$2:D$308, allRounds!A$2:A$308)</f>
        <v>80</v>
      </c>
    </row>
    <row r="2091" spans="1:12" x14ac:dyDescent="0.3">
      <c r="A2091">
        <v>2090</v>
      </c>
      <c r="B2091">
        <v>6</v>
      </c>
      <c r="C2091">
        <v>96</v>
      </c>
      <c r="D2091">
        <v>31</v>
      </c>
      <c r="E2091">
        <v>61</v>
      </c>
      <c r="F2091">
        <v>80</v>
      </c>
      <c r="H2091" s="16">
        <v>40268</v>
      </c>
      <c r="I2091">
        <v>87</v>
      </c>
      <c r="J2091">
        <v>21</v>
      </c>
      <c r="K2091">
        <v>1</v>
      </c>
      <c r="L2091">
        <f>LOOKUP(I2091+H2091*1000, allRounds!D$2:D$308, allRounds!A$2:A$308)</f>
        <v>80</v>
      </c>
    </row>
    <row r="2092" spans="1:12" x14ac:dyDescent="0.3">
      <c r="A2092">
        <v>2091</v>
      </c>
      <c r="B2092">
        <v>7</v>
      </c>
      <c r="C2092">
        <v>98</v>
      </c>
      <c r="D2092">
        <v>31</v>
      </c>
      <c r="E2092">
        <v>311</v>
      </c>
      <c r="F2092">
        <v>80</v>
      </c>
      <c r="H2092" s="16">
        <v>40268</v>
      </c>
      <c r="I2092">
        <v>87</v>
      </c>
      <c r="J2092">
        <v>23</v>
      </c>
      <c r="K2092">
        <v>1</v>
      </c>
      <c r="L2092">
        <f>LOOKUP(I2092+H2092*1000, allRounds!D$2:D$308, allRounds!A$2:A$308)</f>
        <v>80</v>
      </c>
    </row>
    <row r="2093" spans="1:12" x14ac:dyDescent="0.3">
      <c r="A2093">
        <v>2092</v>
      </c>
      <c r="B2093">
        <v>8</v>
      </c>
      <c r="C2093">
        <v>87</v>
      </c>
      <c r="D2093">
        <v>31</v>
      </c>
      <c r="E2093">
        <v>222</v>
      </c>
      <c r="F2093">
        <v>80</v>
      </c>
      <c r="H2093" s="16">
        <v>40268</v>
      </c>
      <c r="I2093">
        <v>87</v>
      </c>
      <c r="J2093">
        <v>12</v>
      </c>
      <c r="K2093">
        <v>1</v>
      </c>
      <c r="L2093">
        <f>LOOKUP(I2093+H2093*1000, allRounds!D$2:D$308, allRounds!A$2:A$308)</f>
        <v>80</v>
      </c>
    </row>
    <row r="2094" spans="1:12" x14ac:dyDescent="0.3">
      <c r="A2094">
        <v>2093</v>
      </c>
      <c r="B2094">
        <v>9</v>
      </c>
      <c r="C2094">
        <v>91</v>
      </c>
      <c r="D2094">
        <v>30</v>
      </c>
      <c r="E2094">
        <v>16</v>
      </c>
      <c r="F2094">
        <v>80</v>
      </c>
      <c r="H2094" s="16">
        <v>40268</v>
      </c>
      <c r="I2094">
        <v>87</v>
      </c>
      <c r="J2094">
        <v>15</v>
      </c>
      <c r="K2094">
        <v>1</v>
      </c>
      <c r="L2094">
        <f>LOOKUP(I2094+H2094*1000, allRounds!D$2:D$308, allRounds!A$2:A$308)</f>
        <v>80</v>
      </c>
    </row>
    <row r="2095" spans="1:12" x14ac:dyDescent="0.3">
      <c r="A2095">
        <v>2094</v>
      </c>
      <c r="B2095">
        <v>10</v>
      </c>
      <c r="C2095">
        <v>85</v>
      </c>
      <c r="D2095">
        <v>30</v>
      </c>
      <c r="E2095">
        <v>172</v>
      </c>
      <c r="F2095">
        <v>80</v>
      </c>
      <c r="H2095" s="16">
        <v>40268</v>
      </c>
      <c r="I2095">
        <v>87</v>
      </c>
      <c r="J2095">
        <v>9</v>
      </c>
      <c r="K2095">
        <v>1</v>
      </c>
      <c r="L2095">
        <f>LOOKUP(I2095+H2095*1000, allRounds!D$2:D$308, allRounds!A$2:A$308)</f>
        <v>80</v>
      </c>
    </row>
    <row r="2096" spans="1:12" x14ac:dyDescent="0.3">
      <c r="A2096">
        <v>2095</v>
      </c>
      <c r="B2096">
        <v>11</v>
      </c>
      <c r="C2096">
        <v>83</v>
      </c>
      <c r="D2096">
        <v>30</v>
      </c>
      <c r="E2096">
        <v>103</v>
      </c>
      <c r="F2096">
        <v>80</v>
      </c>
      <c r="H2096" s="16">
        <v>40268</v>
      </c>
      <c r="I2096">
        <v>87</v>
      </c>
      <c r="J2096">
        <v>7</v>
      </c>
      <c r="K2096">
        <v>1</v>
      </c>
      <c r="L2096">
        <f>LOOKUP(I2096+H2096*1000, allRounds!D$2:D$308, allRounds!A$2:A$308)</f>
        <v>80</v>
      </c>
    </row>
    <row r="2097" spans="1:12" x14ac:dyDescent="0.3">
      <c r="A2097">
        <v>2096</v>
      </c>
      <c r="B2097">
        <v>12</v>
      </c>
      <c r="C2097">
        <v>101</v>
      </c>
      <c r="D2097">
        <v>29</v>
      </c>
      <c r="E2097">
        <v>260</v>
      </c>
      <c r="F2097">
        <v>80</v>
      </c>
      <c r="H2097" s="16">
        <v>40268</v>
      </c>
      <c r="I2097">
        <v>87</v>
      </c>
      <c r="J2097">
        <v>24</v>
      </c>
      <c r="K2097">
        <v>1</v>
      </c>
      <c r="L2097">
        <f>LOOKUP(I2097+H2097*1000, allRounds!D$2:D$308, allRounds!A$2:A$308)</f>
        <v>80</v>
      </c>
    </row>
    <row r="2098" spans="1:12" x14ac:dyDescent="0.3">
      <c r="A2098">
        <v>2097</v>
      </c>
      <c r="B2098">
        <v>13</v>
      </c>
      <c r="C2098">
        <v>92</v>
      </c>
      <c r="D2098">
        <v>28</v>
      </c>
      <c r="E2098">
        <v>129</v>
      </c>
      <c r="F2098">
        <v>80</v>
      </c>
      <c r="H2098" s="16">
        <v>40268</v>
      </c>
      <c r="I2098">
        <v>87</v>
      </c>
      <c r="J2098">
        <v>14</v>
      </c>
      <c r="K2098">
        <v>1</v>
      </c>
      <c r="L2098">
        <f>LOOKUP(I2098+H2098*1000, allRounds!D$2:D$308, allRounds!A$2:A$308)</f>
        <v>80</v>
      </c>
    </row>
    <row r="2099" spans="1:12" x14ac:dyDescent="0.3">
      <c r="A2099">
        <v>2098</v>
      </c>
      <c r="B2099">
        <v>14</v>
      </c>
      <c r="C2099">
        <v>94</v>
      </c>
      <c r="D2099">
        <v>27</v>
      </c>
      <c r="E2099">
        <v>28</v>
      </c>
      <c r="F2099">
        <v>80</v>
      </c>
      <c r="H2099" s="16">
        <v>40268</v>
      </c>
      <c r="I2099">
        <v>87</v>
      </c>
      <c r="J2099">
        <v>15</v>
      </c>
      <c r="K2099">
        <v>1</v>
      </c>
      <c r="L2099">
        <f>LOOKUP(I2099+H2099*1000, allRounds!D$2:D$308, allRounds!A$2:A$308)</f>
        <v>80</v>
      </c>
    </row>
    <row r="2100" spans="1:12" x14ac:dyDescent="0.3">
      <c r="A2100">
        <v>2099</v>
      </c>
      <c r="B2100">
        <v>15</v>
      </c>
      <c r="C2100">
        <v>104</v>
      </c>
      <c r="D2100">
        <v>26</v>
      </c>
      <c r="E2100">
        <v>162</v>
      </c>
      <c r="F2100">
        <v>80</v>
      </c>
      <c r="H2100" s="16">
        <v>40268</v>
      </c>
      <c r="I2100">
        <v>87</v>
      </c>
      <c r="J2100">
        <v>24</v>
      </c>
      <c r="K2100">
        <v>1</v>
      </c>
      <c r="L2100">
        <f>LOOKUP(I2100+H2100*1000, allRounds!D$2:D$308, allRounds!A$2:A$308)</f>
        <v>80</v>
      </c>
    </row>
    <row r="2101" spans="1:12" x14ac:dyDescent="0.3">
      <c r="A2101">
        <v>2100</v>
      </c>
      <c r="B2101">
        <v>16</v>
      </c>
      <c r="C2101">
        <v>109</v>
      </c>
      <c r="D2101">
        <v>25</v>
      </c>
      <c r="E2101">
        <v>24</v>
      </c>
      <c r="F2101">
        <v>80</v>
      </c>
      <c r="H2101" s="16">
        <v>40268</v>
      </c>
      <c r="I2101">
        <v>87</v>
      </c>
      <c r="J2101">
        <v>28</v>
      </c>
      <c r="K2101">
        <v>1</v>
      </c>
      <c r="L2101">
        <f>LOOKUP(I2101+H2101*1000, allRounds!D$2:D$308, allRounds!A$2:A$308)</f>
        <v>80</v>
      </c>
    </row>
    <row r="2102" spans="1:12" x14ac:dyDescent="0.3">
      <c r="A2102">
        <v>2101</v>
      </c>
      <c r="B2102">
        <v>17</v>
      </c>
      <c r="C2102">
        <v>102</v>
      </c>
      <c r="D2102">
        <v>25</v>
      </c>
      <c r="E2102">
        <v>2</v>
      </c>
      <c r="F2102">
        <v>80</v>
      </c>
      <c r="H2102" s="16">
        <v>40268</v>
      </c>
      <c r="I2102">
        <v>87</v>
      </c>
      <c r="J2102">
        <v>19</v>
      </c>
      <c r="K2102">
        <v>1</v>
      </c>
      <c r="L2102">
        <f>LOOKUP(I2102+H2102*1000, allRounds!D$2:D$308, allRounds!A$2:A$308)</f>
        <v>80</v>
      </c>
    </row>
    <row r="2103" spans="1:12" x14ac:dyDescent="0.3">
      <c r="A2103">
        <v>2102</v>
      </c>
      <c r="B2103">
        <v>18</v>
      </c>
      <c r="C2103">
        <v>91</v>
      </c>
      <c r="D2103">
        <v>24</v>
      </c>
      <c r="E2103">
        <v>310</v>
      </c>
      <c r="F2103">
        <v>80</v>
      </c>
      <c r="H2103" s="16">
        <v>40268</v>
      </c>
      <c r="I2103">
        <v>87</v>
      </c>
      <c r="J2103">
        <v>9</v>
      </c>
      <c r="K2103">
        <v>1</v>
      </c>
      <c r="L2103">
        <f>LOOKUP(I2103+H2103*1000, allRounds!D$2:D$308, allRounds!A$2:A$308)</f>
        <v>80</v>
      </c>
    </row>
    <row r="2104" spans="1:12" x14ac:dyDescent="0.3">
      <c r="A2104">
        <v>2103</v>
      </c>
      <c r="B2104">
        <v>19</v>
      </c>
      <c r="C2104">
        <v>98</v>
      </c>
      <c r="D2104">
        <v>24</v>
      </c>
      <c r="E2104">
        <v>123</v>
      </c>
      <c r="F2104">
        <v>80</v>
      </c>
      <c r="H2104" s="16">
        <v>40268</v>
      </c>
      <c r="I2104">
        <v>87</v>
      </c>
      <c r="J2104">
        <v>16</v>
      </c>
      <c r="K2104">
        <v>1</v>
      </c>
      <c r="L2104">
        <f>LOOKUP(I2104+H2104*1000, allRounds!D$2:D$308, allRounds!A$2:A$308)</f>
        <v>80</v>
      </c>
    </row>
    <row r="2105" spans="1:12" x14ac:dyDescent="0.3">
      <c r="A2105">
        <v>2104</v>
      </c>
      <c r="B2105">
        <v>20</v>
      </c>
      <c r="C2105">
        <v>102</v>
      </c>
      <c r="D2105">
        <v>24</v>
      </c>
      <c r="E2105">
        <v>3</v>
      </c>
      <c r="F2105">
        <v>80</v>
      </c>
      <c r="H2105" s="16">
        <v>40268</v>
      </c>
      <c r="I2105">
        <v>87</v>
      </c>
      <c r="J2105">
        <v>20</v>
      </c>
      <c r="K2105">
        <v>1</v>
      </c>
      <c r="L2105">
        <f>LOOKUP(I2105+H2105*1000, allRounds!D$2:D$308, allRounds!A$2:A$308)</f>
        <v>80</v>
      </c>
    </row>
    <row r="2106" spans="1:12" x14ac:dyDescent="0.3">
      <c r="A2106">
        <v>2105</v>
      </c>
      <c r="B2106">
        <v>21</v>
      </c>
      <c r="C2106">
        <v>101</v>
      </c>
      <c r="D2106">
        <v>22</v>
      </c>
      <c r="E2106">
        <v>93</v>
      </c>
      <c r="F2106">
        <v>80</v>
      </c>
      <c r="H2106" s="16">
        <v>40268</v>
      </c>
      <c r="I2106">
        <v>87</v>
      </c>
      <c r="J2106">
        <v>17</v>
      </c>
      <c r="K2106">
        <v>1</v>
      </c>
      <c r="L2106">
        <f>LOOKUP(I2106+H2106*1000, allRounds!D$2:D$308, allRounds!A$2:A$308)</f>
        <v>80</v>
      </c>
    </row>
    <row r="2107" spans="1:12" x14ac:dyDescent="0.3">
      <c r="A2107">
        <v>2106</v>
      </c>
      <c r="B2107">
        <v>22</v>
      </c>
      <c r="C2107">
        <v>99</v>
      </c>
      <c r="D2107">
        <v>21</v>
      </c>
      <c r="E2107">
        <v>160</v>
      </c>
      <c r="F2107">
        <v>80</v>
      </c>
      <c r="H2107" s="16">
        <v>40268</v>
      </c>
      <c r="I2107">
        <v>87</v>
      </c>
      <c r="J2107">
        <v>14</v>
      </c>
      <c r="K2107">
        <v>1</v>
      </c>
      <c r="L2107">
        <f>LOOKUP(I2107+H2107*1000, allRounds!D$2:D$308, allRounds!A$2:A$308)</f>
        <v>80</v>
      </c>
    </row>
    <row r="2108" spans="1:12" x14ac:dyDescent="0.3">
      <c r="A2108">
        <v>2107</v>
      </c>
      <c r="B2108">
        <v>23</v>
      </c>
      <c r="C2108">
        <v>114</v>
      </c>
      <c r="D2108">
        <v>20</v>
      </c>
      <c r="E2108">
        <v>12</v>
      </c>
      <c r="F2108">
        <v>80</v>
      </c>
      <c r="H2108" s="16">
        <v>40268</v>
      </c>
      <c r="I2108">
        <v>87</v>
      </c>
      <c r="J2108">
        <v>27</v>
      </c>
      <c r="K2108">
        <v>1</v>
      </c>
      <c r="L2108">
        <f>LOOKUP(I2108+H2108*1000, allRounds!D$2:D$308, allRounds!A$2:A$308)</f>
        <v>80</v>
      </c>
    </row>
    <row r="2109" spans="1:12" x14ac:dyDescent="0.3">
      <c r="A2109">
        <v>2108</v>
      </c>
      <c r="B2109">
        <v>24</v>
      </c>
      <c r="C2109">
        <v>117</v>
      </c>
      <c r="D2109">
        <v>18</v>
      </c>
      <c r="E2109">
        <v>330</v>
      </c>
      <c r="F2109">
        <v>80</v>
      </c>
      <c r="H2109" s="16">
        <v>40268</v>
      </c>
      <c r="I2109">
        <v>87</v>
      </c>
      <c r="J2109">
        <v>28</v>
      </c>
      <c r="K2109">
        <v>0</v>
      </c>
      <c r="L2109">
        <f>LOOKUP(I2109+H2109*1000, allRounds!D$2:D$308, allRounds!A$2:A$308)</f>
        <v>80</v>
      </c>
    </row>
    <row r="2110" spans="1:12" x14ac:dyDescent="0.3">
      <c r="A2110">
        <v>2109</v>
      </c>
      <c r="B2110">
        <v>25</v>
      </c>
      <c r="C2110">
        <v>140</v>
      </c>
      <c r="D2110">
        <v>4</v>
      </c>
      <c r="E2110">
        <v>8</v>
      </c>
      <c r="F2110">
        <v>80</v>
      </c>
      <c r="H2110" s="16">
        <v>40268</v>
      </c>
      <c r="I2110">
        <v>87</v>
      </c>
      <c r="J2110">
        <v>36</v>
      </c>
      <c r="K2110">
        <v>1</v>
      </c>
      <c r="L2110">
        <f>LOOKUP(I2110+H2110*1000, allRounds!D$2:D$308, allRounds!A$2:A$308)</f>
        <v>80</v>
      </c>
    </row>
    <row r="2111" spans="1:12" x14ac:dyDescent="0.3">
      <c r="A2111">
        <v>2110</v>
      </c>
      <c r="B2111">
        <v>1</v>
      </c>
      <c r="C2111">
        <v>81</v>
      </c>
      <c r="D2111">
        <v>38</v>
      </c>
      <c r="E2111">
        <v>310</v>
      </c>
      <c r="F2111">
        <v>81</v>
      </c>
      <c r="H2111" s="16">
        <v>40131</v>
      </c>
      <c r="I2111">
        <v>53</v>
      </c>
      <c r="J2111">
        <v>11</v>
      </c>
      <c r="K2111">
        <v>1</v>
      </c>
      <c r="L2111">
        <f>LOOKUP(I2111+H2111*1000, allRounds!D$2:D$308, allRounds!A$2:A$308)</f>
        <v>81</v>
      </c>
    </row>
    <row r="2112" spans="1:12" x14ac:dyDescent="0.3">
      <c r="A2112">
        <v>2111</v>
      </c>
      <c r="B2112">
        <v>2</v>
      </c>
      <c r="C2112">
        <v>88</v>
      </c>
      <c r="D2112">
        <v>37</v>
      </c>
      <c r="E2112">
        <v>93</v>
      </c>
      <c r="F2112">
        <v>81</v>
      </c>
      <c r="H2112" s="16">
        <v>40131</v>
      </c>
      <c r="I2112">
        <v>53</v>
      </c>
      <c r="J2112">
        <v>17</v>
      </c>
      <c r="K2112">
        <v>1</v>
      </c>
      <c r="L2112">
        <f>LOOKUP(I2112+H2112*1000, allRounds!D$2:D$308, allRounds!A$2:A$308)</f>
        <v>81</v>
      </c>
    </row>
    <row r="2113" spans="1:12" x14ac:dyDescent="0.3">
      <c r="A2113">
        <v>2112</v>
      </c>
      <c r="B2113">
        <f>3</f>
        <v>3</v>
      </c>
      <c r="C2113">
        <v>86</v>
      </c>
      <c r="D2113">
        <v>36</v>
      </c>
      <c r="E2113">
        <v>160</v>
      </c>
      <c r="F2113">
        <v>81</v>
      </c>
      <c r="H2113" s="16">
        <v>40131</v>
      </c>
      <c r="I2113">
        <v>53</v>
      </c>
      <c r="J2113">
        <v>14</v>
      </c>
      <c r="K2113">
        <v>1</v>
      </c>
      <c r="L2113">
        <f>LOOKUP(I2113+H2113*1000, allRounds!D$2:D$308, allRounds!A$2:A$308)</f>
        <v>81</v>
      </c>
    </row>
    <row r="2114" spans="1:12" x14ac:dyDescent="0.3">
      <c r="A2114">
        <v>2113</v>
      </c>
      <c r="B2114">
        <f>3</f>
        <v>3</v>
      </c>
      <c r="C2114">
        <v>82</v>
      </c>
      <c r="D2114">
        <v>36</v>
      </c>
      <c r="E2114">
        <v>172</v>
      </c>
      <c r="F2114">
        <v>81</v>
      </c>
      <c r="H2114" s="16">
        <v>40131</v>
      </c>
      <c r="I2114">
        <v>53</v>
      </c>
      <c r="J2114">
        <v>10</v>
      </c>
      <c r="K2114">
        <v>1</v>
      </c>
      <c r="L2114">
        <f>LOOKUP(I2114+H2114*1000, allRounds!D$2:D$308, allRounds!A$2:A$308)</f>
        <v>81</v>
      </c>
    </row>
    <row r="2115" spans="1:12" x14ac:dyDescent="0.3">
      <c r="A2115">
        <v>2114</v>
      </c>
      <c r="B2115">
        <v>5</v>
      </c>
      <c r="C2115">
        <v>80</v>
      </c>
      <c r="D2115">
        <v>35</v>
      </c>
      <c r="E2115">
        <v>103</v>
      </c>
      <c r="F2115">
        <v>81</v>
      </c>
      <c r="H2115" s="16">
        <v>40131</v>
      </c>
      <c r="I2115">
        <v>53</v>
      </c>
      <c r="J2115">
        <v>7</v>
      </c>
      <c r="K2115">
        <v>1</v>
      </c>
      <c r="L2115">
        <f>LOOKUP(I2115+H2115*1000, allRounds!D$2:D$308, allRounds!A$2:A$308)</f>
        <v>81</v>
      </c>
    </row>
    <row r="2116" spans="1:12" x14ac:dyDescent="0.3">
      <c r="A2116">
        <v>2115</v>
      </c>
      <c r="B2116">
        <v>6</v>
      </c>
      <c r="C2116">
        <v>93</v>
      </c>
      <c r="D2116">
        <v>35</v>
      </c>
      <c r="E2116">
        <v>3</v>
      </c>
      <c r="F2116">
        <v>81</v>
      </c>
      <c r="H2116" s="16">
        <v>40131</v>
      </c>
      <c r="I2116">
        <v>53</v>
      </c>
      <c r="J2116">
        <v>20</v>
      </c>
      <c r="K2116">
        <v>1</v>
      </c>
      <c r="L2116">
        <f>LOOKUP(I2116+H2116*1000, allRounds!D$2:D$308, allRounds!A$2:A$308)</f>
        <v>81</v>
      </c>
    </row>
    <row r="2117" spans="1:12" x14ac:dyDescent="0.3">
      <c r="A2117">
        <v>2116</v>
      </c>
      <c r="B2117">
        <v>7</v>
      </c>
      <c r="C2117">
        <v>98</v>
      </c>
      <c r="D2117">
        <v>34</v>
      </c>
      <c r="E2117">
        <v>178</v>
      </c>
      <c r="F2117">
        <v>81</v>
      </c>
      <c r="H2117" s="16">
        <v>40131</v>
      </c>
      <c r="I2117">
        <v>53</v>
      </c>
      <c r="J2117">
        <v>24</v>
      </c>
      <c r="K2117">
        <v>1</v>
      </c>
      <c r="L2117">
        <f>LOOKUP(I2117+H2117*1000, allRounds!D$2:D$308, allRounds!A$2:A$308)</f>
        <v>81</v>
      </c>
    </row>
    <row r="2118" spans="1:12" x14ac:dyDescent="0.3">
      <c r="A2118">
        <v>2117</v>
      </c>
      <c r="B2118">
        <v>8</v>
      </c>
      <c r="C2118">
        <v>89</v>
      </c>
      <c r="D2118">
        <v>34</v>
      </c>
      <c r="E2118">
        <v>16</v>
      </c>
      <c r="F2118">
        <v>81</v>
      </c>
      <c r="H2118" s="16">
        <v>40131</v>
      </c>
      <c r="I2118">
        <v>53</v>
      </c>
      <c r="J2118">
        <v>15</v>
      </c>
      <c r="K2118">
        <v>1</v>
      </c>
      <c r="L2118">
        <f>LOOKUP(I2118+H2118*1000, allRounds!D$2:D$308, allRounds!A$2:A$308)</f>
        <v>81</v>
      </c>
    </row>
    <row r="2119" spans="1:12" x14ac:dyDescent="0.3">
      <c r="A2119">
        <v>2118</v>
      </c>
      <c r="B2119">
        <v>9</v>
      </c>
      <c r="C2119">
        <v>101</v>
      </c>
      <c r="D2119">
        <v>33</v>
      </c>
      <c r="E2119">
        <v>250</v>
      </c>
      <c r="F2119">
        <v>81</v>
      </c>
      <c r="H2119" s="16">
        <v>40131</v>
      </c>
      <c r="I2119">
        <v>53</v>
      </c>
      <c r="J2119">
        <v>26</v>
      </c>
      <c r="K2119">
        <v>1</v>
      </c>
      <c r="L2119">
        <f>LOOKUP(I2119+H2119*1000, allRounds!D$2:D$308, allRounds!A$2:A$308)</f>
        <v>81</v>
      </c>
    </row>
    <row r="2120" spans="1:12" x14ac:dyDescent="0.3">
      <c r="A2120">
        <v>2119</v>
      </c>
      <c r="B2120">
        <v>10</v>
      </c>
      <c r="C2120">
        <v>87</v>
      </c>
      <c r="D2120">
        <v>33</v>
      </c>
      <c r="E2120">
        <v>294</v>
      </c>
      <c r="F2120">
        <v>81</v>
      </c>
      <c r="H2120" s="16">
        <v>40131</v>
      </c>
      <c r="I2120">
        <v>53</v>
      </c>
      <c r="J2120">
        <v>12</v>
      </c>
      <c r="K2120">
        <v>1</v>
      </c>
      <c r="L2120">
        <f>LOOKUP(I2120+H2120*1000, allRounds!D$2:D$308, allRounds!A$2:A$308)</f>
        <v>81</v>
      </c>
    </row>
    <row r="2121" spans="1:12" x14ac:dyDescent="0.3">
      <c r="A2121">
        <v>2120</v>
      </c>
      <c r="B2121">
        <v>11</v>
      </c>
      <c r="C2121">
        <v>86</v>
      </c>
      <c r="D2121">
        <v>33</v>
      </c>
      <c r="E2121">
        <v>80</v>
      </c>
      <c r="F2121">
        <v>81</v>
      </c>
      <c r="H2121" s="16">
        <v>40131</v>
      </c>
      <c r="I2121">
        <v>53</v>
      </c>
      <c r="J2121">
        <v>11</v>
      </c>
      <c r="K2121">
        <v>1</v>
      </c>
      <c r="L2121">
        <f>LOOKUP(I2121+H2121*1000, allRounds!D$2:D$308, allRounds!A$2:A$308)</f>
        <v>81</v>
      </c>
    </row>
    <row r="2122" spans="1:12" x14ac:dyDescent="0.3">
      <c r="A2122">
        <v>2121</v>
      </c>
      <c r="B2122">
        <v>12</v>
      </c>
      <c r="C2122">
        <v>99</v>
      </c>
      <c r="D2122">
        <v>33</v>
      </c>
      <c r="E2122">
        <v>228</v>
      </c>
      <c r="F2122">
        <v>81</v>
      </c>
      <c r="H2122" s="16">
        <v>40131</v>
      </c>
      <c r="I2122">
        <v>53</v>
      </c>
      <c r="J2122">
        <v>24</v>
      </c>
      <c r="K2122">
        <v>1</v>
      </c>
      <c r="L2122">
        <f>LOOKUP(I2122+H2122*1000, allRounds!D$2:D$308, allRounds!A$2:A$308)</f>
        <v>81</v>
      </c>
    </row>
    <row r="2123" spans="1:12" x14ac:dyDescent="0.3">
      <c r="A2123">
        <v>2122</v>
      </c>
      <c r="B2123">
        <v>13</v>
      </c>
      <c r="C2123">
        <v>95</v>
      </c>
      <c r="D2123">
        <v>33</v>
      </c>
      <c r="E2123">
        <v>264</v>
      </c>
      <c r="F2123">
        <v>81</v>
      </c>
      <c r="H2123" s="16">
        <v>40131</v>
      </c>
      <c r="I2123">
        <v>53</v>
      </c>
      <c r="J2123">
        <v>20</v>
      </c>
      <c r="K2123">
        <v>1</v>
      </c>
      <c r="L2123">
        <f>LOOKUP(I2123+H2123*1000, allRounds!D$2:D$308, allRounds!A$2:A$308)</f>
        <v>81</v>
      </c>
    </row>
    <row r="2124" spans="1:12" x14ac:dyDescent="0.3">
      <c r="A2124">
        <v>2123</v>
      </c>
      <c r="B2124">
        <v>14</v>
      </c>
      <c r="C2124">
        <v>89</v>
      </c>
      <c r="D2124">
        <v>33</v>
      </c>
      <c r="E2124">
        <v>225</v>
      </c>
      <c r="F2124">
        <v>81</v>
      </c>
      <c r="H2124" s="16">
        <v>40131</v>
      </c>
      <c r="I2124">
        <v>53</v>
      </c>
      <c r="J2124">
        <v>14</v>
      </c>
      <c r="K2124">
        <v>1</v>
      </c>
      <c r="L2124">
        <f>LOOKUP(I2124+H2124*1000, allRounds!D$2:D$308, allRounds!A$2:A$308)</f>
        <v>81</v>
      </c>
    </row>
    <row r="2125" spans="1:12" x14ac:dyDescent="0.3">
      <c r="A2125">
        <v>2124</v>
      </c>
      <c r="B2125">
        <v>15</v>
      </c>
      <c r="C2125">
        <v>101</v>
      </c>
      <c r="D2125">
        <v>32</v>
      </c>
      <c r="E2125">
        <v>63</v>
      </c>
      <c r="F2125">
        <v>81</v>
      </c>
      <c r="H2125" s="16">
        <v>40131</v>
      </c>
      <c r="I2125">
        <v>53</v>
      </c>
      <c r="J2125">
        <v>25</v>
      </c>
      <c r="K2125">
        <v>1</v>
      </c>
      <c r="L2125">
        <f>LOOKUP(I2125+H2125*1000, allRounds!D$2:D$308, allRounds!A$2:A$308)</f>
        <v>81</v>
      </c>
    </row>
    <row r="2126" spans="1:12" x14ac:dyDescent="0.3">
      <c r="A2126">
        <v>2125</v>
      </c>
      <c r="B2126">
        <v>16</v>
      </c>
      <c r="C2126">
        <v>103</v>
      </c>
      <c r="D2126">
        <v>32</v>
      </c>
      <c r="E2126">
        <v>227</v>
      </c>
      <c r="F2126">
        <v>81</v>
      </c>
      <c r="H2126" s="16">
        <v>40131</v>
      </c>
      <c r="I2126">
        <v>53</v>
      </c>
      <c r="J2126">
        <v>25</v>
      </c>
      <c r="K2126">
        <v>1</v>
      </c>
      <c r="L2126">
        <f>LOOKUP(I2126+H2126*1000, allRounds!D$2:D$308, allRounds!A$2:A$308)</f>
        <v>81</v>
      </c>
    </row>
    <row r="2127" spans="1:12" x14ac:dyDescent="0.3">
      <c r="A2127">
        <v>2126</v>
      </c>
      <c r="B2127">
        <v>17</v>
      </c>
      <c r="C2127">
        <v>101</v>
      </c>
      <c r="D2127">
        <v>32</v>
      </c>
      <c r="E2127">
        <v>162</v>
      </c>
      <c r="F2127">
        <v>81</v>
      </c>
      <c r="H2127" s="16">
        <v>40131</v>
      </c>
      <c r="I2127">
        <v>53</v>
      </c>
      <c r="J2127">
        <v>24</v>
      </c>
      <c r="K2127">
        <v>1</v>
      </c>
      <c r="L2127">
        <f>LOOKUP(I2127+H2127*1000, allRounds!D$2:D$308, allRounds!A$2:A$308)</f>
        <v>81</v>
      </c>
    </row>
    <row r="2128" spans="1:12" x14ac:dyDescent="0.3">
      <c r="A2128">
        <v>2127</v>
      </c>
      <c r="B2128">
        <v>18</v>
      </c>
      <c r="C2128">
        <v>98</v>
      </c>
      <c r="D2128">
        <v>30</v>
      </c>
      <c r="E2128">
        <v>2</v>
      </c>
      <c r="F2128">
        <v>81</v>
      </c>
      <c r="H2128" s="16">
        <v>40131</v>
      </c>
      <c r="I2128">
        <v>53</v>
      </c>
      <c r="J2128">
        <v>19</v>
      </c>
      <c r="K2128">
        <v>1</v>
      </c>
      <c r="L2128">
        <f>LOOKUP(I2128+H2128*1000, allRounds!D$2:D$308, allRounds!A$2:A$308)</f>
        <v>81</v>
      </c>
    </row>
    <row r="2129" spans="1:12" x14ac:dyDescent="0.3">
      <c r="A2129">
        <v>2128</v>
      </c>
      <c r="B2129">
        <v>19</v>
      </c>
      <c r="C2129">
        <v>93</v>
      </c>
      <c r="D2129">
        <v>29</v>
      </c>
      <c r="E2129">
        <v>129</v>
      </c>
      <c r="F2129">
        <v>81</v>
      </c>
      <c r="H2129" s="16">
        <v>40131</v>
      </c>
      <c r="I2129">
        <v>53</v>
      </c>
      <c r="J2129">
        <v>14</v>
      </c>
      <c r="K2129">
        <v>1</v>
      </c>
      <c r="L2129">
        <f>LOOKUP(I2129+H2129*1000, allRounds!D$2:D$308, allRounds!A$2:A$308)</f>
        <v>81</v>
      </c>
    </row>
    <row r="2130" spans="1:12" x14ac:dyDescent="0.3">
      <c r="A2130">
        <v>2129</v>
      </c>
      <c r="B2130">
        <v>20</v>
      </c>
      <c r="C2130">
        <v>99</v>
      </c>
      <c r="D2130">
        <v>29</v>
      </c>
      <c r="E2130">
        <v>61</v>
      </c>
      <c r="F2130">
        <v>81</v>
      </c>
      <c r="H2130" s="16">
        <v>40131</v>
      </c>
      <c r="I2130">
        <v>53</v>
      </c>
      <c r="J2130">
        <v>20</v>
      </c>
      <c r="K2130">
        <v>1</v>
      </c>
      <c r="L2130">
        <f>LOOKUP(I2130+H2130*1000, allRounds!D$2:D$308, allRounds!A$2:A$308)</f>
        <v>81</v>
      </c>
    </row>
    <row r="2131" spans="1:12" x14ac:dyDescent="0.3">
      <c r="A2131">
        <v>2130</v>
      </c>
      <c r="B2131">
        <v>21</v>
      </c>
      <c r="C2131">
        <v>98</v>
      </c>
      <c r="D2131">
        <v>29</v>
      </c>
      <c r="E2131">
        <v>280</v>
      </c>
      <c r="F2131">
        <v>81</v>
      </c>
      <c r="H2131" s="16">
        <v>40131</v>
      </c>
      <c r="I2131">
        <v>53</v>
      </c>
      <c r="J2131">
        <v>19</v>
      </c>
      <c r="K2131">
        <v>1</v>
      </c>
      <c r="L2131">
        <f>LOOKUP(I2131+H2131*1000, allRounds!D$2:D$308, allRounds!A$2:A$308)</f>
        <v>81</v>
      </c>
    </row>
    <row r="2132" spans="1:12" x14ac:dyDescent="0.3">
      <c r="A2132">
        <v>2131</v>
      </c>
      <c r="B2132">
        <v>22</v>
      </c>
      <c r="C2132">
        <v>95</v>
      </c>
      <c r="D2132">
        <v>28</v>
      </c>
      <c r="E2132">
        <v>28</v>
      </c>
      <c r="F2132">
        <v>81</v>
      </c>
      <c r="H2132" s="16">
        <v>40131</v>
      </c>
      <c r="I2132">
        <v>53</v>
      </c>
      <c r="J2132">
        <v>15</v>
      </c>
      <c r="K2132">
        <v>1</v>
      </c>
      <c r="L2132">
        <f>LOOKUP(I2132+H2132*1000, allRounds!D$2:D$308, allRounds!A$2:A$308)</f>
        <v>81</v>
      </c>
    </row>
    <row r="2133" spans="1:12" x14ac:dyDescent="0.3">
      <c r="A2133">
        <v>2132</v>
      </c>
      <c r="B2133">
        <v>23</v>
      </c>
      <c r="C2133">
        <v>102</v>
      </c>
      <c r="D2133">
        <v>26</v>
      </c>
      <c r="E2133">
        <v>185</v>
      </c>
      <c r="F2133">
        <v>81</v>
      </c>
      <c r="H2133" s="16">
        <v>40131</v>
      </c>
      <c r="I2133">
        <v>53</v>
      </c>
      <c r="J2133">
        <v>20</v>
      </c>
      <c r="K2133">
        <v>1</v>
      </c>
      <c r="L2133">
        <f>LOOKUP(I2133+H2133*1000, allRounds!D$2:D$308, allRounds!A$2:A$308)</f>
        <v>81</v>
      </c>
    </row>
    <row r="2134" spans="1:12" x14ac:dyDescent="0.3">
      <c r="A2134">
        <v>2133</v>
      </c>
      <c r="B2134">
        <v>24</v>
      </c>
      <c r="C2134">
        <v>107</v>
      </c>
      <c r="D2134">
        <v>25</v>
      </c>
      <c r="E2134">
        <v>27</v>
      </c>
      <c r="F2134">
        <v>81</v>
      </c>
      <c r="H2134" s="16">
        <v>40131</v>
      </c>
      <c r="I2134">
        <v>53</v>
      </c>
      <c r="J2134">
        <v>24</v>
      </c>
      <c r="K2134">
        <v>1</v>
      </c>
      <c r="L2134">
        <f>LOOKUP(I2134+H2134*1000, allRounds!D$2:D$308, allRounds!A$2:A$308)</f>
        <v>81</v>
      </c>
    </row>
    <row r="2135" spans="1:12" x14ac:dyDescent="0.3">
      <c r="A2135">
        <v>2134</v>
      </c>
      <c r="B2135">
        <v>25</v>
      </c>
      <c r="C2135">
        <v>108</v>
      </c>
      <c r="D2135">
        <v>24</v>
      </c>
      <c r="E2135">
        <v>193</v>
      </c>
      <c r="F2135">
        <v>81</v>
      </c>
      <c r="H2135" s="16">
        <v>40131</v>
      </c>
      <c r="I2135">
        <v>53</v>
      </c>
      <c r="J2135">
        <v>24</v>
      </c>
      <c r="K2135">
        <v>0</v>
      </c>
      <c r="L2135">
        <f>LOOKUP(I2135+H2135*1000, allRounds!D$2:D$308, allRounds!A$2:A$308)</f>
        <v>81</v>
      </c>
    </row>
    <row r="2136" spans="1:12" x14ac:dyDescent="0.3">
      <c r="A2136">
        <v>2135</v>
      </c>
      <c r="B2136">
        <v>26</v>
      </c>
      <c r="C2136">
        <v>96</v>
      </c>
      <c r="D2136">
        <v>24</v>
      </c>
      <c r="E2136">
        <v>222</v>
      </c>
      <c r="F2136">
        <v>81</v>
      </c>
      <c r="H2136" s="16">
        <v>40131</v>
      </c>
      <c r="I2136">
        <v>53</v>
      </c>
      <c r="J2136">
        <v>12</v>
      </c>
      <c r="K2136">
        <v>1</v>
      </c>
      <c r="L2136">
        <f>LOOKUP(I2136+H2136*1000, allRounds!D$2:D$308, allRounds!A$2:A$308)</f>
        <v>81</v>
      </c>
    </row>
    <row r="2137" spans="1:12" x14ac:dyDescent="0.3">
      <c r="A2137">
        <v>2136</v>
      </c>
      <c r="B2137">
        <v>27</v>
      </c>
      <c r="C2137">
        <v>112</v>
      </c>
      <c r="D2137">
        <v>24</v>
      </c>
      <c r="E2137">
        <v>328</v>
      </c>
      <c r="F2137">
        <v>81</v>
      </c>
      <c r="H2137" s="16">
        <v>40131</v>
      </c>
      <c r="I2137">
        <v>53</v>
      </c>
      <c r="J2137">
        <v>28</v>
      </c>
      <c r="K2137">
        <v>0</v>
      </c>
      <c r="L2137">
        <f>LOOKUP(I2137+H2137*1000, allRounds!D$2:D$308, allRounds!A$2:A$308)</f>
        <v>81</v>
      </c>
    </row>
    <row r="2138" spans="1:12" x14ac:dyDescent="0.3">
      <c r="A2138">
        <v>2137</v>
      </c>
      <c r="B2138">
        <v>28</v>
      </c>
      <c r="C2138">
        <v>103</v>
      </c>
      <c r="D2138">
        <v>23</v>
      </c>
      <c r="E2138">
        <v>308</v>
      </c>
      <c r="F2138">
        <v>81</v>
      </c>
      <c r="H2138" s="16">
        <v>40131</v>
      </c>
      <c r="I2138">
        <v>53</v>
      </c>
      <c r="J2138">
        <v>18</v>
      </c>
      <c r="K2138">
        <v>1</v>
      </c>
      <c r="L2138">
        <f>LOOKUP(I2138+H2138*1000, allRounds!D$2:D$308, allRounds!A$2:A$308)</f>
        <v>81</v>
      </c>
    </row>
    <row r="2139" spans="1:12" x14ac:dyDescent="0.3">
      <c r="A2139">
        <v>2138</v>
      </c>
      <c r="B2139">
        <v>29</v>
      </c>
      <c r="C2139">
        <v>114</v>
      </c>
      <c r="D2139">
        <v>22</v>
      </c>
      <c r="E2139">
        <v>24</v>
      </c>
      <c r="F2139">
        <v>81</v>
      </c>
      <c r="H2139" s="16">
        <v>40131</v>
      </c>
      <c r="I2139">
        <v>53</v>
      </c>
      <c r="J2139">
        <v>28</v>
      </c>
      <c r="K2139">
        <v>1</v>
      </c>
      <c r="L2139">
        <f>LOOKUP(I2139+H2139*1000, allRounds!D$2:D$308, allRounds!A$2:A$308)</f>
        <v>81</v>
      </c>
    </row>
    <row r="2140" spans="1:12" x14ac:dyDescent="0.3">
      <c r="A2140">
        <v>2139</v>
      </c>
      <c r="B2140">
        <v>30</v>
      </c>
      <c r="C2140">
        <v>118</v>
      </c>
      <c r="D2140">
        <v>18</v>
      </c>
      <c r="E2140">
        <v>329</v>
      </c>
      <c r="F2140">
        <v>81</v>
      </c>
      <c r="H2140" s="16">
        <v>40131</v>
      </c>
      <c r="I2140">
        <v>53</v>
      </c>
      <c r="J2140">
        <v>28</v>
      </c>
      <c r="K2140">
        <v>0</v>
      </c>
      <c r="L2140">
        <f>LOOKUP(I2140+H2140*1000, allRounds!D$2:D$308, allRounds!A$2:A$308)</f>
        <v>81</v>
      </c>
    </row>
    <row r="2141" spans="1:12" x14ac:dyDescent="0.3">
      <c r="A2141">
        <v>2140</v>
      </c>
      <c r="B2141">
        <v>31</v>
      </c>
      <c r="C2141">
        <v>118</v>
      </c>
      <c r="D2141">
        <v>18</v>
      </c>
      <c r="E2141">
        <v>12</v>
      </c>
      <c r="F2141">
        <v>81</v>
      </c>
      <c r="H2141" s="16">
        <v>40131</v>
      </c>
      <c r="I2141">
        <v>53</v>
      </c>
      <c r="J2141">
        <v>27</v>
      </c>
      <c r="K2141">
        <v>1</v>
      </c>
      <c r="L2141">
        <f>LOOKUP(I2141+H2141*1000, allRounds!D$2:D$308, allRounds!A$2:A$308)</f>
        <v>81</v>
      </c>
    </row>
    <row r="2142" spans="1:12" x14ac:dyDescent="0.3">
      <c r="A2142">
        <v>2141</v>
      </c>
      <c r="B2142">
        <v>32</v>
      </c>
      <c r="C2142">
        <v>127</v>
      </c>
      <c r="D2142">
        <v>9</v>
      </c>
      <c r="E2142">
        <v>309</v>
      </c>
      <c r="F2142">
        <v>81</v>
      </c>
      <c r="H2142" s="16">
        <v>40131</v>
      </c>
      <c r="I2142">
        <v>53</v>
      </c>
      <c r="J2142">
        <v>28</v>
      </c>
      <c r="K2142">
        <v>0</v>
      </c>
      <c r="L2142">
        <f>LOOKUP(I2142+H2142*1000, allRounds!D$2:D$308, allRounds!A$2:A$308)</f>
        <v>81</v>
      </c>
    </row>
    <row r="2143" spans="1:12" x14ac:dyDescent="0.3">
      <c r="A2143">
        <v>2142</v>
      </c>
      <c r="B2143">
        <v>1</v>
      </c>
      <c r="C2143">
        <v>84</v>
      </c>
      <c r="D2143">
        <v>36</v>
      </c>
      <c r="E2143">
        <v>310</v>
      </c>
      <c r="F2143">
        <v>82</v>
      </c>
      <c r="H2143" s="16">
        <v>40103</v>
      </c>
      <c r="I2143">
        <v>37</v>
      </c>
      <c r="J2143">
        <v>12</v>
      </c>
      <c r="K2143">
        <v>1</v>
      </c>
      <c r="L2143">
        <f>LOOKUP(I2143+H2143*1000, allRounds!D$2:D$308, allRounds!A$2:A$308)</f>
        <v>82</v>
      </c>
    </row>
    <row r="2144" spans="1:12" x14ac:dyDescent="0.3">
      <c r="A2144">
        <v>2143</v>
      </c>
      <c r="B2144">
        <v>2</v>
      </c>
      <c r="C2144">
        <v>100</v>
      </c>
      <c r="D2144">
        <v>34</v>
      </c>
      <c r="E2144">
        <v>250</v>
      </c>
      <c r="F2144">
        <v>82</v>
      </c>
      <c r="H2144" s="16">
        <v>40103</v>
      </c>
      <c r="I2144">
        <v>37</v>
      </c>
      <c r="J2144">
        <v>26</v>
      </c>
      <c r="K2144">
        <v>1</v>
      </c>
      <c r="L2144">
        <f>LOOKUP(I2144+H2144*1000, allRounds!D$2:D$308, allRounds!A$2:A$308)</f>
        <v>82</v>
      </c>
    </row>
    <row r="2145" spans="1:12" x14ac:dyDescent="0.3">
      <c r="A2145">
        <v>2144</v>
      </c>
      <c r="B2145">
        <v>3</v>
      </c>
      <c r="C2145">
        <v>100</v>
      </c>
      <c r="D2145">
        <v>33</v>
      </c>
      <c r="E2145">
        <v>63</v>
      </c>
      <c r="F2145">
        <v>82</v>
      </c>
      <c r="H2145" s="16">
        <v>40103</v>
      </c>
      <c r="I2145">
        <v>37</v>
      </c>
      <c r="J2145">
        <v>25</v>
      </c>
      <c r="K2145">
        <v>1</v>
      </c>
      <c r="L2145">
        <f>LOOKUP(I2145+H2145*1000, allRounds!D$2:D$308, allRounds!A$2:A$308)</f>
        <v>82</v>
      </c>
    </row>
    <row r="2146" spans="1:12" x14ac:dyDescent="0.3">
      <c r="A2146">
        <v>2145</v>
      </c>
      <c r="B2146">
        <v>4</v>
      </c>
      <c r="C2146">
        <v>89</v>
      </c>
      <c r="D2146">
        <v>33</v>
      </c>
      <c r="E2146">
        <v>129</v>
      </c>
      <c r="F2146">
        <v>82</v>
      </c>
      <c r="H2146" s="16">
        <v>40103</v>
      </c>
      <c r="I2146">
        <v>37</v>
      </c>
      <c r="J2146">
        <v>14</v>
      </c>
      <c r="K2146">
        <v>1</v>
      </c>
      <c r="L2146">
        <f>LOOKUP(I2146+H2146*1000, allRounds!D$2:D$308, allRounds!A$2:A$308)</f>
        <v>82</v>
      </c>
    </row>
    <row r="2147" spans="1:12" x14ac:dyDescent="0.3">
      <c r="A2147">
        <v>2146</v>
      </c>
      <c r="B2147">
        <v>5</v>
      </c>
      <c r="C2147">
        <v>87</v>
      </c>
      <c r="D2147">
        <v>31</v>
      </c>
      <c r="E2147">
        <v>172</v>
      </c>
      <c r="F2147">
        <v>82</v>
      </c>
      <c r="H2147" s="16">
        <v>40103</v>
      </c>
      <c r="I2147">
        <v>37</v>
      </c>
      <c r="J2147">
        <v>10</v>
      </c>
      <c r="K2147">
        <v>1</v>
      </c>
      <c r="L2147">
        <f>LOOKUP(I2147+H2147*1000, allRounds!D$2:D$308, allRounds!A$2:A$308)</f>
        <v>82</v>
      </c>
    </row>
    <row r="2148" spans="1:12" x14ac:dyDescent="0.3">
      <c r="A2148">
        <v>2147</v>
      </c>
      <c r="B2148">
        <v>6</v>
      </c>
      <c r="C2148">
        <v>85</v>
      </c>
      <c r="D2148">
        <v>30</v>
      </c>
      <c r="E2148">
        <v>103</v>
      </c>
      <c r="F2148">
        <v>82</v>
      </c>
      <c r="H2148" s="16">
        <v>40103</v>
      </c>
      <c r="I2148">
        <v>37</v>
      </c>
      <c r="J2148">
        <v>7</v>
      </c>
      <c r="K2148">
        <v>1</v>
      </c>
      <c r="L2148">
        <f>LOOKUP(I2148+H2148*1000, allRounds!D$2:D$308, allRounds!A$2:A$308)</f>
        <v>82</v>
      </c>
    </row>
    <row r="2149" spans="1:12" x14ac:dyDescent="0.3">
      <c r="A2149">
        <v>2148</v>
      </c>
      <c r="B2149">
        <v>7</v>
      </c>
      <c r="C2149">
        <v>90</v>
      </c>
      <c r="D2149">
        <v>30</v>
      </c>
      <c r="E2149">
        <v>294</v>
      </c>
      <c r="F2149">
        <v>82</v>
      </c>
      <c r="H2149" s="16">
        <v>40103</v>
      </c>
      <c r="I2149">
        <v>37</v>
      </c>
      <c r="J2149">
        <v>12</v>
      </c>
      <c r="K2149">
        <v>1</v>
      </c>
      <c r="L2149">
        <f>LOOKUP(I2149+H2149*1000, allRounds!D$2:D$308, allRounds!A$2:A$308)</f>
        <v>82</v>
      </c>
    </row>
    <row r="2150" spans="1:12" x14ac:dyDescent="0.3">
      <c r="A2150">
        <v>2149</v>
      </c>
      <c r="B2150">
        <v>8</v>
      </c>
      <c r="C2150">
        <v>102</v>
      </c>
      <c r="D2150">
        <v>30</v>
      </c>
      <c r="E2150">
        <v>27</v>
      </c>
      <c r="F2150">
        <v>82</v>
      </c>
      <c r="H2150" s="16">
        <v>40103</v>
      </c>
      <c r="I2150">
        <v>37</v>
      </c>
      <c r="J2150">
        <v>24</v>
      </c>
      <c r="K2150">
        <v>1</v>
      </c>
      <c r="L2150">
        <f>LOOKUP(I2150+H2150*1000, allRounds!D$2:D$308, allRounds!A$2:A$308)</f>
        <v>82</v>
      </c>
    </row>
    <row r="2151" spans="1:12" x14ac:dyDescent="0.3">
      <c r="A2151">
        <v>2150</v>
      </c>
      <c r="B2151">
        <v>9</v>
      </c>
      <c r="C2151">
        <v>94</v>
      </c>
      <c r="D2151">
        <v>29</v>
      </c>
      <c r="E2151">
        <v>16</v>
      </c>
      <c r="F2151">
        <v>82</v>
      </c>
      <c r="H2151" s="16">
        <v>40103</v>
      </c>
      <c r="I2151">
        <v>37</v>
      </c>
      <c r="J2151">
        <v>15</v>
      </c>
      <c r="K2151">
        <v>1</v>
      </c>
      <c r="L2151">
        <f>LOOKUP(I2151+H2151*1000, allRounds!D$2:D$308, allRounds!A$2:A$308)</f>
        <v>82</v>
      </c>
    </row>
    <row r="2152" spans="1:12" x14ac:dyDescent="0.3">
      <c r="A2152">
        <v>2151</v>
      </c>
      <c r="B2152">
        <v>10</v>
      </c>
      <c r="C2152">
        <v>96</v>
      </c>
      <c r="D2152">
        <v>29</v>
      </c>
      <c r="E2152">
        <v>93</v>
      </c>
      <c r="F2152">
        <v>82</v>
      </c>
      <c r="H2152" s="16">
        <v>40103</v>
      </c>
      <c r="I2152">
        <v>37</v>
      </c>
      <c r="J2152">
        <v>17</v>
      </c>
      <c r="K2152">
        <v>1</v>
      </c>
      <c r="L2152">
        <f>LOOKUP(I2152+H2152*1000, allRounds!D$2:D$308, allRounds!A$2:A$308)</f>
        <v>82</v>
      </c>
    </row>
    <row r="2153" spans="1:12" x14ac:dyDescent="0.3">
      <c r="A2153">
        <v>2152</v>
      </c>
      <c r="B2153">
        <v>11</v>
      </c>
      <c r="C2153">
        <v>103</v>
      </c>
      <c r="D2153">
        <v>29</v>
      </c>
      <c r="E2153">
        <v>162</v>
      </c>
      <c r="F2153">
        <v>82</v>
      </c>
      <c r="H2153" s="16">
        <v>40103</v>
      </c>
      <c r="I2153">
        <v>37</v>
      </c>
      <c r="J2153">
        <v>24</v>
      </c>
      <c r="K2153">
        <v>1</v>
      </c>
      <c r="L2153">
        <f>LOOKUP(I2153+H2153*1000, allRounds!D$2:D$308, allRounds!A$2:A$308)</f>
        <v>82</v>
      </c>
    </row>
    <row r="2154" spans="1:12" x14ac:dyDescent="0.3">
      <c r="A2154">
        <v>2153</v>
      </c>
      <c r="B2154">
        <v>12</v>
      </c>
      <c r="C2154">
        <v>100</v>
      </c>
      <c r="D2154">
        <v>28</v>
      </c>
      <c r="E2154">
        <v>185</v>
      </c>
      <c r="F2154">
        <v>82</v>
      </c>
      <c r="H2154" s="16">
        <v>40103</v>
      </c>
      <c r="I2154">
        <v>37</v>
      </c>
      <c r="J2154">
        <v>20</v>
      </c>
      <c r="K2154">
        <v>1</v>
      </c>
      <c r="L2154">
        <f>LOOKUP(I2154+H2154*1000, allRounds!D$2:D$308, allRounds!A$2:A$308)</f>
        <v>82</v>
      </c>
    </row>
    <row r="2155" spans="1:12" x14ac:dyDescent="0.3">
      <c r="A2155">
        <v>2154</v>
      </c>
      <c r="B2155">
        <v>13</v>
      </c>
      <c r="C2155">
        <v>92</v>
      </c>
      <c r="D2155">
        <v>28</v>
      </c>
      <c r="E2155">
        <v>222</v>
      </c>
      <c r="F2155">
        <v>82</v>
      </c>
      <c r="H2155" s="16">
        <v>40103</v>
      </c>
      <c r="I2155">
        <v>37</v>
      </c>
      <c r="J2155">
        <v>12</v>
      </c>
      <c r="K2155">
        <v>1</v>
      </c>
      <c r="L2155">
        <f>LOOKUP(I2155+H2155*1000, allRounds!D$2:D$308, allRounds!A$2:A$308)</f>
        <v>82</v>
      </c>
    </row>
    <row r="2156" spans="1:12" x14ac:dyDescent="0.3">
      <c r="A2156">
        <v>2155</v>
      </c>
      <c r="B2156">
        <v>14</v>
      </c>
      <c r="C2156">
        <v>100</v>
      </c>
      <c r="D2156">
        <v>27</v>
      </c>
      <c r="E2156">
        <v>2</v>
      </c>
      <c r="F2156">
        <v>82</v>
      </c>
      <c r="H2156" s="16">
        <v>40103</v>
      </c>
      <c r="I2156">
        <v>37</v>
      </c>
      <c r="J2156">
        <v>19</v>
      </c>
      <c r="K2156">
        <v>1</v>
      </c>
      <c r="L2156">
        <f>LOOKUP(I2156+H2156*1000, allRounds!D$2:D$308, allRounds!A$2:A$308)</f>
        <v>82</v>
      </c>
    </row>
    <row r="2157" spans="1:12" x14ac:dyDescent="0.3">
      <c r="A2157">
        <v>2156</v>
      </c>
      <c r="B2157">
        <v>15</v>
      </c>
      <c r="C2157">
        <v>109</v>
      </c>
      <c r="D2157">
        <v>27</v>
      </c>
      <c r="E2157">
        <v>319</v>
      </c>
      <c r="F2157">
        <v>82</v>
      </c>
      <c r="H2157" s="16">
        <v>40103</v>
      </c>
      <c r="I2157">
        <v>37</v>
      </c>
      <c r="J2157">
        <v>28</v>
      </c>
      <c r="K2157">
        <v>0</v>
      </c>
      <c r="L2157">
        <f>LOOKUP(I2157+H2157*1000, allRounds!D$2:D$308, allRounds!A$2:A$308)</f>
        <v>82</v>
      </c>
    </row>
    <row r="2158" spans="1:12" x14ac:dyDescent="0.3">
      <c r="A2158">
        <v>2157</v>
      </c>
      <c r="B2158">
        <v>16</v>
      </c>
      <c r="C2158">
        <v>103</v>
      </c>
      <c r="D2158">
        <v>25</v>
      </c>
      <c r="E2158">
        <v>3</v>
      </c>
      <c r="F2158">
        <v>82</v>
      </c>
      <c r="H2158" s="16">
        <v>40103</v>
      </c>
      <c r="I2158">
        <v>37</v>
      </c>
      <c r="J2158">
        <v>20</v>
      </c>
      <c r="K2158">
        <v>1</v>
      </c>
      <c r="L2158">
        <f>LOOKUP(I2158+H2158*1000, allRounds!D$2:D$308, allRounds!A$2:A$308)</f>
        <v>82</v>
      </c>
    </row>
    <row r="2159" spans="1:12" x14ac:dyDescent="0.3">
      <c r="A2159">
        <v>2158</v>
      </c>
      <c r="B2159">
        <v>17</v>
      </c>
      <c r="C2159">
        <v>108</v>
      </c>
      <c r="D2159">
        <v>24</v>
      </c>
      <c r="E2159">
        <v>193</v>
      </c>
      <c r="F2159">
        <v>82</v>
      </c>
      <c r="H2159" s="16">
        <v>40103</v>
      </c>
      <c r="I2159">
        <v>37</v>
      </c>
      <c r="J2159">
        <v>24</v>
      </c>
      <c r="K2159">
        <v>0</v>
      </c>
      <c r="L2159">
        <f>LOOKUP(I2159+H2159*1000, allRounds!D$2:D$308, allRounds!A$2:A$308)</f>
        <v>82</v>
      </c>
    </row>
    <row r="2160" spans="1:12" x14ac:dyDescent="0.3">
      <c r="A2160">
        <v>2159</v>
      </c>
      <c r="B2160">
        <v>18</v>
      </c>
      <c r="C2160">
        <v>99</v>
      </c>
      <c r="D2160">
        <v>24</v>
      </c>
      <c r="E2160">
        <v>145</v>
      </c>
      <c r="F2160">
        <v>82</v>
      </c>
      <c r="H2160" s="16">
        <v>40103</v>
      </c>
      <c r="I2160">
        <v>37</v>
      </c>
      <c r="J2160">
        <v>15</v>
      </c>
      <c r="K2160">
        <v>1</v>
      </c>
      <c r="L2160">
        <f>LOOKUP(I2160+H2160*1000, allRounds!D$2:D$308, allRounds!A$2:A$308)</f>
        <v>82</v>
      </c>
    </row>
    <row r="2161" spans="1:12" x14ac:dyDescent="0.3">
      <c r="A2161">
        <v>2160</v>
      </c>
      <c r="B2161">
        <v>19</v>
      </c>
      <c r="C2161">
        <v>109</v>
      </c>
      <c r="D2161">
        <v>23</v>
      </c>
      <c r="E2161">
        <v>228</v>
      </c>
      <c r="F2161">
        <v>82</v>
      </c>
      <c r="H2161" s="16">
        <v>40103</v>
      </c>
      <c r="I2161">
        <v>37</v>
      </c>
      <c r="J2161">
        <v>24</v>
      </c>
      <c r="K2161">
        <v>1</v>
      </c>
      <c r="L2161">
        <f>LOOKUP(I2161+H2161*1000, allRounds!D$2:D$308, allRounds!A$2:A$308)</f>
        <v>82</v>
      </c>
    </row>
    <row r="2162" spans="1:12" x14ac:dyDescent="0.3">
      <c r="A2162">
        <v>2161</v>
      </c>
      <c r="B2162">
        <v>20</v>
      </c>
      <c r="C2162">
        <v>110</v>
      </c>
      <c r="D2162">
        <v>23</v>
      </c>
      <c r="E2162">
        <v>260</v>
      </c>
      <c r="F2162">
        <v>82</v>
      </c>
      <c r="H2162" s="16">
        <v>40103</v>
      </c>
      <c r="I2162">
        <v>37</v>
      </c>
      <c r="J2162">
        <v>24</v>
      </c>
      <c r="K2162">
        <v>1</v>
      </c>
      <c r="L2162">
        <f>LOOKUP(I2162+H2162*1000, allRounds!D$2:D$308, allRounds!A$2:A$308)</f>
        <v>82</v>
      </c>
    </row>
    <row r="2163" spans="1:12" x14ac:dyDescent="0.3">
      <c r="A2163">
        <v>2162</v>
      </c>
      <c r="B2163">
        <v>21</v>
      </c>
      <c r="C2163">
        <v>100</v>
      </c>
      <c r="D2163">
        <v>22</v>
      </c>
      <c r="E2163">
        <v>160</v>
      </c>
      <c r="F2163">
        <v>82</v>
      </c>
      <c r="H2163" s="16">
        <v>40103</v>
      </c>
      <c r="I2163">
        <v>37</v>
      </c>
      <c r="J2163">
        <v>14</v>
      </c>
      <c r="K2163">
        <v>1</v>
      </c>
      <c r="L2163">
        <f>LOOKUP(I2163+H2163*1000, allRounds!D$2:D$308, allRounds!A$2:A$308)</f>
        <v>82</v>
      </c>
    </row>
    <row r="2164" spans="1:12" x14ac:dyDescent="0.3">
      <c r="A2164">
        <v>2163</v>
      </c>
      <c r="B2164">
        <v>22</v>
      </c>
      <c r="C2164">
        <v>107</v>
      </c>
      <c r="D2164">
        <v>21</v>
      </c>
      <c r="E2164">
        <v>61</v>
      </c>
      <c r="F2164">
        <v>82</v>
      </c>
      <c r="H2164" s="16">
        <v>40103</v>
      </c>
      <c r="I2164">
        <v>37</v>
      </c>
      <c r="J2164">
        <v>20</v>
      </c>
      <c r="K2164">
        <v>1</v>
      </c>
      <c r="L2164">
        <f>LOOKUP(I2164+H2164*1000, allRounds!D$2:D$308, allRounds!A$2:A$308)</f>
        <v>82</v>
      </c>
    </row>
    <row r="2165" spans="1:12" x14ac:dyDescent="0.3">
      <c r="A2165">
        <v>2164</v>
      </c>
      <c r="B2165">
        <v>1</v>
      </c>
      <c r="C2165">
        <v>74</v>
      </c>
      <c r="D2165">
        <v>39</v>
      </c>
      <c r="E2165">
        <v>172</v>
      </c>
      <c r="F2165">
        <v>83</v>
      </c>
      <c r="H2165" s="16">
        <v>40085</v>
      </c>
      <c r="I2165">
        <v>91</v>
      </c>
      <c r="J2165">
        <v>11</v>
      </c>
      <c r="K2165">
        <v>1</v>
      </c>
      <c r="L2165">
        <f>LOOKUP(I2165+H2165*1000, allRounds!D$2:D$308, allRounds!A$2:A$308)</f>
        <v>83</v>
      </c>
    </row>
    <row r="2166" spans="1:12" x14ac:dyDescent="0.3">
      <c r="A2166">
        <v>2165</v>
      </c>
      <c r="B2166">
        <v>2</v>
      </c>
      <c r="C2166">
        <v>90</v>
      </c>
      <c r="D2166">
        <v>37</v>
      </c>
      <c r="E2166">
        <v>63</v>
      </c>
      <c r="F2166">
        <v>83</v>
      </c>
      <c r="H2166" s="16">
        <v>40085</v>
      </c>
      <c r="I2166">
        <v>91</v>
      </c>
      <c r="J2166">
        <v>25</v>
      </c>
      <c r="K2166">
        <v>1</v>
      </c>
      <c r="L2166">
        <f>LOOKUP(I2166+H2166*1000, allRounds!D$2:D$308, allRounds!A$2:A$308)</f>
        <v>83</v>
      </c>
    </row>
    <row r="2167" spans="1:12" x14ac:dyDescent="0.3">
      <c r="A2167">
        <v>2166</v>
      </c>
      <c r="B2167">
        <v>3</v>
      </c>
      <c r="C2167">
        <v>90</v>
      </c>
      <c r="D2167">
        <v>36</v>
      </c>
      <c r="E2167">
        <v>178</v>
      </c>
      <c r="F2167">
        <v>83</v>
      </c>
      <c r="H2167" s="16">
        <v>40085</v>
      </c>
      <c r="I2167">
        <v>91</v>
      </c>
      <c r="J2167">
        <v>24</v>
      </c>
      <c r="K2167">
        <v>1</v>
      </c>
      <c r="L2167">
        <f>LOOKUP(I2167+H2167*1000, allRounds!D$2:D$308, allRounds!A$2:A$308)</f>
        <v>83</v>
      </c>
    </row>
    <row r="2168" spans="1:12" x14ac:dyDescent="0.3">
      <c r="A2168">
        <v>2167</v>
      </c>
      <c r="B2168">
        <v>4</v>
      </c>
      <c r="C2168">
        <v>94</v>
      </c>
      <c r="D2168">
        <v>34</v>
      </c>
      <c r="E2168">
        <v>250</v>
      </c>
      <c r="F2168">
        <v>83</v>
      </c>
      <c r="H2168" s="16">
        <v>40085</v>
      </c>
      <c r="I2168">
        <v>91</v>
      </c>
      <c r="J2168">
        <v>26</v>
      </c>
      <c r="K2168">
        <v>1</v>
      </c>
      <c r="L2168">
        <f>LOOKUP(I2168+H2168*1000, allRounds!D$2:D$308, allRounds!A$2:A$308)</f>
        <v>83</v>
      </c>
    </row>
    <row r="2169" spans="1:12" x14ac:dyDescent="0.3">
      <c r="A2169">
        <v>2168</v>
      </c>
      <c r="B2169">
        <v>5</v>
      </c>
      <c r="C2169">
        <v>93</v>
      </c>
      <c r="D2169">
        <v>33</v>
      </c>
      <c r="E2169">
        <v>27</v>
      </c>
      <c r="F2169">
        <v>83</v>
      </c>
      <c r="H2169" s="16">
        <v>40085</v>
      </c>
      <c r="I2169">
        <v>91</v>
      </c>
      <c r="J2169">
        <v>24</v>
      </c>
      <c r="K2169">
        <v>1</v>
      </c>
      <c r="L2169">
        <f>LOOKUP(I2169+H2169*1000, allRounds!D$2:D$308, allRounds!A$2:A$308)</f>
        <v>83</v>
      </c>
    </row>
    <row r="2170" spans="1:12" x14ac:dyDescent="0.3">
      <c r="A2170">
        <v>2169</v>
      </c>
      <c r="B2170">
        <v>6</v>
      </c>
      <c r="C2170">
        <v>84</v>
      </c>
      <c r="D2170">
        <v>32</v>
      </c>
      <c r="E2170">
        <v>129</v>
      </c>
      <c r="F2170">
        <v>83</v>
      </c>
      <c r="H2170" s="16">
        <v>40085</v>
      </c>
      <c r="I2170">
        <v>91</v>
      </c>
      <c r="J2170">
        <v>14</v>
      </c>
      <c r="K2170">
        <v>1</v>
      </c>
      <c r="L2170">
        <f>LOOKUP(I2170+H2170*1000, allRounds!D$2:D$308, allRounds!A$2:A$308)</f>
        <v>83</v>
      </c>
    </row>
    <row r="2171" spans="1:12" x14ac:dyDescent="0.3">
      <c r="A2171">
        <v>2170</v>
      </c>
      <c r="B2171">
        <v>7</v>
      </c>
      <c r="C2171">
        <v>82</v>
      </c>
      <c r="D2171">
        <v>32</v>
      </c>
      <c r="E2171">
        <v>241</v>
      </c>
      <c r="F2171">
        <v>83</v>
      </c>
      <c r="H2171" s="16">
        <v>40085</v>
      </c>
      <c r="I2171">
        <v>91</v>
      </c>
      <c r="J2171">
        <v>12</v>
      </c>
      <c r="K2171">
        <v>1</v>
      </c>
      <c r="L2171">
        <f>LOOKUP(I2171+H2171*1000, allRounds!D$2:D$308, allRounds!A$2:A$308)</f>
        <v>83</v>
      </c>
    </row>
    <row r="2172" spans="1:12" x14ac:dyDescent="0.3">
      <c r="A2172">
        <v>2171</v>
      </c>
      <c r="B2172">
        <v>8</v>
      </c>
      <c r="C2172">
        <v>83</v>
      </c>
      <c r="D2172">
        <v>31</v>
      </c>
      <c r="E2172">
        <v>222</v>
      </c>
      <c r="F2172">
        <v>83</v>
      </c>
      <c r="H2172" s="16">
        <v>40085</v>
      </c>
      <c r="I2172">
        <v>91</v>
      </c>
      <c r="J2172">
        <v>12</v>
      </c>
      <c r="K2172">
        <v>1</v>
      </c>
      <c r="L2172">
        <f>LOOKUP(I2172+H2172*1000, allRounds!D$2:D$308, allRounds!A$2:A$308)</f>
        <v>83</v>
      </c>
    </row>
    <row r="2173" spans="1:12" x14ac:dyDescent="0.3">
      <c r="A2173">
        <v>2172</v>
      </c>
      <c r="B2173">
        <v>9</v>
      </c>
      <c r="C2173">
        <v>92</v>
      </c>
      <c r="D2173">
        <v>31</v>
      </c>
      <c r="E2173">
        <v>327</v>
      </c>
      <c r="F2173">
        <v>83</v>
      </c>
      <c r="H2173" s="16">
        <v>40085</v>
      </c>
      <c r="I2173">
        <v>91</v>
      </c>
      <c r="J2173">
        <v>21</v>
      </c>
      <c r="K2173">
        <v>0</v>
      </c>
      <c r="L2173">
        <f>LOOKUP(I2173+H2173*1000, allRounds!D$2:D$308, allRounds!A$2:A$308)</f>
        <v>83</v>
      </c>
    </row>
    <row r="2174" spans="1:12" x14ac:dyDescent="0.3">
      <c r="A2174">
        <v>2173</v>
      </c>
      <c r="B2174">
        <v>10</v>
      </c>
      <c r="C2174">
        <v>88</v>
      </c>
      <c r="D2174">
        <v>31</v>
      </c>
      <c r="E2174">
        <v>293</v>
      </c>
      <c r="F2174">
        <v>83</v>
      </c>
      <c r="H2174" s="16">
        <v>40085</v>
      </c>
      <c r="I2174">
        <v>91</v>
      </c>
      <c r="J2174">
        <v>17</v>
      </c>
      <c r="K2174">
        <v>1</v>
      </c>
      <c r="L2174">
        <f>LOOKUP(I2174+H2174*1000, allRounds!D$2:D$308, allRounds!A$2:A$308)</f>
        <v>83</v>
      </c>
    </row>
    <row r="2175" spans="1:12" x14ac:dyDescent="0.3">
      <c r="A2175">
        <v>2174</v>
      </c>
      <c r="B2175">
        <v>11</v>
      </c>
      <c r="C2175">
        <v>93</v>
      </c>
      <c r="D2175">
        <v>30</v>
      </c>
      <c r="E2175">
        <v>184</v>
      </c>
      <c r="F2175">
        <v>83</v>
      </c>
      <c r="H2175" s="16">
        <v>40085</v>
      </c>
      <c r="I2175">
        <v>91</v>
      </c>
      <c r="J2175">
        <v>21</v>
      </c>
      <c r="K2175">
        <v>1</v>
      </c>
      <c r="L2175">
        <f>LOOKUP(I2175+H2175*1000, allRounds!D$2:D$308, allRounds!A$2:A$308)</f>
        <v>83</v>
      </c>
    </row>
    <row r="2176" spans="1:12" x14ac:dyDescent="0.3">
      <c r="A2176">
        <v>2175</v>
      </c>
      <c r="B2176">
        <v>12</v>
      </c>
      <c r="C2176">
        <v>89</v>
      </c>
      <c r="D2176">
        <v>30</v>
      </c>
      <c r="E2176">
        <v>93</v>
      </c>
      <c r="F2176">
        <v>83</v>
      </c>
      <c r="H2176" s="16">
        <v>40085</v>
      </c>
      <c r="I2176">
        <v>91</v>
      </c>
      <c r="J2176">
        <v>17</v>
      </c>
      <c r="K2176">
        <v>1</v>
      </c>
      <c r="L2176">
        <f>LOOKUP(I2176+H2176*1000, allRounds!D$2:D$308, allRounds!A$2:A$308)</f>
        <v>83</v>
      </c>
    </row>
    <row r="2177" spans="1:12" x14ac:dyDescent="0.3">
      <c r="A2177">
        <v>2176</v>
      </c>
      <c r="B2177">
        <v>13</v>
      </c>
      <c r="C2177">
        <v>96</v>
      </c>
      <c r="D2177">
        <v>30</v>
      </c>
      <c r="E2177">
        <v>260</v>
      </c>
      <c r="F2177">
        <v>83</v>
      </c>
      <c r="H2177" s="16">
        <v>40085</v>
      </c>
      <c r="I2177">
        <v>91</v>
      </c>
      <c r="J2177">
        <v>24</v>
      </c>
      <c r="K2177">
        <v>1</v>
      </c>
      <c r="L2177">
        <f>LOOKUP(I2177+H2177*1000, allRounds!D$2:D$308, allRounds!A$2:A$308)</f>
        <v>83</v>
      </c>
    </row>
    <row r="2178" spans="1:12" x14ac:dyDescent="0.3">
      <c r="A2178">
        <v>2177</v>
      </c>
      <c r="B2178">
        <v>14</v>
      </c>
      <c r="C2178">
        <v>79</v>
      </c>
      <c r="D2178">
        <v>30</v>
      </c>
      <c r="E2178">
        <v>103</v>
      </c>
      <c r="F2178">
        <v>83</v>
      </c>
      <c r="H2178" s="16">
        <v>40085</v>
      </c>
      <c r="I2178">
        <v>91</v>
      </c>
      <c r="J2178">
        <v>7</v>
      </c>
      <c r="K2178">
        <v>1</v>
      </c>
      <c r="L2178">
        <f>LOOKUP(I2178+H2178*1000, allRounds!D$2:D$308, allRounds!A$2:A$308)</f>
        <v>83</v>
      </c>
    </row>
    <row r="2179" spans="1:12" x14ac:dyDescent="0.3">
      <c r="A2179">
        <v>2178</v>
      </c>
      <c r="B2179">
        <v>15</v>
      </c>
      <c r="C2179">
        <v>85</v>
      </c>
      <c r="D2179">
        <v>29</v>
      </c>
      <c r="E2179">
        <v>294</v>
      </c>
      <c r="F2179">
        <v>83</v>
      </c>
      <c r="H2179" s="16">
        <v>40085</v>
      </c>
      <c r="I2179">
        <v>91</v>
      </c>
      <c r="J2179">
        <v>12</v>
      </c>
      <c r="K2179">
        <v>1</v>
      </c>
      <c r="L2179">
        <f>LOOKUP(I2179+H2179*1000, allRounds!D$2:D$308, allRounds!A$2:A$308)</f>
        <v>83</v>
      </c>
    </row>
    <row r="2180" spans="1:12" x14ac:dyDescent="0.3">
      <c r="A2180">
        <v>2179</v>
      </c>
      <c r="B2180">
        <v>16</v>
      </c>
      <c r="C2180">
        <v>92</v>
      </c>
      <c r="D2180">
        <v>29</v>
      </c>
      <c r="E2180">
        <v>2</v>
      </c>
      <c r="F2180">
        <v>83</v>
      </c>
      <c r="H2180" s="16">
        <v>40085</v>
      </c>
      <c r="I2180">
        <v>91</v>
      </c>
      <c r="J2180">
        <v>19</v>
      </c>
      <c r="K2180">
        <v>1</v>
      </c>
      <c r="L2180">
        <f>LOOKUP(I2180+H2180*1000, allRounds!D$2:D$308, allRounds!A$2:A$308)</f>
        <v>83</v>
      </c>
    </row>
    <row r="2181" spans="1:12" x14ac:dyDescent="0.3">
      <c r="A2181">
        <v>2180</v>
      </c>
      <c r="B2181">
        <v>17</v>
      </c>
      <c r="C2181">
        <v>99</v>
      </c>
      <c r="D2181">
        <v>25</v>
      </c>
      <c r="E2181">
        <v>278</v>
      </c>
      <c r="F2181">
        <v>83</v>
      </c>
      <c r="H2181" s="16">
        <v>40085</v>
      </c>
      <c r="I2181">
        <v>91</v>
      </c>
      <c r="J2181">
        <v>22</v>
      </c>
      <c r="K2181">
        <v>1</v>
      </c>
      <c r="L2181">
        <f>LOOKUP(I2181+H2181*1000, allRounds!D$2:D$308, allRounds!A$2:A$308)</f>
        <v>83</v>
      </c>
    </row>
    <row r="2182" spans="1:12" x14ac:dyDescent="0.3">
      <c r="A2182">
        <v>2181</v>
      </c>
      <c r="B2182">
        <v>18</v>
      </c>
      <c r="C2182">
        <v>105</v>
      </c>
      <c r="D2182">
        <v>24</v>
      </c>
      <c r="E2182">
        <v>12</v>
      </c>
      <c r="F2182">
        <v>83</v>
      </c>
      <c r="H2182" s="16">
        <v>40085</v>
      </c>
      <c r="I2182">
        <v>91</v>
      </c>
      <c r="J2182">
        <v>27</v>
      </c>
      <c r="K2182">
        <v>1</v>
      </c>
      <c r="L2182">
        <f>LOOKUP(I2182+H2182*1000, allRounds!D$2:D$308, allRounds!A$2:A$308)</f>
        <v>83</v>
      </c>
    </row>
    <row r="2183" spans="1:12" x14ac:dyDescent="0.3">
      <c r="A2183">
        <v>2182</v>
      </c>
      <c r="B2183">
        <v>19</v>
      </c>
      <c r="C2183">
        <v>94</v>
      </c>
      <c r="D2183">
        <v>23</v>
      </c>
      <c r="E2183">
        <v>145</v>
      </c>
      <c r="F2183">
        <v>83</v>
      </c>
      <c r="H2183" s="16">
        <v>40085</v>
      </c>
      <c r="I2183">
        <v>91</v>
      </c>
      <c r="J2183">
        <v>15</v>
      </c>
      <c r="K2183">
        <v>1</v>
      </c>
      <c r="L2183">
        <f>LOOKUP(I2183+H2183*1000, allRounds!D$2:D$308, allRounds!A$2:A$308)</f>
        <v>83</v>
      </c>
    </row>
    <row r="2184" spans="1:12" x14ac:dyDescent="0.3">
      <c r="A2184">
        <v>2183</v>
      </c>
      <c r="B2184">
        <v>20</v>
      </c>
      <c r="C2184">
        <v>95</v>
      </c>
      <c r="D2184">
        <v>22</v>
      </c>
      <c r="E2184">
        <v>16</v>
      </c>
      <c r="F2184">
        <v>83</v>
      </c>
      <c r="H2184" s="16">
        <v>40085</v>
      </c>
      <c r="I2184">
        <v>91</v>
      </c>
      <c r="J2184">
        <v>15</v>
      </c>
      <c r="K2184">
        <v>1</v>
      </c>
      <c r="L2184">
        <f>LOOKUP(I2184+H2184*1000, allRounds!D$2:D$308, allRounds!A$2:A$308)</f>
        <v>83</v>
      </c>
    </row>
    <row r="2185" spans="1:12" x14ac:dyDescent="0.3">
      <c r="A2185">
        <v>2184</v>
      </c>
      <c r="B2185">
        <v>21</v>
      </c>
      <c r="C2185">
        <v>95</v>
      </c>
      <c r="D2185">
        <v>21</v>
      </c>
      <c r="E2185">
        <v>160</v>
      </c>
      <c r="F2185">
        <v>83</v>
      </c>
      <c r="H2185" s="16">
        <v>40085</v>
      </c>
      <c r="I2185">
        <v>91</v>
      </c>
      <c r="J2185">
        <v>14</v>
      </c>
      <c r="K2185">
        <v>1</v>
      </c>
      <c r="L2185">
        <f>LOOKUP(I2185+H2185*1000, allRounds!D$2:D$308, allRounds!A$2:A$308)</f>
        <v>83</v>
      </c>
    </row>
    <row r="2186" spans="1:12" x14ac:dyDescent="0.3">
      <c r="A2186">
        <v>2185</v>
      </c>
      <c r="B2186">
        <v>22</v>
      </c>
      <c r="C2186">
        <v>111</v>
      </c>
      <c r="D2186">
        <v>19</v>
      </c>
      <c r="E2186">
        <v>24</v>
      </c>
      <c r="F2186">
        <v>83</v>
      </c>
      <c r="H2186" s="16">
        <v>40085</v>
      </c>
      <c r="I2186">
        <v>91</v>
      </c>
      <c r="J2186">
        <v>28</v>
      </c>
      <c r="K2186">
        <v>1</v>
      </c>
      <c r="L2186">
        <f>LOOKUP(I2186+H2186*1000, allRounds!D$2:D$308, allRounds!A$2:A$308)</f>
        <v>83</v>
      </c>
    </row>
    <row r="2187" spans="1:12" x14ac:dyDescent="0.3">
      <c r="A2187">
        <v>2186</v>
      </c>
      <c r="B2187">
        <v>23</v>
      </c>
      <c r="C2187">
        <v>112</v>
      </c>
      <c r="D2187">
        <v>18</v>
      </c>
      <c r="E2187">
        <v>118</v>
      </c>
      <c r="F2187">
        <v>83</v>
      </c>
      <c r="H2187" s="16">
        <v>40085</v>
      </c>
      <c r="I2187">
        <v>91</v>
      </c>
      <c r="J2187">
        <v>28</v>
      </c>
      <c r="K2187">
        <v>1</v>
      </c>
      <c r="L2187">
        <f>LOOKUP(I2187+H2187*1000, allRounds!D$2:D$308, allRounds!A$2:A$308)</f>
        <v>83</v>
      </c>
    </row>
    <row r="2188" spans="1:12" x14ac:dyDescent="0.3">
      <c r="A2188">
        <v>2187</v>
      </c>
      <c r="B2188">
        <v>24</v>
      </c>
      <c r="C2188">
        <v>103</v>
      </c>
      <c r="D2188">
        <v>17</v>
      </c>
      <c r="E2188">
        <v>257</v>
      </c>
      <c r="F2188">
        <v>83</v>
      </c>
      <c r="H2188" s="16">
        <v>40085</v>
      </c>
      <c r="I2188">
        <v>91</v>
      </c>
      <c r="J2188">
        <v>18</v>
      </c>
      <c r="K2188">
        <v>1</v>
      </c>
      <c r="L2188">
        <f>LOOKUP(I2188+H2188*1000, allRounds!D$2:D$308, allRounds!A$2:A$308)</f>
        <v>83</v>
      </c>
    </row>
    <row r="2189" spans="1:12" x14ac:dyDescent="0.3">
      <c r="A2189">
        <v>2188</v>
      </c>
      <c r="B2189">
        <v>25</v>
      </c>
      <c r="C2189">
        <v>103</v>
      </c>
      <c r="D2189">
        <v>15</v>
      </c>
      <c r="E2189">
        <v>245</v>
      </c>
      <c r="F2189">
        <v>83</v>
      </c>
      <c r="H2189" s="16">
        <v>40085</v>
      </c>
      <c r="I2189">
        <v>91</v>
      </c>
      <c r="J2189">
        <v>16</v>
      </c>
      <c r="K2189">
        <v>1</v>
      </c>
      <c r="L2189">
        <f>LOOKUP(I2189+H2189*1000, allRounds!D$2:D$308, allRounds!A$2:A$308)</f>
        <v>83</v>
      </c>
    </row>
    <row r="2190" spans="1:12" x14ac:dyDescent="0.3">
      <c r="A2190">
        <v>2189</v>
      </c>
      <c r="B2190">
        <v>1</v>
      </c>
      <c r="C2190">
        <v>104</v>
      </c>
      <c r="D2190">
        <v>28</v>
      </c>
      <c r="E2190">
        <v>41</v>
      </c>
      <c r="F2190">
        <v>84</v>
      </c>
      <c r="H2190" s="16">
        <v>40069</v>
      </c>
      <c r="I2190">
        <v>72</v>
      </c>
      <c r="J2190">
        <v>24</v>
      </c>
      <c r="K2190">
        <v>0</v>
      </c>
      <c r="L2190">
        <f>LOOKUP(I2190+H2190*1000, allRounds!D$2:D$308, allRounds!A$2:A$308)</f>
        <v>84</v>
      </c>
    </row>
    <row r="2191" spans="1:12" x14ac:dyDescent="0.3">
      <c r="A2191">
        <v>2190</v>
      </c>
      <c r="B2191">
        <v>2</v>
      </c>
      <c r="C2191">
        <v>96</v>
      </c>
      <c r="D2191">
        <v>27</v>
      </c>
      <c r="E2191">
        <v>145</v>
      </c>
      <c r="F2191">
        <v>84</v>
      </c>
      <c r="H2191" s="16">
        <v>40069</v>
      </c>
      <c r="I2191">
        <v>72</v>
      </c>
      <c r="J2191">
        <v>15</v>
      </c>
      <c r="K2191">
        <v>1</v>
      </c>
      <c r="L2191">
        <f>LOOKUP(I2191+H2191*1000, allRounds!D$2:D$308, allRounds!A$2:A$308)</f>
        <v>84</v>
      </c>
    </row>
    <row r="2192" spans="1:12" x14ac:dyDescent="0.3">
      <c r="A2192">
        <v>2191</v>
      </c>
      <c r="B2192">
        <v>3</v>
      </c>
      <c r="C2192">
        <v>96</v>
      </c>
      <c r="D2192">
        <v>26</v>
      </c>
      <c r="E2192">
        <v>303</v>
      </c>
      <c r="F2192">
        <v>84</v>
      </c>
      <c r="H2192" s="16">
        <v>40069</v>
      </c>
      <c r="I2192">
        <v>72</v>
      </c>
      <c r="J2192">
        <v>14</v>
      </c>
      <c r="K2192">
        <v>1</v>
      </c>
      <c r="L2192">
        <f>LOOKUP(I2192+H2192*1000, allRounds!D$2:D$308, allRounds!A$2:A$308)</f>
        <v>84</v>
      </c>
    </row>
    <row r="2193" spans="1:12" x14ac:dyDescent="0.3">
      <c r="A2193">
        <v>2192</v>
      </c>
      <c r="B2193">
        <v>4</v>
      </c>
      <c r="C2193">
        <v>93</v>
      </c>
      <c r="D2193">
        <v>26</v>
      </c>
      <c r="E2193">
        <v>234</v>
      </c>
      <c r="F2193">
        <v>84</v>
      </c>
      <c r="H2193" s="16">
        <v>40069</v>
      </c>
      <c r="I2193">
        <v>72</v>
      </c>
      <c r="J2193">
        <v>11</v>
      </c>
      <c r="K2193">
        <v>1</v>
      </c>
      <c r="L2193">
        <f>LOOKUP(I2193+H2193*1000, allRounds!D$2:D$308, allRounds!A$2:A$308)</f>
        <v>84</v>
      </c>
    </row>
    <row r="2194" spans="1:12" x14ac:dyDescent="0.3">
      <c r="A2194">
        <v>2193</v>
      </c>
      <c r="B2194">
        <v>5</v>
      </c>
      <c r="C2194">
        <v>104</v>
      </c>
      <c r="D2194">
        <v>25</v>
      </c>
      <c r="E2194">
        <v>324</v>
      </c>
      <c r="F2194">
        <v>84</v>
      </c>
      <c r="H2194" s="16">
        <v>40069</v>
      </c>
      <c r="I2194">
        <v>72</v>
      </c>
      <c r="J2194">
        <v>21</v>
      </c>
      <c r="K2194">
        <v>0</v>
      </c>
      <c r="L2194">
        <f>LOOKUP(I2194+H2194*1000, allRounds!D$2:D$308, allRounds!A$2:A$308)</f>
        <v>84</v>
      </c>
    </row>
    <row r="2195" spans="1:12" x14ac:dyDescent="0.3">
      <c r="A2195">
        <v>2194</v>
      </c>
      <c r="B2195">
        <v>6</v>
      </c>
      <c r="C2195">
        <v>100</v>
      </c>
      <c r="D2195">
        <v>25</v>
      </c>
      <c r="E2195">
        <v>293</v>
      </c>
      <c r="F2195">
        <v>84</v>
      </c>
      <c r="H2195" s="16">
        <v>40069</v>
      </c>
      <c r="I2195">
        <v>72</v>
      </c>
      <c r="J2195">
        <v>17</v>
      </c>
      <c r="K2195">
        <v>1</v>
      </c>
      <c r="L2195">
        <f>LOOKUP(I2195+H2195*1000, allRounds!D$2:D$308, allRounds!A$2:A$308)</f>
        <v>84</v>
      </c>
    </row>
    <row r="2196" spans="1:12" x14ac:dyDescent="0.3">
      <c r="A2196">
        <v>2195</v>
      </c>
      <c r="B2196">
        <v>7</v>
      </c>
      <c r="C2196">
        <v>96</v>
      </c>
      <c r="D2196">
        <v>23</v>
      </c>
      <c r="E2196">
        <v>80</v>
      </c>
      <c r="F2196">
        <v>84</v>
      </c>
      <c r="H2196" s="16">
        <v>40069</v>
      </c>
      <c r="I2196">
        <v>72</v>
      </c>
      <c r="J2196">
        <v>11</v>
      </c>
      <c r="K2196">
        <v>1</v>
      </c>
      <c r="L2196">
        <f>LOOKUP(I2196+H2196*1000, allRounds!D$2:D$308, allRounds!A$2:A$308)</f>
        <v>84</v>
      </c>
    </row>
    <row r="2197" spans="1:12" x14ac:dyDescent="0.3">
      <c r="A2197">
        <v>2196</v>
      </c>
      <c r="B2197">
        <v>8</v>
      </c>
      <c r="C2197">
        <v>103</v>
      </c>
      <c r="D2197">
        <v>23</v>
      </c>
      <c r="E2197">
        <v>322</v>
      </c>
      <c r="F2197">
        <v>84</v>
      </c>
      <c r="H2197" s="16">
        <v>40069</v>
      </c>
      <c r="I2197">
        <v>72</v>
      </c>
      <c r="J2197">
        <v>18</v>
      </c>
      <c r="K2197">
        <v>0</v>
      </c>
      <c r="L2197">
        <f>LOOKUP(I2197+H2197*1000, allRounds!D$2:D$308, allRounds!A$2:A$308)</f>
        <v>84</v>
      </c>
    </row>
    <row r="2198" spans="1:12" x14ac:dyDescent="0.3">
      <c r="A2198">
        <v>2197</v>
      </c>
      <c r="B2198">
        <v>9</v>
      </c>
      <c r="C2198">
        <v>102</v>
      </c>
      <c r="D2198">
        <v>22</v>
      </c>
      <c r="E2198">
        <v>245</v>
      </c>
      <c r="F2198">
        <v>84</v>
      </c>
      <c r="H2198" s="16">
        <v>40069</v>
      </c>
      <c r="I2198">
        <v>72</v>
      </c>
      <c r="J2198">
        <v>16</v>
      </c>
      <c r="K2198">
        <v>1</v>
      </c>
      <c r="L2198">
        <f>LOOKUP(I2198+H2198*1000, allRounds!D$2:D$308, allRounds!A$2:A$308)</f>
        <v>84</v>
      </c>
    </row>
    <row r="2199" spans="1:12" x14ac:dyDescent="0.3">
      <c r="A2199">
        <v>2198</v>
      </c>
      <c r="B2199">
        <v>10</v>
      </c>
      <c r="C2199">
        <v>101</v>
      </c>
      <c r="D2199">
        <v>22</v>
      </c>
      <c r="E2199">
        <v>292</v>
      </c>
      <c r="F2199">
        <v>84</v>
      </c>
      <c r="H2199" s="16">
        <v>40069</v>
      </c>
      <c r="I2199">
        <v>72</v>
      </c>
      <c r="J2199">
        <v>15</v>
      </c>
      <c r="K2199">
        <v>0</v>
      </c>
      <c r="L2199">
        <f>LOOKUP(I2199+H2199*1000, allRounds!D$2:D$308, allRounds!A$2:A$308)</f>
        <v>84</v>
      </c>
    </row>
    <row r="2200" spans="1:12" x14ac:dyDescent="0.3">
      <c r="A2200">
        <v>2199</v>
      </c>
      <c r="B2200">
        <v>11</v>
      </c>
      <c r="C2200">
        <v>110</v>
      </c>
      <c r="D2200">
        <v>22</v>
      </c>
      <c r="E2200">
        <v>323</v>
      </c>
      <c r="F2200">
        <v>84</v>
      </c>
      <c r="H2200" s="16">
        <v>40069</v>
      </c>
      <c r="I2200">
        <v>72</v>
      </c>
      <c r="J2200">
        <v>24</v>
      </c>
      <c r="K2200">
        <v>0</v>
      </c>
      <c r="L2200">
        <f>LOOKUP(I2200+H2200*1000, allRounds!D$2:D$308, allRounds!A$2:A$308)</f>
        <v>84</v>
      </c>
    </row>
    <row r="2201" spans="1:12" x14ac:dyDescent="0.3">
      <c r="A2201">
        <v>2200</v>
      </c>
      <c r="B2201">
        <v>12</v>
      </c>
      <c r="C2201">
        <v>108</v>
      </c>
      <c r="D2201">
        <v>22</v>
      </c>
      <c r="E2201">
        <v>287</v>
      </c>
      <c r="F2201">
        <v>84</v>
      </c>
      <c r="H2201" s="16">
        <v>40069</v>
      </c>
      <c r="I2201">
        <v>72</v>
      </c>
      <c r="J2201">
        <v>22</v>
      </c>
      <c r="K2201">
        <v>1</v>
      </c>
      <c r="L2201">
        <f>LOOKUP(I2201+H2201*1000, allRounds!D$2:D$308, allRounds!A$2:A$308)</f>
        <v>84</v>
      </c>
    </row>
    <row r="2202" spans="1:12" x14ac:dyDescent="0.3">
      <c r="A2202">
        <v>2201</v>
      </c>
      <c r="B2202">
        <v>13</v>
      </c>
      <c r="C2202">
        <v>97</v>
      </c>
      <c r="D2202">
        <v>22</v>
      </c>
      <c r="E2202">
        <v>172</v>
      </c>
      <c r="F2202">
        <v>84</v>
      </c>
      <c r="H2202" s="16">
        <v>40069</v>
      </c>
      <c r="I2202">
        <v>72</v>
      </c>
      <c r="J2202">
        <v>11</v>
      </c>
      <c r="K2202">
        <v>1</v>
      </c>
      <c r="L2202">
        <f>LOOKUP(I2202+H2202*1000, allRounds!D$2:D$308, allRounds!A$2:A$308)</f>
        <v>84</v>
      </c>
    </row>
    <row r="2203" spans="1:12" x14ac:dyDescent="0.3">
      <c r="A2203">
        <v>2202</v>
      </c>
      <c r="B2203">
        <v>14</v>
      </c>
      <c r="C2203">
        <v>98</v>
      </c>
      <c r="D2203">
        <v>22</v>
      </c>
      <c r="E2203">
        <v>222</v>
      </c>
      <c r="F2203">
        <v>84</v>
      </c>
      <c r="H2203" s="16">
        <v>40069</v>
      </c>
      <c r="I2203">
        <v>72</v>
      </c>
      <c r="J2203">
        <v>12</v>
      </c>
      <c r="K2203">
        <v>1</v>
      </c>
      <c r="L2203">
        <f>LOOKUP(I2203+H2203*1000, allRounds!D$2:D$308, allRounds!A$2:A$308)</f>
        <v>84</v>
      </c>
    </row>
    <row r="2204" spans="1:12" x14ac:dyDescent="0.3">
      <c r="A2204">
        <v>2203</v>
      </c>
      <c r="B2204">
        <v>15</v>
      </c>
      <c r="C2204">
        <v>94</v>
      </c>
      <c r="D2204">
        <v>21</v>
      </c>
      <c r="E2204">
        <v>103</v>
      </c>
      <c r="F2204">
        <v>84</v>
      </c>
      <c r="H2204" s="16">
        <v>40069</v>
      </c>
      <c r="I2204">
        <v>72</v>
      </c>
      <c r="J2204">
        <v>7</v>
      </c>
      <c r="K2204">
        <v>1</v>
      </c>
      <c r="L2204">
        <f>LOOKUP(I2204+H2204*1000, allRounds!D$2:D$308, allRounds!A$2:A$308)</f>
        <v>84</v>
      </c>
    </row>
    <row r="2205" spans="1:12" x14ac:dyDescent="0.3">
      <c r="A2205">
        <v>2204</v>
      </c>
      <c r="B2205">
        <v>16</v>
      </c>
      <c r="C2205">
        <v>105</v>
      </c>
      <c r="D2205">
        <v>21</v>
      </c>
      <c r="E2205">
        <v>257</v>
      </c>
      <c r="F2205">
        <v>84</v>
      </c>
      <c r="H2205" s="16">
        <v>40069</v>
      </c>
      <c r="I2205">
        <v>72</v>
      </c>
      <c r="J2205">
        <v>18</v>
      </c>
      <c r="K2205">
        <v>1</v>
      </c>
      <c r="L2205">
        <f>LOOKUP(I2205+H2205*1000, allRounds!D$2:D$308, allRounds!A$2:A$308)</f>
        <v>84</v>
      </c>
    </row>
    <row r="2206" spans="1:12" x14ac:dyDescent="0.3">
      <c r="A2206">
        <v>2205</v>
      </c>
      <c r="B2206">
        <v>17</v>
      </c>
      <c r="C2206">
        <v>108</v>
      </c>
      <c r="D2206">
        <v>21</v>
      </c>
      <c r="E2206">
        <v>2</v>
      </c>
      <c r="F2206">
        <v>84</v>
      </c>
      <c r="H2206" s="16">
        <v>40069</v>
      </c>
      <c r="I2206">
        <v>72</v>
      </c>
      <c r="J2206">
        <v>19</v>
      </c>
      <c r="K2206">
        <v>1</v>
      </c>
      <c r="L2206">
        <f>LOOKUP(I2206+H2206*1000, allRounds!D$2:D$308, allRounds!A$2:A$308)</f>
        <v>84</v>
      </c>
    </row>
    <row r="2207" spans="1:12" x14ac:dyDescent="0.3">
      <c r="A2207">
        <v>2206</v>
      </c>
      <c r="B2207">
        <v>18</v>
      </c>
      <c r="C2207">
        <v>108</v>
      </c>
      <c r="D2207">
        <v>19</v>
      </c>
      <c r="E2207">
        <v>116</v>
      </c>
      <c r="F2207">
        <v>84</v>
      </c>
      <c r="H2207" s="16">
        <v>40069</v>
      </c>
      <c r="I2207">
        <v>72</v>
      </c>
      <c r="J2207">
        <v>19</v>
      </c>
      <c r="K2207">
        <v>1</v>
      </c>
      <c r="L2207">
        <f>LOOKUP(I2207+H2207*1000, allRounds!D$2:D$308, allRounds!A$2:A$308)</f>
        <v>84</v>
      </c>
    </row>
    <row r="2208" spans="1:12" x14ac:dyDescent="0.3">
      <c r="A2208">
        <v>2207</v>
      </c>
      <c r="B2208">
        <v>19</v>
      </c>
      <c r="C2208">
        <v>106</v>
      </c>
      <c r="D2208">
        <v>19</v>
      </c>
      <c r="E2208">
        <v>93</v>
      </c>
      <c r="F2208">
        <v>84</v>
      </c>
      <c r="H2208" s="16">
        <v>40069</v>
      </c>
      <c r="I2208">
        <v>72</v>
      </c>
      <c r="J2208">
        <v>17</v>
      </c>
      <c r="K2208">
        <v>1</v>
      </c>
      <c r="L2208">
        <f>LOOKUP(I2208+H2208*1000, allRounds!D$2:D$308, allRounds!A$2:A$308)</f>
        <v>84</v>
      </c>
    </row>
    <row r="2209" spans="1:12" x14ac:dyDescent="0.3">
      <c r="A2209">
        <v>2208</v>
      </c>
      <c r="B2209">
        <v>20</v>
      </c>
      <c r="C2209">
        <v>113</v>
      </c>
      <c r="D2209">
        <v>19</v>
      </c>
      <c r="E2209">
        <v>27</v>
      </c>
      <c r="F2209">
        <v>84</v>
      </c>
      <c r="H2209" s="16">
        <v>40069</v>
      </c>
      <c r="I2209">
        <v>72</v>
      </c>
      <c r="J2209">
        <v>24</v>
      </c>
      <c r="K2209">
        <v>1</v>
      </c>
      <c r="L2209">
        <f>LOOKUP(I2209+H2209*1000, allRounds!D$2:D$308, allRounds!A$2:A$308)</f>
        <v>84</v>
      </c>
    </row>
    <row r="2210" spans="1:12" x14ac:dyDescent="0.3">
      <c r="A2210">
        <v>2209</v>
      </c>
      <c r="B2210">
        <v>21</v>
      </c>
      <c r="C2210">
        <v>115</v>
      </c>
      <c r="D2210">
        <v>19</v>
      </c>
      <c r="E2210">
        <v>311</v>
      </c>
      <c r="F2210">
        <v>84</v>
      </c>
      <c r="H2210" s="16">
        <v>40069</v>
      </c>
      <c r="I2210">
        <v>72</v>
      </c>
      <c r="J2210">
        <v>26</v>
      </c>
      <c r="K2210">
        <v>0</v>
      </c>
      <c r="L2210">
        <f>LOOKUP(I2210+H2210*1000, allRounds!D$2:D$308, allRounds!A$2:A$308)</f>
        <v>84</v>
      </c>
    </row>
    <row r="2211" spans="1:12" x14ac:dyDescent="0.3">
      <c r="A2211">
        <v>2210</v>
      </c>
      <c r="B2211">
        <v>22</v>
      </c>
      <c r="C2211">
        <v>115</v>
      </c>
      <c r="D2211">
        <v>19</v>
      </c>
      <c r="E2211">
        <v>260</v>
      </c>
      <c r="F2211">
        <v>84</v>
      </c>
      <c r="H2211" s="16">
        <v>40069</v>
      </c>
      <c r="I2211">
        <v>72</v>
      </c>
      <c r="J2211">
        <v>26</v>
      </c>
      <c r="K2211">
        <v>1</v>
      </c>
      <c r="L2211">
        <f>LOOKUP(I2211+H2211*1000, allRounds!D$2:D$308, allRounds!A$2:A$308)</f>
        <v>84</v>
      </c>
    </row>
    <row r="2212" spans="1:12" x14ac:dyDescent="0.3">
      <c r="A2212">
        <v>2211</v>
      </c>
      <c r="B2212">
        <v>23</v>
      </c>
      <c r="C2212">
        <v>100</v>
      </c>
      <c r="D2212">
        <v>18</v>
      </c>
      <c r="E2212">
        <v>1</v>
      </c>
      <c r="F2212">
        <v>84</v>
      </c>
      <c r="H2212" s="16">
        <v>40069</v>
      </c>
      <c r="I2212">
        <v>72</v>
      </c>
      <c r="J2212">
        <v>10</v>
      </c>
      <c r="K2212">
        <v>1</v>
      </c>
      <c r="L2212">
        <f>LOOKUP(I2212+H2212*1000, allRounds!D$2:D$308, allRounds!A$2:A$308)</f>
        <v>84</v>
      </c>
    </row>
    <row r="2213" spans="1:12" x14ac:dyDescent="0.3">
      <c r="A2213">
        <v>2212</v>
      </c>
      <c r="B2213">
        <v>24</v>
      </c>
      <c r="C2213">
        <v>107</v>
      </c>
      <c r="D2213">
        <v>17</v>
      </c>
      <c r="E2213">
        <v>325</v>
      </c>
      <c r="F2213">
        <v>84</v>
      </c>
      <c r="H2213" s="16">
        <v>40069</v>
      </c>
      <c r="I2213">
        <v>72</v>
      </c>
      <c r="J2213">
        <v>16</v>
      </c>
      <c r="K2213">
        <v>0</v>
      </c>
      <c r="L2213">
        <f>LOOKUP(I2213+H2213*1000, allRounds!D$2:D$308, allRounds!A$2:A$308)</f>
        <v>84</v>
      </c>
    </row>
    <row r="2214" spans="1:12" x14ac:dyDescent="0.3">
      <c r="A2214">
        <v>2213</v>
      </c>
      <c r="B2214">
        <v>25</v>
      </c>
      <c r="C2214">
        <v>107</v>
      </c>
      <c r="D2214">
        <v>17</v>
      </c>
      <c r="E2214">
        <v>253</v>
      </c>
      <c r="F2214">
        <v>84</v>
      </c>
      <c r="H2214" s="16">
        <v>40069</v>
      </c>
      <c r="I2214">
        <v>72</v>
      </c>
      <c r="J2214">
        <v>16</v>
      </c>
      <c r="K2214">
        <v>0</v>
      </c>
      <c r="L2214">
        <f>LOOKUP(I2214+H2214*1000, allRounds!D$2:D$308, allRounds!A$2:A$308)</f>
        <v>84</v>
      </c>
    </row>
    <row r="2215" spans="1:12" x14ac:dyDescent="0.3">
      <c r="A2215">
        <v>2214</v>
      </c>
      <c r="B2215">
        <v>26</v>
      </c>
      <c r="C2215">
        <v>106</v>
      </c>
      <c r="D2215">
        <v>16</v>
      </c>
      <c r="E2215">
        <v>160</v>
      </c>
      <c r="F2215">
        <v>84</v>
      </c>
      <c r="H2215" s="16">
        <v>40069</v>
      </c>
      <c r="I2215">
        <v>72</v>
      </c>
      <c r="J2215">
        <v>14</v>
      </c>
      <c r="K2215">
        <v>1</v>
      </c>
      <c r="L2215">
        <f>LOOKUP(I2215+H2215*1000, allRounds!D$2:D$308, allRounds!A$2:A$308)</f>
        <v>84</v>
      </c>
    </row>
    <row r="2216" spans="1:12" x14ac:dyDescent="0.3">
      <c r="A2216">
        <v>2215</v>
      </c>
      <c r="B2216">
        <v>27</v>
      </c>
      <c r="C2216">
        <v>107</v>
      </c>
      <c r="D2216">
        <v>16</v>
      </c>
      <c r="E2216">
        <v>16</v>
      </c>
      <c r="F2216">
        <v>84</v>
      </c>
      <c r="H2216" s="16">
        <v>40069</v>
      </c>
      <c r="I2216">
        <v>72</v>
      </c>
      <c r="J2216">
        <v>15</v>
      </c>
      <c r="K2216">
        <v>1</v>
      </c>
      <c r="L2216">
        <f>LOOKUP(I2216+H2216*1000, allRounds!D$2:D$308, allRounds!A$2:A$308)</f>
        <v>84</v>
      </c>
    </row>
    <row r="2217" spans="1:12" x14ac:dyDescent="0.3">
      <c r="A2217">
        <v>2216</v>
      </c>
      <c r="B2217">
        <v>28</v>
      </c>
      <c r="C2217">
        <v>111</v>
      </c>
      <c r="D2217">
        <v>15</v>
      </c>
      <c r="E2217">
        <v>47</v>
      </c>
      <c r="F2217">
        <v>84</v>
      </c>
      <c r="H2217" s="16">
        <v>40069</v>
      </c>
      <c r="I2217">
        <v>72</v>
      </c>
      <c r="J2217">
        <v>18</v>
      </c>
      <c r="K2217">
        <v>1</v>
      </c>
      <c r="L2217">
        <f>LOOKUP(I2217+H2217*1000, allRounds!D$2:D$308, allRounds!A$2:A$308)</f>
        <v>84</v>
      </c>
    </row>
    <row r="2218" spans="1:12" x14ac:dyDescent="0.3">
      <c r="A2218">
        <v>2217</v>
      </c>
      <c r="B2218">
        <v>29</v>
      </c>
      <c r="C2218">
        <v>118</v>
      </c>
      <c r="D2218">
        <v>14</v>
      </c>
      <c r="E2218">
        <v>326</v>
      </c>
      <c r="F2218">
        <v>84</v>
      </c>
      <c r="H2218" s="16">
        <v>40069</v>
      </c>
      <c r="I2218">
        <v>72</v>
      </c>
      <c r="J2218">
        <v>24</v>
      </c>
      <c r="K2218">
        <v>0</v>
      </c>
      <c r="L2218">
        <f>LOOKUP(I2218+H2218*1000, allRounds!D$2:D$308, allRounds!A$2:A$308)</f>
        <v>84</v>
      </c>
    </row>
    <row r="2219" spans="1:12" x14ac:dyDescent="0.3">
      <c r="A2219">
        <v>2218</v>
      </c>
      <c r="B2219">
        <v>30</v>
      </c>
      <c r="C2219">
        <v>114</v>
      </c>
      <c r="D2219">
        <v>14</v>
      </c>
      <c r="E2219">
        <v>61</v>
      </c>
      <c r="F2219">
        <v>84</v>
      </c>
      <c r="H2219" s="16">
        <v>40069</v>
      </c>
      <c r="I2219">
        <v>72</v>
      </c>
      <c r="J2219">
        <v>20</v>
      </c>
      <c r="K2219">
        <v>1</v>
      </c>
      <c r="L2219">
        <f>LOOKUP(I2219+H2219*1000, allRounds!D$2:D$308, allRounds!A$2:A$308)</f>
        <v>84</v>
      </c>
    </row>
    <row r="2220" spans="1:12" x14ac:dyDescent="0.3">
      <c r="A2220">
        <v>2219</v>
      </c>
      <c r="B2220">
        <v>31</v>
      </c>
      <c r="C2220">
        <v>123</v>
      </c>
      <c r="D2220">
        <v>13</v>
      </c>
      <c r="E2220">
        <v>24</v>
      </c>
      <c r="F2220">
        <v>84</v>
      </c>
      <c r="H2220" s="16">
        <v>40069</v>
      </c>
      <c r="I2220">
        <v>72</v>
      </c>
      <c r="J2220">
        <v>28</v>
      </c>
      <c r="K2220">
        <v>1</v>
      </c>
      <c r="L2220">
        <f>LOOKUP(I2220+H2220*1000, allRounds!D$2:D$308, allRounds!A$2:A$308)</f>
        <v>84</v>
      </c>
    </row>
    <row r="2221" spans="1:12" x14ac:dyDescent="0.3">
      <c r="A2221">
        <v>2220</v>
      </c>
      <c r="B2221">
        <v>32</v>
      </c>
      <c r="C2221">
        <v>122</v>
      </c>
      <c r="D2221">
        <v>13</v>
      </c>
      <c r="E2221">
        <v>12</v>
      </c>
      <c r="F2221">
        <v>84</v>
      </c>
      <c r="H2221" s="16">
        <v>40069</v>
      </c>
      <c r="I2221">
        <v>72</v>
      </c>
      <c r="J2221">
        <v>27</v>
      </c>
      <c r="K2221">
        <v>1</v>
      </c>
      <c r="L2221">
        <f>LOOKUP(I2221+H2221*1000, allRounds!D$2:D$308, allRounds!A$2:A$308)</f>
        <v>84</v>
      </c>
    </row>
    <row r="2222" spans="1:12" x14ac:dyDescent="0.3">
      <c r="A2222">
        <v>2221</v>
      </c>
      <c r="B2222">
        <v>33</v>
      </c>
      <c r="C2222">
        <v>124</v>
      </c>
      <c r="D2222">
        <v>12</v>
      </c>
      <c r="E2222">
        <v>118</v>
      </c>
      <c r="F2222">
        <v>84</v>
      </c>
      <c r="H2222" s="16">
        <v>40069</v>
      </c>
      <c r="I2222">
        <v>72</v>
      </c>
      <c r="J2222">
        <v>28</v>
      </c>
      <c r="K2222">
        <v>1</v>
      </c>
      <c r="L2222">
        <f>LOOKUP(I2222+H2222*1000, allRounds!D$2:D$308, allRounds!A$2:A$308)</f>
        <v>84</v>
      </c>
    </row>
    <row r="2223" spans="1:12" x14ac:dyDescent="0.3">
      <c r="A2223">
        <v>2222</v>
      </c>
      <c r="B2223">
        <v>34</v>
      </c>
      <c r="C2223">
        <v>109</v>
      </c>
      <c r="D2223">
        <v>12</v>
      </c>
      <c r="E2223">
        <v>310</v>
      </c>
      <c r="F2223">
        <v>84</v>
      </c>
      <c r="H2223" s="16">
        <v>40069</v>
      </c>
      <c r="I2223">
        <v>72</v>
      </c>
      <c r="J2223">
        <v>12</v>
      </c>
      <c r="K2223">
        <v>1</v>
      </c>
      <c r="L2223">
        <f>LOOKUP(I2223+H2223*1000, allRounds!D$2:D$308, allRounds!A$2:A$308)</f>
        <v>84</v>
      </c>
    </row>
    <row r="2224" spans="1:12" x14ac:dyDescent="0.3">
      <c r="A2224">
        <v>2223</v>
      </c>
      <c r="B2224">
        <v>35</v>
      </c>
      <c r="C2224">
        <v>122</v>
      </c>
      <c r="D2224">
        <v>11</v>
      </c>
      <c r="E2224">
        <v>278</v>
      </c>
      <c r="F2224">
        <v>84</v>
      </c>
      <c r="H2224" s="16">
        <v>40069</v>
      </c>
      <c r="I2224">
        <v>72</v>
      </c>
      <c r="J2224">
        <v>22</v>
      </c>
      <c r="K2224">
        <v>1</v>
      </c>
      <c r="L2224">
        <f>LOOKUP(I2224+H2224*1000, allRounds!D$2:D$308, allRounds!A$2:A$308)</f>
        <v>84</v>
      </c>
    </row>
    <row r="2225" spans="1:12" x14ac:dyDescent="0.3">
      <c r="A2225">
        <v>2224</v>
      </c>
      <c r="B2225">
        <v>36</v>
      </c>
      <c r="C2225">
        <v>113</v>
      </c>
      <c r="D2225">
        <v>10</v>
      </c>
      <c r="E2225">
        <v>28</v>
      </c>
      <c r="F2225">
        <v>84</v>
      </c>
      <c r="H2225" s="16">
        <v>40069</v>
      </c>
      <c r="I2225">
        <v>72</v>
      </c>
      <c r="J2225">
        <v>15</v>
      </c>
      <c r="K2225">
        <v>1</v>
      </c>
      <c r="L2225">
        <f>LOOKUP(I2225+H2225*1000, allRounds!D$2:D$308, allRounds!A$2:A$308)</f>
        <v>84</v>
      </c>
    </row>
    <row r="2226" spans="1:12" x14ac:dyDescent="0.3">
      <c r="A2226">
        <v>2225</v>
      </c>
      <c r="B2226">
        <v>37</v>
      </c>
      <c r="C2226">
        <v>137</v>
      </c>
      <c r="D2226">
        <v>7</v>
      </c>
      <c r="E2226">
        <v>8</v>
      </c>
      <c r="F2226">
        <v>84</v>
      </c>
      <c r="H2226" s="16">
        <v>40069</v>
      </c>
      <c r="I2226">
        <v>72</v>
      </c>
      <c r="J2226">
        <v>36</v>
      </c>
      <c r="K2226">
        <v>1</v>
      </c>
      <c r="L2226">
        <f>LOOKUP(I2226+H2226*1000, allRounds!D$2:D$308, allRounds!A$2:A$308)</f>
        <v>84</v>
      </c>
    </row>
    <row r="2227" spans="1:12" x14ac:dyDescent="0.3">
      <c r="A2227">
        <v>2226</v>
      </c>
      <c r="B2227">
        <v>1</v>
      </c>
      <c r="C2227">
        <v>76</v>
      </c>
      <c r="D2227">
        <v>44</v>
      </c>
      <c r="E2227">
        <v>322</v>
      </c>
      <c r="F2227">
        <v>85</v>
      </c>
      <c r="H2227" s="16">
        <v>40068</v>
      </c>
      <c r="I2227">
        <v>73</v>
      </c>
      <c r="J2227">
        <v>18</v>
      </c>
      <c r="K2227">
        <v>0</v>
      </c>
      <c r="L2227">
        <f>LOOKUP(I2227+H2227*1000, allRounds!D$2:D$308, allRounds!A$2:A$308)</f>
        <v>85</v>
      </c>
    </row>
    <row r="2228" spans="1:12" x14ac:dyDescent="0.3">
      <c r="A2228">
        <v>2227</v>
      </c>
      <c r="B2228">
        <v>2</v>
      </c>
      <c r="C2228">
        <v>88</v>
      </c>
      <c r="D2228">
        <v>40</v>
      </c>
      <c r="E2228">
        <v>260</v>
      </c>
      <c r="F2228">
        <v>85</v>
      </c>
      <c r="H2228" s="16">
        <v>40068</v>
      </c>
      <c r="I2228">
        <v>73</v>
      </c>
      <c r="J2228">
        <v>26</v>
      </c>
      <c r="K2228">
        <v>1</v>
      </c>
      <c r="L2228">
        <f>LOOKUP(I2228+H2228*1000, allRounds!D$2:D$308, allRounds!A$2:A$308)</f>
        <v>85</v>
      </c>
    </row>
    <row r="2229" spans="1:12" x14ac:dyDescent="0.3">
      <c r="A2229">
        <v>2228</v>
      </c>
      <c r="B2229">
        <v>3</v>
      </c>
      <c r="C2229">
        <v>75</v>
      </c>
      <c r="D2229">
        <v>39</v>
      </c>
      <c r="E2229">
        <v>310</v>
      </c>
      <c r="F2229">
        <v>85</v>
      </c>
      <c r="H2229" s="16">
        <v>40068</v>
      </c>
      <c r="I2229">
        <v>73</v>
      </c>
      <c r="J2229">
        <v>12</v>
      </c>
      <c r="K2229">
        <v>1</v>
      </c>
      <c r="L2229">
        <f>LOOKUP(I2229+H2229*1000, allRounds!D$2:D$308, allRounds!A$2:A$308)</f>
        <v>85</v>
      </c>
    </row>
    <row r="2230" spans="1:12" x14ac:dyDescent="0.3">
      <c r="A2230">
        <v>2229</v>
      </c>
      <c r="B2230">
        <v>4</v>
      </c>
      <c r="C2230">
        <v>82</v>
      </c>
      <c r="D2230">
        <v>37</v>
      </c>
      <c r="E2230">
        <v>93</v>
      </c>
      <c r="F2230">
        <v>85</v>
      </c>
      <c r="H2230" s="16">
        <v>40068</v>
      </c>
      <c r="I2230">
        <v>73</v>
      </c>
      <c r="J2230">
        <v>17</v>
      </c>
      <c r="K2230">
        <v>1</v>
      </c>
      <c r="L2230">
        <f>LOOKUP(I2230+H2230*1000, allRounds!D$2:D$308, allRounds!A$2:A$308)</f>
        <v>85</v>
      </c>
    </row>
    <row r="2231" spans="1:12" x14ac:dyDescent="0.3">
      <c r="A2231">
        <v>2230</v>
      </c>
      <c r="B2231">
        <v>5</v>
      </c>
      <c r="C2231">
        <v>77</v>
      </c>
      <c r="D2231">
        <v>37</v>
      </c>
      <c r="E2231">
        <v>222</v>
      </c>
      <c r="F2231">
        <v>85</v>
      </c>
      <c r="H2231" s="16">
        <v>40068</v>
      </c>
      <c r="I2231">
        <v>73</v>
      </c>
      <c r="J2231">
        <v>12</v>
      </c>
      <c r="K2231">
        <v>1</v>
      </c>
      <c r="L2231">
        <f>LOOKUP(I2231+H2231*1000, allRounds!D$2:D$308, allRounds!A$2:A$308)</f>
        <v>85</v>
      </c>
    </row>
    <row r="2232" spans="1:12" x14ac:dyDescent="0.3">
      <c r="A2232">
        <v>2231</v>
      </c>
      <c r="B2232">
        <v>6</v>
      </c>
      <c r="C2232">
        <v>77</v>
      </c>
      <c r="D2232">
        <v>36</v>
      </c>
      <c r="E2232">
        <v>234</v>
      </c>
      <c r="F2232">
        <v>85</v>
      </c>
      <c r="H2232" s="16">
        <v>40068</v>
      </c>
      <c r="I2232">
        <v>73</v>
      </c>
      <c r="J2232">
        <v>11</v>
      </c>
      <c r="K2232">
        <v>1</v>
      </c>
      <c r="L2232">
        <f>LOOKUP(I2232+H2232*1000, allRounds!D$2:D$308, allRounds!A$2:A$308)</f>
        <v>85</v>
      </c>
    </row>
    <row r="2233" spans="1:12" x14ac:dyDescent="0.3">
      <c r="A2233">
        <v>2232</v>
      </c>
      <c r="B2233">
        <v>7</v>
      </c>
      <c r="C2233">
        <v>89</v>
      </c>
      <c r="D2233">
        <v>34</v>
      </c>
      <c r="E2233">
        <v>324</v>
      </c>
      <c r="F2233">
        <v>85</v>
      </c>
      <c r="H2233" s="16">
        <v>40068</v>
      </c>
      <c r="I2233">
        <v>73</v>
      </c>
      <c r="J2233">
        <v>21</v>
      </c>
      <c r="K2233">
        <v>0</v>
      </c>
      <c r="L2233">
        <f>LOOKUP(I2233+H2233*1000, allRounds!D$2:D$308, allRounds!A$2:A$308)</f>
        <v>85</v>
      </c>
    </row>
    <row r="2234" spans="1:12" x14ac:dyDescent="0.3">
      <c r="A2234">
        <v>2233</v>
      </c>
      <c r="B2234">
        <v>8</v>
      </c>
      <c r="C2234">
        <v>90</v>
      </c>
      <c r="D2234">
        <v>34</v>
      </c>
      <c r="E2234">
        <v>287</v>
      </c>
      <c r="F2234">
        <v>85</v>
      </c>
      <c r="H2234" s="16">
        <v>40068</v>
      </c>
      <c r="I2234">
        <v>73</v>
      </c>
      <c r="J2234">
        <v>22</v>
      </c>
      <c r="K2234">
        <v>1</v>
      </c>
      <c r="L2234">
        <f>LOOKUP(I2234+H2234*1000, allRounds!D$2:D$308, allRounds!A$2:A$308)</f>
        <v>85</v>
      </c>
    </row>
    <row r="2235" spans="1:12" x14ac:dyDescent="0.3">
      <c r="A2235">
        <v>2234</v>
      </c>
      <c r="B2235">
        <v>9</v>
      </c>
      <c r="C2235">
        <v>83</v>
      </c>
      <c r="D2235">
        <v>34</v>
      </c>
      <c r="E2235">
        <v>28</v>
      </c>
      <c r="F2235">
        <v>85</v>
      </c>
      <c r="H2235" s="16">
        <v>40068</v>
      </c>
      <c r="I2235">
        <v>73</v>
      </c>
      <c r="J2235">
        <v>15</v>
      </c>
      <c r="K2235">
        <v>1</v>
      </c>
      <c r="L2235">
        <f>LOOKUP(I2235+H2235*1000, allRounds!D$2:D$308, allRounds!A$2:A$308)</f>
        <v>85</v>
      </c>
    </row>
    <row r="2236" spans="1:12" x14ac:dyDescent="0.3">
      <c r="A2236">
        <v>2235</v>
      </c>
      <c r="B2236">
        <v>10</v>
      </c>
      <c r="C2236">
        <v>85</v>
      </c>
      <c r="D2236">
        <v>33</v>
      </c>
      <c r="E2236">
        <v>245</v>
      </c>
      <c r="F2236">
        <v>85</v>
      </c>
      <c r="H2236" s="16">
        <v>40068</v>
      </c>
      <c r="I2236">
        <v>73</v>
      </c>
      <c r="J2236">
        <v>16</v>
      </c>
      <c r="K2236">
        <v>1</v>
      </c>
      <c r="L2236">
        <f>LOOKUP(I2236+H2236*1000, allRounds!D$2:D$308, allRounds!A$2:A$308)</f>
        <v>85</v>
      </c>
    </row>
    <row r="2237" spans="1:12" x14ac:dyDescent="0.3">
      <c r="A2237">
        <v>2236</v>
      </c>
      <c r="B2237">
        <v>11</v>
      </c>
      <c r="C2237">
        <v>97</v>
      </c>
      <c r="D2237">
        <v>32</v>
      </c>
      <c r="E2237">
        <v>311</v>
      </c>
      <c r="F2237">
        <v>85</v>
      </c>
      <c r="H2237" s="16">
        <v>40068</v>
      </c>
      <c r="I2237">
        <v>73</v>
      </c>
      <c r="J2237">
        <v>26</v>
      </c>
      <c r="K2237">
        <v>0</v>
      </c>
      <c r="L2237">
        <f>LOOKUP(I2237+H2237*1000, allRounds!D$2:D$308, allRounds!A$2:A$308)</f>
        <v>85</v>
      </c>
    </row>
    <row r="2238" spans="1:12" x14ac:dyDescent="0.3">
      <c r="A2238">
        <v>2237</v>
      </c>
      <c r="B2238">
        <v>12</v>
      </c>
      <c r="C2238">
        <v>94</v>
      </c>
      <c r="D2238">
        <v>32</v>
      </c>
      <c r="E2238">
        <v>27</v>
      </c>
      <c r="F2238">
        <v>85</v>
      </c>
      <c r="H2238" s="16">
        <v>40068</v>
      </c>
      <c r="I2238">
        <v>73</v>
      </c>
      <c r="J2238">
        <v>24</v>
      </c>
      <c r="K2238">
        <v>1</v>
      </c>
      <c r="L2238">
        <f>LOOKUP(I2238+H2238*1000, allRounds!D$2:D$308, allRounds!A$2:A$308)</f>
        <v>85</v>
      </c>
    </row>
    <row r="2239" spans="1:12" x14ac:dyDescent="0.3">
      <c r="A2239">
        <v>2238</v>
      </c>
      <c r="B2239">
        <v>13</v>
      </c>
      <c r="C2239">
        <v>87</v>
      </c>
      <c r="D2239">
        <v>31</v>
      </c>
      <c r="E2239">
        <v>325</v>
      </c>
      <c r="F2239">
        <v>85</v>
      </c>
      <c r="H2239" s="16">
        <v>40068</v>
      </c>
      <c r="I2239">
        <v>73</v>
      </c>
      <c r="J2239">
        <v>16</v>
      </c>
      <c r="K2239">
        <v>0</v>
      </c>
      <c r="L2239">
        <f>LOOKUP(I2239+H2239*1000, allRounds!D$2:D$308, allRounds!A$2:A$308)</f>
        <v>85</v>
      </c>
    </row>
    <row r="2240" spans="1:12" x14ac:dyDescent="0.3">
      <c r="A2240">
        <v>2239</v>
      </c>
      <c r="B2240">
        <v>14</v>
      </c>
      <c r="C2240">
        <v>82</v>
      </c>
      <c r="D2240">
        <v>31</v>
      </c>
      <c r="E2240">
        <v>1</v>
      </c>
      <c r="F2240">
        <v>85</v>
      </c>
      <c r="H2240" s="16">
        <v>40068</v>
      </c>
      <c r="I2240">
        <v>73</v>
      </c>
      <c r="J2240">
        <v>10</v>
      </c>
      <c r="K2240">
        <v>1</v>
      </c>
      <c r="L2240">
        <f>LOOKUP(I2240+H2240*1000, allRounds!D$2:D$308, allRounds!A$2:A$308)</f>
        <v>85</v>
      </c>
    </row>
    <row r="2241" spans="1:12" x14ac:dyDescent="0.3">
      <c r="A2241">
        <v>2240</v>
      </c>
      <c r="B2241">
        <v>15</v>
      </c>
      <c r="C2241">
        <v>78</v>
      </c>
      <c r="D2241">
        <v>31</v>
      </c>
      <c r="E2241">
        <v>103</v>
      </c>
      <c r="F2241">
        <v>85</v>
      </c>
      <c r="H2241" s="16">
        <v>40068</v>
      </c>
      <c r="I2241">
        <v>73</v>
      </c>
      <c r="J2241">
        <v>7</v>
      </c>
      <c r="K2241">
        <v>1</v>
      </c>
      <c r="L2241">
        <f>LOOKUP(I2241+H2241*1000, allRounds!D$2:D$308, allRounds!A$2:A$308)</f>
        <v>85</v>
      </c>
    </row>
    <row r="2242" spans="1:12" x14ac:dyDescent="0.3">
      <c r="A2242">
        <v>2241</v>
      </c>
      <c r="B2242">
        <v>16</v>
      </c>
      <c r="C2242">
        <v>87</v>
      </c>
      <c r="D2242">
        <v>31</v>
      </c>
      <c r="E2242">
        <v>253</v>
      </c>
      <c r="F2242">
        <v>85</v>
      </c>
      <c r="H2242" s="16">
        <v>40068</v>
      </c>
      <c r="I2242">
        <v>73</v>
      </c>
      <c r="J2242">
        <v>16</v>
      </c>
      <c r="K2242">
        <v>0</v>
      </c>
      <c r="L2242">
        <f>LOOKUP(I2242+H2242*1000, allRounds!D$2:D$308, allRounds!A$2:A$308)</f>
        <v>85</v>
      </c>
    </row>
    <row r="2243" spans="1:12" x14ac:dyDescent="0.3">
      <c r="A2243">
        <v>2242</v>
      </c>
      <c r="B2243">
        <v>17</v>
      </c>
      <c r="C2243">
        <v>87</v>
      </c>
      <c r="D2243">
        <v>30</v>
      </c>
      <c r="E2243">
        <v>145</v>
      </c>
      <c r="F2243">
        <v>85</v>
      </c>
      <c r="H2243" s="16">
        <v>40068</v>
      </c>
      <c r="I2243">
        <v>73</v>
      </c>
      <c r="J2243">
        <v>15</v>
      </c>
      <c r="K2243">
        <v>1</v>
      </c>
      <c r="L2243">
        <f>LOOKUP(I2243+H2243*1000, allRounds!D$2:D$308, allRounds!A$2:A$308)</f>
        <v>85</v>
      </c>
    </row>
    <row r="2244" spans="1:12" x14ac:dyDescent="0.3">
      <c r="A2244">
        <v>2243</v>
      </c>
      <c r="B2244">
        <v>18</v>
      </c>
      <c r="C2244">
        <v>96</v>
      </c>
      <c r="D2244">
        <v>30</v>
      </c>
      <c r="E2244">
        <v>41</v>
      </c>
      <c r="F2244">
        <v>85</v>
      </c>
      <c r="H2244" s="16">
        <v>40068</v>
      </c>
      <c r="I2244">
        <v>73</v>
      </c>
      <c r="J2244">
        <v>24</v>
      </c>
      <c r="K2244">
        <v>0</v>
      </c>
      <c r="L2244">
        <f>LOOKUP(I2244+H2244*1000, allRounds!D$2:D$308, allRounds!A$2:A$308)</f>
        <v>85</v>
      </c>
    </row>
    <row r="2245" spans="1:12" x14ac:dyDescent="0.3">
      <c r="A2245">
        <v>2244</v>
      </c>
      <c r="B2245">
        <v>19</v>
      </c>
      <c r="C2245">
        <v>96</v>
      </c>
      <c r="D2245">
        <v>30</v>
      </c>
      <c r="E2245">
        <v>323</v>
      </c>
      <c r="F2245">
        <v>85</v>
      </c>
      <c r="H2245" s="16">
        <v>40068</v>
      </c>
      <c r="I2245">
        <v>73</v>
      </c>
      <c r="J2245">
        <v>24</v>
      </c>
      <c r="K2245">
        <v>0</v>
      </c>
      <c r="L2245">
        <f>LOOKUP(I2245+H2245*1000, allRounds!D$2:D$308, allRounds!A$2:A$308)</f>
        <v>85</v>
      </c>
    </row>
    <row r="2246" spans="1:12" x14ac:dyDescent="0.3">
      <c r="A2246">
        <v>2245</v>
      </c>
      <c r="B2246">
        <v>20</v>
      </c>
      <c r="C2246">
        <v>87</v>
      </c>
      <c r="D2246">
        <v>30</v>
      </c>
      <c r="E2246">
        <v>16</v>
      </c>
      <c r="F2246">
        <v>85</v>
      </c>
      <c r="H2246" s="16">
        <v>40068</v>
      </c>
      <c r="I2246">
        <v>73</v>
      </c>
      <c r="J2246">
        <v>15</v>
      </c>
      <c r="K2246">
        <v>1</v>
      </c>
      <c r="L2246">
        <f>LOOKUP(I2246+H2246*1000, allRounds!D$2:D$308, allRounds!A$2:A$308)</f>
        <v>85</v>
      </c>
    </row>
    <row r="2247" spans="1:12" x14ac:dyDescent="0.3">
      <c r="A2247">
        <v>2246</v>
      </c>
      <c r="B2247">
        <v>21</v>
      </c>
      <c r="C2247">
        <v>100</v>
      </c>
      <c r="D2247">
        <v>29</v>
      </c>
      <c r="E2247">
        <v>12</v>
      </c>
      <c r="F2247">
        <v>85</v>
      </c>
      <c r="H2247" s="16">
        <v>40068</v>
      </c>
      <c r="I2247">
        <v>73</v>
      </c>
      <c r="J2247">
        <v>27</v>
      </c>
      <c r="K2247">
        <v>1</v>
      </c>
      <c r="L2247">
        <f>LOOKUP(I2247+H2247*1000, allRounds!D$2:D$308, allRounds!A$2:A$308)</f>
        <v>85</v>
      </c>
    </row>
    <row r="2248" spans="1:12" x14ac:dyDescent="0.3">
      <c r="A2248">
        <v>2247</v>
      </c>
      <c r="B2248">
        <v>22</v>
      </c>
      <c r="C2248">
        <v>95</v>
      </c>
      <c r="D2248">
        <v>29</v>
      </c>
      <c r="E2248">
        <v>278</v>
      </c>
      <c r="F2248">
        <v>85</v>
      </c>
      <c r="H2248" s="16">
        <v>40068</v>
      </c>
      <c r="I2248">
        <v>73</v>
      </c>
      <c r="J2248">
        <v>22</v>
      </c>
      <c r="K2248">
        <v>1</v>
      </c>
      <c r="L2248">
        <f>LOOKUP(I2248+H2248*1000, allRounds!D$2:D$308, allRounds!A$2:A$308)</f>
        <v>85</v>
      </c>
    </row>
    <row r="2249" spans="1:12" x14ac:dyDescent="0.3">
      <c r="A2249">
        <v>2248</v>
      </c>
      <c r="B2249">
        <v>23</v>
      </c>
      <c r="C2249">
        <v>93</v>
      </c>
      <c r="D2249">
        <v>28</v>
      </c>
      <c r="E2249">
        <v>2</v>
      </c>
      <c r="F2249">
        <v>85</v>
      </c>
      <c r="H2249" s="16">
        <v>40068</v>
      </c>
      <c r="I2249">
        <v>73</v>
      </c>
      <c r="J2249">
        <v>19</v>
      </c>
      <c r="K2249">
        <v>1</v>
      </c>
      <c r="L2249">
        <f>LOOKUP(I2249+H2249*1000, allRounds!D$2:D$308, allRounds!A$2:A$308)</f>
        <v>85</v>
      </c>
    </row>
    <row r="2250" spans="1:12" x14ac:dyDescent="0.3">
      <c r="A2250">
        <v>2249</v>
      </c>
      <c r="B2250">
        <v>24</v>
      </c>
      <c r="C2250">
        <v>94</v>
      </c>
      <c r="D2250">
        <v>27</v>
      </c>
      <c r="E2250">
        <v>116</v>
      </c>
      <c r="F2250">
        <v>85</v>
      </c>
      <c r="H2250" s="16">
        <v>40068</v>
      </c>
      <c r="I2250">
        <v>73</v>
      </c>
      <c r="J2250">
        <v>19</v>
      </c>
      <c r="K2250">
        <v>1</v>
      </c>
      <c r="L2250">
        <f>LOOKUP(I2250+H2250*1000, allRounds!D$2:D$308, allRounds!A$2:A$308)</f>
        <v>85</v>
      </c>
    </row>
    <row r="2251" spans="1:12" x14ac:dyDescent="0.3">
      <c r="A2251">
        <v>2250</v>
      </c>
      <c r="B2251">
        <v>25</v>
      </c>
      <c r="C2251">
        <v>93</v>
      </c>
      <c r="D2251">
        <v>27</v>
      </c>
      <c r="E2251">
        <v>47</v>
      </c>
      <c r="F2251">
        <v>85</v>
      </c>
      <c r="H2251" s="16">
        <v>40068</v>
      </c>
      <c r="I2251">
        <v>73</v>
      </c>
      <c r="J2251">
        <v>18</v>
      </c>
      <c r="K2251">
        <v>1</v>
      </c>
      <c r="L2251">
        <f>LOOKUP(I2251+H2251*1000, allRounds!D$2:D$308, allRounds!A$2:A$308)</f>
        <v>85</v>
      </c>
    </row>
    <row r="2252" spans="1:12" x14ac:dyDescent="0.3">
      <c r="A2252">
        <v>2251</v>
      </c>
      <c r="B2252">
        <v>26</v>
      </c>
      <c r="C2252">
        <v>87</v>
      </c>
      <c r="D2252">
        <v>26</v>
      </c>
      <c r="E2252">
        <v>80</v>
      </c>
      <c r="F2252">
        <v>85</v>
      </c>
      <c r="H2252" s="16">
        <v>40068</v>
      </c>
      <c r="I2252">
        <v>73</v>
      </c>
      <c r="J2252">
        <v>11</v>
      </c>
      <c r="K2252">
        <v>1</v>
      </c>
      <c r="L2252">
        <f>LOOKUP(I2252+H2252*1000, allRounds!D$2:D$308, allRounds!A$2:A$308)</f>
        <v>85</v>
      </c>
    </row>
    <row r="2253" spans="1:12" x14ac:dyDescent="0.3">
      <c r="A2253">
        <v>2252</v>
      </c>
      <c r="B2253">
        <v>27</v>
      </c>
      <c r="C2253">
        <v>101</v>
      </c>
      <c r="D2253">
        <v>25</v>
      </c>
      <c r="E2253">
        <v>326</v>
      </c>
      <c r="F2253">
        <v>85</v>
      </c>
      <c r="H2253" s="16">
        <v>40068</v>
      </c>
      <c r="I2253">
        <v>73</v>
      </c>
      <c r="J2253">
        <v>24</v>
      </c>
      <c r="K2253">
        <v>0</v>
      </c>
      <c r="L2253">
        <f>LOOKUP(I2253+H2253*1000, allRounds!D$2:D$308, allRounds!A$2:A$308)</f>
        <v>85</v>
      </c>
    </row>
    <row r="2254" spans="1:12" x14ac:dyDescent="0.3">
      <c r="A2254">
        <v>2253</v>
      </c>
      <c r="B2254">
        <v>28</v>
      </c>
      <c r="C2254">
        <v>94</v>
      </c>
      <c r="D2254">
        <v>25</v>
      </c>
      <c r="E2254">
        <v>293</v>
      </c>
      <c r="F2254">
        <v>85</v>
      </c>
      <c r="H2254" s="16">
        <v>40068</v>
      </c>
      <c r="I2254">
        <v>73</v>
      </c>
      <c r="J2254">
        <v>17</v>
      </c>
      <c r="K2254">
        <v>1</v>
      </c>
      <c r="L2254">
        <f>LOOKUP(I2254+H2254*1000, allRounds!D$2:D$308, allRounds!A$2:A$308)</f>
        <v>85</v>
      </c>
    </row>
    <row r="2255" spans="1:12" x14ac:dyDescent="0.3">
      <c r="A2255">
        <v>2254</v>
      </c>
      <c r="B2255">
        <v>29</v>
      </c>
      <c r="C2255">
        <v>95</v>
      </c>
      <c r="D2255">
        <v>25</v>
      </c>
      <c r="E2255">
        <v>257</v>
      </c>
      <c r="F2255">
        <v>85</v>
      </c>
      <c r="H2255" s="16">
        <v>40068</v>
      </c>
      <c r="I2255">
        <v>73</v>
      </c>
      <c r="J2255">
        <v>18</v>
      </c>
      <c r="K2255">
        <v>1</v>
      </c>
      <c r="L2255">
        <f>LOOKUP(I2255+H2255*1000, allRounds!D$2:D$308, allRounds!A$2:A$308)</f>
        <v>85</v>
      </c>
    </row>
    <row r="2256" spans="1:12" x14ac:dyDescent="0.3">
      <c r="A2256">
        <v>2255</v>
      </c>
      <c r="B2256">
        <v>30</v>
      </c>
      <c r="C2256">
        <v>90</v>
      </c>
      <c r="D2256">
        <v>23</v>
      </c>
      <c r="E2256">
        <v>172</v>
      </c>
      <c r="F2256">
        <v>85</v>
      </c>
      <c r="H2256" s="16">
        <v>40068</v>
      </c>
      <c r="I2256">
        <v>73</v>
      </c>
      <c r="J2256">
        <v>11</v>
      </c>
      <c r="K2256">
        <v>1</v>
      </c>
      <c r="L2256">
        <f>LOOKUP(I2256+H2256*1000, allRounds!D$2:D$308, allRounds!A$2:A$308)</f>
        <v>85</v>
      </c>
    </row>
    <row r="2257" spans="1:12" x14ac:dyDescent="0.3">
      <c r="A2257">
        <v>2256</v>
      </c>
      <c r="B2257">
        <v>31</v>
      </c>
      <c r="C2257">
        <v>109</v>
      </c>
      <c r="D2257">
        <v>21</v>
      </c>
      <c r="E2257">
        <v>24</v>
      </c>
      <c r="F2257">
        <v>85</v>
      </c>
      <c r="H2257" s="16">
        <v>40068</v>
      </c>
      <c r="I2257">
        <v>73</v>
      </c>
      <c r="J2257">
        <v>28</v>
      </c>
      <c r="K2257">
        <v>1</v>
      </c>
      <c r="L2257">
        <f>LOOKUP(I2257+H2257*1000, allRounds!D$2:D$308, allRounds!A$2:A$308)</f>
        <v>85</v>
      </c>
    </row>
    <row r="2258" spans="1:12" x14ac:dyDescent="0.3">
      <c r="A2258">
        <v>2257</v>
      </c>
      <c r="B2258">
        <v>32</v>
      </c>
      <c r="C2258">
        <v>95</v>
      </c>
      <c r="D2258">
        <v>21</v>
      </c>
      <c r="E2258">
        <v>160</v>
      </c>
      <c r="F2258">
        <v>85</v>
      </c>
      <c r="H2258" s="16">
        <v>40068</v>
      </c>
      <c r="I2258">
        <v>73</v>
      </c>
      <c r="J2258">
        <v>14</v>
      </c>
      <c r="K2258">
        <v>1</v>
      </c>
      <c r="L2258">
        <f>LOOKUP(I2258+H2258*1000, allRounds!D$2:D$308, allRounds!A$2:A$308)</f>
        <v>85</v>
      </c>
    </row>
    <row r="2259" spans="1:12" x14ac:dyDescent="0.3">
      <c r="A2259">
        <v>2258</v>
      </c>
      <c r="B2259">
        <v>33</v>
      </c>
      <c r="C2259">
        <v>110</v>
      </c>
      <c r="D2259">
        <v>20</v>
      </c>
      <c r="E2259">
        <v>118</v>
      </c>
      <c r="F2259">
        <v>85</v>
      </c>
      <c r="H2259" s="16">
        <v>40068</v>
      </c>
      <c r="I2259">
        <v>73</v>
      </c>
      <c r="J2259">
        <v>28</v>
      </c>
      <c r="K2259">
        <v>1</v>
      </c>
      <c r="L2259">
        <f>LOOKUP(I2259+H2259*1000, allRounds!D$2:D$308, allRounds!A$2:A$308)</f>
        <v>85</v>
      </c>
    </row>
    <row r="2260" spans="1:12" x14ac:dyDescent="0.3">
      <c r="A2260">
        <v>2259</v>
      </c>
      <c r="B2260">
        <v>34</v>
      </c>
      <c r="C2260">
        <v>97</v>
      </c>
      <c r="D2260">
        <v>20</v>
      </c>
      <c r="E2260">
        <v>292</v>
      </c>
      <c r="F2260">
        <v>85</v>
      </c>
      <c r="H2260" s="16">
        <v>40068</v>
      </c>
      <c r="I2260">
        <v>73</v>
      </c>
      <c r="J2260">
        <v>15</v>
      </c>
      <c r="K2260">
        <v>0</v>
      </c>
      <c r="L2260">
        <f>LOOKUP(I2260+H2260*1000, allRounds!D$2:D$308, allRounds!A$2:A$308)</f>
        <v>85</v>
      </c>
    </row>
    <row r="2261" spans="1:12" x14ac:dyDescent="0.3">
      <c r="A2261">
        <v>2260</v>
      </c>
      <c r="B2261">
        <v>35</v>
      </c>
      <c r="C2261">
        <v>104</v>
      </c>
      <c r="D2261">
        <v>18</v>
      </c>
      <c r="E2261">
        <v>61</v>
      </c>
      <c r="F2261">
        <v>85</v>
      </c>
      <c r="H2261" s="16">
        <v>40068</v>
      </c>
      <c r="I2261">
        <v>73</v>
      </c>
      <c r="J2261">
        <v>20</v>
      </c>
      <c r="K2261">
        <v>1</v>
      </c>
      <c r="L2261">
        <f>LOOKUP(I2261+H2261*1000, allRounds!D$2:D$308, allRounds!A$2:A$308)</f>
        <v>85</v>
      </c>
    </row>
    <row r="2262" spans="1:12" x14ac:dyDescent="0.3">
      <c r="A2262">
        <v>2261</v>
      </c>
      <c r="B2262">
        <v>36</v>
      </c>
      <c r="C2262">
        <v>121</v>
      </c>
      <c r="D2262">
        <v>17</v>
      </c>
      <c r="E2262">
        <v>8</v>
      </c>
      <c r="F2262">
        <v>85</v>
      </c>
      <c r="H2262" s="16">
        <v>40068</v>
      </c>
      <c r="I2262">
        <v>73</v>
      </c>
      <c r="J2262">
        <v>36</v>
      </c>
      <c r="K2262">
        <v>1</v>
      </c>
      <c r="L2262">
        <f>LOOKUP(I2262+H2262*1000, allRounds!D$2:D$308, allRounds!A$2:A$308)</f>
        <v>85</v>
      </c>
    </row>
    <row r="2263" spans="1:12" x14ac:dyDescent="0.3">
      <c r="A2263">
        <v>2262</v>
      </c>
      <c r="B2263">
        <v>1</v>
      </c>
      <c r="C2263">
        <v>80</v>
      </c>
      <c r="D2263">
        <v>37</v>
      </c>
      <c r="E2263">
        <v>172</v>
      </c>
      <c r="F2263">
        <v>86</v>
      </c>
      <c r="H2263" s="16">
        <v>40067</v>
      </c>
      <c r="I2263">
        <v>39</v>
      </c>
      <c r="J2263">
        <v>11</v>
      </c>
      <c r="K2263">
        <v>1</v>
      </c>
      <c r="L2263">
        <f>LOOKUP(I2263+H2263*1000, allRounds!D$2:D$308, allRounds!A$2:A$308)</f>
        <v>86</v>
      </c>
    </row>
    <row r="2264" spans="1:12" x14ac:dyDescent="0.3">
      <c r="A2264">
        <v>2263</v>
      </c>
      <c r="B2264">
        <v>2</v>
      </c>
      <c r="C2264">
        <v>89</v>
      </c>
      <c r="D2264">
        <v>36</v>
      </c>
      <c r="E2264">
        <v>322</v>
      </c>
      <c r="F2264">
        <v>86</v>
      </c>
      <c r="H2264" s="16">
        <v>40067</v>
      </c>
      <c r="I2264">
        <v>39</v>
      </c>
      <c r="J2264">
        <v>18</v>
      </c>
      <c r="K2264">
        <v>0</v>
      </c>
      <c r="L2264">
        <f>LOOKUP(I2264+H2264*1000, allRounds!D$2:D$308, allRounds!A$2:A$308)</f>
        <v>86</v>
      </c>
    </row>
    <row r="2265" spans="1:12" x14ac:dyDescent="0.3">
      <c r="A2265">
        <v>2264</v>
      </c>
      <c r="B2265">
        <v>3</v>
      </c>
      <c r="C2265">
        <v>87</v>
      </c>
      <c r="D2265">
        <v>34</v>
      </c>
      <c r="E2265">
        <v>292</v>
      </c>
      <c r="F2265">
        <v>86</v>
      </c>
      <c r="H2265" s="16">
        <v>40067</v>
      </c>
      <c r="I2265">
        <v>39</v>
      </c>
      <c r="J2265">
        <v>15</v>
      </c>
      <c r="K2265">
        <v>0</v>
      </c>
      <c r="L2265">
        <f>LOOKUP(I2265+H2265*1000, allRounds!D$2:D$308, allRounds!A$2:A$308)</f>
        <v>86</v>
      </c>
    </row>
    <row r="2266" spans="1:12" x14ac:dyDescent="0.3">
      <c r="A2266">
        <v>2265</v>
      </c>
      <c r="B2266">
        <v>4</v>
      </c>
      <c r="C2266">
        <v>94</v>
      </c>
      <c r="D2266">
        <v>34</v>
      </c>
      <c r="E2266">
        <v>287</v>
      </c>
      <c r="F2266">
        <v>86</v>
      </c>
      <c r="H2266" s="16">
        <v>40067</v>
      </c>
      <c r="I2266">
        <v>39</v>
      </c>
      <c r="J2266">
        <v>22</v>
      </c>
      <c r="K2266">
        <v>1</v>
      </c>
      <c r="L2266">
        <f>LOOKUP(I2266+H2266*1000, allRounds!D$2:D$308, allRounds!A$2:A$308)</f>
        <v>86</v>
      </c>
    </row>
    <row r="2267" spans="1:12" x14ac:dyDescent="0.3">
      <c r="A2267">
        <v>2266</v>
      </c>
      <c r="B2267">
        <v>5</v>
      </c>
      <c r="C2267">
        <v>96</v>
      </c>
      <c r="D2267">
        <v>34</v>
      </c>
      <c r="E2267">
        <v>323</v>
      </c>
      <c r="F2267">
        <v>86</v>
      </c>
      <c r="H2267" s="16">
        <v>40067</v>
      </c>
      <c r="I2267">
        <v>39</v>
      </c>
      <c r="J2267">
        <v>24</v>
      </c>
      <c r="K2267">
        <v>0</v>
      </c>
      <c r="L2267">
        <f>LOOKUP(I2267+H2267*1000, allRounds!D$2:D$308, allRounds!A$2:A$308)</f>
        <v>86</v>
      </c>
    </row>
    <row r="2268" spans="1:12" x14ac:dyDescent="0.3">
      <c r="A2268">
        <v>2267</v>
      </c>
      <c r="B2268">
        <v>6</v>
      </c>
      <c r="C2268">
        <v>80</v>
      </c>
      <c r="D2268">
        <v>33</v>
      </c>
      <c r="E2268">
        <v>103</v>
      </c>
      <c r="F2268">
        <v>86</v>
      </c>
      <c r="H2268" s="16">
        <v>40067</v>
      </c>
      <c r="I2268">
        <v>39</v>
      </c>
      <c r="J2268">
        <v>7</v>
      </c>
      <c r="K2268">
        <v>1</v>
      </c>
      <c r="L2268">
        <f>LOOKUP(I2268+H2268*1000, allRounds!D$2:D$308, allRounds!A$2:A$308)</f>
        <v>86</v>
      </c>
    </row>
    <row r="2269" spans="1:12" x14ac:dyDescent="0.3">
      <c r="A2269">
        <v>2268</v>
      </c>
      <c r="B2269">
        <v>7</v>
      </c>
      <c r="C2269">
        <v>94</v>
      </c>
      <c r="D2269">
        <v>33</v>
      </c>
      <c r="E2269">
        <v>324</v>
      </c>
      <c r="F2269">
        <v>86</v>
      </c>
      <c r="H2269" s="16">
        <v>40067</v>
      </c>
      <c r="I2269">
        <v>39</v>
      </c>
      <c r="J2269">
        <v>21</v>
      </c>
      <c r="K2269">
        <v>0</v>
      </c>
      <c r="L2269">
        <f>LOOKUP(I2269+H2269*1000, allRounds!D$2:D$308, allRounds!A$2:A$308)</f>
        <v>86</v>
      </c>
    </row>
    <row r="2270" spans="1:12" x14ac:dyDescent="0.3">
      <c r="A2270">
        <v>2269</v>
      </c>
      <c r="B2270">
        <v>8</v>
      </c>
      <c r="C2270">
        <v>92</v>
      </c>
      <c r="D2270">
        <v>30</v>
      </c>
      <c r="E2270">
        <v>245</v>
      </c>
      <c r="F2270">
        <v>86</v>
      </c>
      <c r="H2270" s="16">
        <v>40067</v>
      </c>
      <c r="I2270">
        <v>39</v>
      </c>
      <c r="J2270">
        <v>16</v>
      </c>
      <c r="K2270">
        <v>1</v>
      </c>
      <c r="L2270">
        <f>LOOKUP(I2270+H2270*1000, allRounds!D$2:D$308, allRounds!A$2:A$308)</f>
        <v>86</v>
      </c>
    </row>
    <row r="2271" spans="1:12" x14ac:dyDescent="0.3">
      <c r="A2271">
        <v>2270</v>
      </c>
      <c r="B2271">
        <v>9</v>
      </c>
      <c r="C2271">
        <v>89</v>
      </c>
      <c r="D2271">
        <v>30</v>
      </c>
      <c r="E2271">
        <v>310</v>
      </c>
      <c r="F2271">
        <v>86</v>
      </c>
      <c r="H2271" s="16">
        <v>40067</v>
      </c>
      <c r="I2271">
        <v>39</v>
      </c>
      <c r="J2271">
        <v>12</v>
      </c>
      <c r="K2271">
        <v>1</v>
      </c>
      <c r="L2271">
        <f>LOOKUP(I2271+H2271*1000, allRounds!D$2:D$308, allRounds!A$2:A$308)</f>
        <v>86</v>
      </c>
    </row>
    <row r="2272" spans="1:12" x14ac:dyDescent="0.3">
      <c r="A2272">
        <v>2271</v>
      </c>
      <c r="B2272">
        <v>10</v>
      </c>
      <c r="C2272">
        <v>100</v>
      </c>
      <c r="D2272">
        <v>30</v>
      </c>
      <c r="E2272">
        <v>27</v>
      </c>
      <c r="F2272">
        <v>86</v>
      </c>
      <c r="H2272" s="16">
        <v>40067</v>
      </c>
      <c r="I2272">
        <v>39</v>
      </c>
      <c r="J2272">
        <v>24</v>
      </c>
      <c r="K2272">
        <v>1</v>
      </c>
      <c r="L2272">
        <f>LOOKUP(I2272+H2272*1000, allRounds!D$2:D$308, allRounds!A$2:A$308)</f>
        <v>86</v>
      </c>
    </row>
    <row r="2273" spans="1:12" x14ac:dyDescent="0.3">
      <c r="A2273">
        <v>2272</v>
      </c>
      <c r="B2273">
        <v>11</v>
      </c>
      <c r="C2273">
        <v>92</v>
      </c>
      <c r="D2273">
        <v>30</v>
      </c>
      <c r="E2273">
        <v>253</v>
      </c>
      <c r="F2273">
        <v>86</v>
      </c>
      <c r="H2273" s="16">
        <v>40067</v>
      </c>
      <c r="I2273">
        <v>39</v>
      </c>
      <c r="J2273">
        <v>16</v>
      </c>
      <c r="K2273">
        <v>0</v>
      </c>
      <c r="L2273">
        <f>LOOKUP(I2273+H2273*1000, allRounds!D$2:D$308, allRounds!A$2:A$308)</f>
        <v>86</v>
      </c>
    </row>
    <row r="2274" spans="1:12" x14ac:dyDescent="0.3">
      <c r="A2274">
        <v>2273</v>
      </c>
      <c r="B2274">
        <v>12</v>
      </c>
      <c r="C2274">
        <v>88</v>
      </c>
      <c r="D2274">
        <v>29</v>
      </c>
      <c r="E2274">
        <v>80</v>
      </c>
      <c r="F2274">
        <v>86</v>
      </c>
      <c r="H2274" s="16">
        <v>40067</v>
      </c>
      <c r="I2274">
        <v>39</v>
      </c>
      <c r="J2274">
        <v>11</v>
      </c>
      <c r="K2274">
        <v>1</v>
      </c>
      <c r="L2274">
        <f>LOOKUP(I2274+H2274*1000, allRounds!D$2:D$308, allRounds!A$2:A$308)</f>
        <v>86</v>
      </c>
    </row>
    <row r="2275" spans="1:12" x14ac:dyDescent="0.3">
      <c r="A2275">
        <v>2274</v>
      </c>
      <c r="B2275">
        <v>13</v>
      </c>
      <c r="C2275">
        <v>90</v>
      </c>
      <c r="D2275">
        <v>28</v>
      </c>
      <c r="E2275">
        <v>234</v>
      </c>
      <c r="F2275">
        <v>86</v>
      </c>
      <c r="H2275" s="16">
        <v>40067</v>
      </c>
      <c r="I2275">
        <v>39</v>
      </c>
      <c r="J2275">
        <v>11</v>
      </c>
      <c r="K2275">
        <v>1</v>
      </c>
      <c r="L2275">
        <f>LOOKUP(I2275+H2275*1000, allRounds!D$2:D$308, allRounds!A$2:A$308)</f>
        <v>86</v>
      </c>
    </row>
    <row r="2276" spans="1:12" x14ac:dyDescent="0.3">
      <c r="A2276">
        <v>2275</v>
      </c>
      <c r="B2276">
        <v>14</v>
      </c>
      <c r="C2276">
        <v>95</v>
      </c>
      <c r="D2276">
        <v>28</v>
      </c>
      <c r="E2276">
        <v>93</v>
      </c>
      <c r="F2276">
        <v>86</v>
      </c>
      <c r="H2276" s="16">
        <v>40067</v>
      </c>
      <c r="I2276">
        <v>39</v>
      </c>
      <c r="J2276">
        <v>17</v>
      </c>
      <c r="K2276">
        <v>1</v>
      </c>
      <c r="L2276">
        <f>LOOKUP(I2276+H2276*1000, allRounds!D$2:D$308, allRounds!A$2:A$308)</f>
        <v>86</v>
      </c>
    </row>
    <row r="2277" spans="1:12" x14ac:dyDescent="0.3">
      <c r="A2277">
        <v>2276</v>
      </c>
      <c r="B2277">
        <v>15</v>
      </c>
      <c r="C2277">
        <v>95</v>
      </c>
      <c r="D2277">
        <v>28</v>
      </c>
      <c r="E2277">
        <v>293</v>
      </c>
      <c r="F2277">
        <v>86</v>
      </c>
      <c r="H2277" s="16">
        <v>40067</v>
      </c>
      <c r="I2277">
        <v>39</v>
      </c>
      <c r="J2277">
        <v>17</v>
      </c>
      <c r="K2277">
        <v>1</v>
      </c>
      <c r="L2277">
        <f>LOOKUP(I2277+H2277*1000, allRounds!D$2:D$308, allRounds!A$2:A$308)</f>
        <v>86</v>
      </c>
    </row>
    <row r="2278" spans="1:12" x14ac:dyDescent="0.3">
      <c r="A2278">
        <v>2277</v>
      </c>
      <c r="B2278">
        <v>16</v>
      </c>
      <c r="C2278">
        <v>99</v>
      </c>
      <c r="D2278">
        <v>27</v>
      </c>
      <c r="E2278">
        <v>61</v>
      </c>
      <c r="F2278">
        <v>86</v>
      </c>
      <c r="H2278" s="16">
        <v>40067</v>
      </c>
      <c r="I2278">
        <v>39</v>
      </c>
      <c r="J2278">
        <v>20</v>
      </c>
      <c r="K2278">
        <v>1</v>
      </c>
      <c r="L2278">
        <f>LOOKUP(I2278+H2278*1000, allRounds!D$2:D$308, allRounds!A$2:A$308)</f>
        <v>86</v>
      </c>
    </row>
    <row r="2279" spans="1:12" x14ac:dyDescent="0.3">
      <c r="A2279">
        <v>2278</v>
      </c>
      <c r="B2279">
        <v>17</v>
      </c>
      <c r="C2279">
        <v>94</v>
      </c>
      <c r="D2279">
        <v>27</v>
      </c>
      <c r="E2279">
        <v>16</v>
      </c>
      <c r="F2279">
        <v>86</v>
      </c>
      <c r="H2279" s="16">
        <v>40067</v>
      </c>
      <c r="I2279">
        <v>39</v>
      </c>
      <c r="J2279">
        <v>15</v>
      </c>
      <c r="K2279">
        <v>1</v>
      </c>
      <c r="L2279">
        <f>LOOKUP(I2279+H2279*1000, allRounds!D$2:D$308, allRounds!A$2:A$308)</f>
        <v>86</v>
      </c>
    </row>
    <row r="2280" spans="1:12" x14ac:dyDescent="0.3">
      <c r="A2280">
        <v>2279</v>
      </c>
      <c r="B2280">
        <v>18</v>
      </c>
      <c r="C2280">
        <v>96</v>
      </c>
      <c r="D2280">
        <v>26</v>
      </c>
      <c r="E2280">
        <v>325</v>
      </c>
      <c r="F2280">
        <v>86</v>
      </c>
      <c r="H2280" s="16">
        <v>40067</v>
      </c>
      <c r="I2280">
        <v>39</v>
      </c>
      <c r="J2280">
        <v>16</v>
      </c>
      <c r="K2280">
        <v>0</v>
      </c>
      <c r="L2280">
        <f>LOOKUP(I2280+H2280*1000, allRounds!D$2:D$308, allRounds!A$2:A$308)</f>
        <v>86</v>
      </c>
    </row>
    <row r="2281" spans="1:12" x14ac:dyDescent="0.3">
      <c r="A2281">
        <v>2280</v>
      </c>
      <c r="B2281">
        <v>19</v>
      </c>
      <c r="C2281">
        <v>98</v>
      </c>
      <c r="D2281">
        <v>26</v>
      </c>
      <c r="E2281">
        <v>47</v>
      </c>
      <c r="F2281">
        <v>86</v>
      </c>
      <c r="H2281" s="16">
        <v>40067</v>
      </c>
      <c r="I2281">
        <v>39</v>
      </c>
      <c r="J2281">
        <v>18</v>
      </c>
      <c r="K2281">
        <v>1</v>
      </c>
      <c r="L2281">
        <f>LOOKUP(I2281+H2281*1000, allRounds!D$2:D$308, allRounds!A$2:A$308)</f>
        <v>86</v>
      </c>
    </row>
    <row r="2282" spans="1:12" x14ac:dyDescent="0.3">
      <c r="A2282">
        <v>2281</v>
      </c>
      <c r="B2282">
        <v>20</v>
      </c>
      <c r="C2282">
        <v>108</v>
      </c>
      <c r="D2282">
        <v>26</v>
      </c>
      <c r="E2282">
        <v>12</v>
      </c>
      <c r="F2282">
        <v>86</v>
      </c>
      <c r="H2282" s="16">
        <v>40067</v>
      </c>
      <c r="I2282">
        <v>39</v>
      </c>
      <c r="J2282">
        <v>27</v>
      </c>
      <c r="K2282">
        <v>1</v>
      </c>
      <c r="L2282">
        <f>LOOKUP(I2282+H2282*1000, allRounds!D$2:D$308, allRounds!A$2:A$308)</f>
        <v>86</v>
      </c>
    </row>
    <row r="2283" spans="1:12" x14ac:dyDescent="0.3">
      <c r="A2283">
        <v>2282</v>
      </c>
      <c r="B2283">
        <v>21</v>
      </c>
      <c r="C2283">
        <v>92</v>
      </c>
      <c r="D2283">
        <v>26</v>
      </c>
      <c r="E2283">
        <v>222</v>
      </c>
      <c r="F2283">
        <v>86</v>
      </c>
      <c r="H2283" s="16">
        <v>40067</v>
      </c>
      <c r="I2283">
        <v>39</v>
      </c>
      <c r="J2283">
        <v>12</v>
      </c>
      <c r="K2283">
        <v>1</v>
      </c>
      <c r="L2283">
        <f>LOOKUP(I2283+H2283*1000, allRounds!D$2:D$308, allRounds!A$2:A$308)</f>
        <v>86</v>
      </c>
    </row>
    <row r="2284" spans="1:12" x14ac:dyDescent="0.3">
      <c r="A2284">
        <v>2283</v>
      </c>
      <c r="B2284">
        <v>22</v>
      </c>
      <c r="C2284">
        <v>107</v>
      </c>
      <c r="D2284">
        <v>25</v>
      </c>
      <c r="E2284">
        <v>311</v>
      </c>
      <c r="F2284">
        <v>86</v>
      </c>
      <c r="H2284" s="16">
        <v>40067</v>
      </c>
      <c r="I2284">
        <v>39</v>
      </c>
      <c r="J2284">
        <v>26</v>
      </c>
      <c r="K2284">
        <v>0</v>
      </c>
      <c r="L2284">
        <f>LOOKUP(I2284+H2284*1000, allRounds!D$2:D$308, allRounds!A$2:A$308)</f>
        <v>86</v>
      </c>
    </row>
    <row r="2285" spans="1:12" x14ac:dyDescent="0.3">
      <c r="A2285">
        <v>2284</v>
      </c>
      <c r="B2285">
        <v>23</v>
      </c>
      <c r="C2285">
        <v>103</v>
      </c>
      <c r="D2285">
        <v>25</v>
      </c>
      <c r="E2285">
        <v>278</v>
      </c>
      <c r="F2285">
        <v>86</v>
      </c>
      <c r="H2285" s="16">
        <v>40067</v>
      </c>
      <c r="I2285">
        <v>39</v>
      </c>
      <c r="J2285">
        <v>22</v>
      </c>
      <c r="K2285">
        <v>1</v>
      </c>
      <c r="L2285">
        <f>LOOKUP(I2285+H2285*1000, allRounds!D$2:D$308, allRounds!A$2:A$308)</f>
        <v>86</v>
      </c>
    </row>
    <row r="2286" spans="1:12" x14ac:dyDescent="0.3">
      <c r="A2286">
        <v>2285</v>
      </c>
      <c r="B2286">
        <v>24</v>
      </c>
      <c r="C2286">
        <v>105</v>
      </c>
      <c r="D2286">
        <v>25</v>
      </c>
      <c r="E2286">
        <v>41</v>
      </c>
      <c r="F2286">
        <v>86</v>
      </c>
      <c r="H2286" s="16">
        <v>40067</v>
      </c>
      <c r="I2286">
        <v>39</v>
      </c>
      <c r="J2286">
        <v>24</v>
      </c>
      <c r="K2286">
        <v>0</v>
      </c>
      <c r="L2286">
        <f>LOOKUP(I2286+H2286*1000, allRounds!D$2:D$308, allRounds!A$2:A$308)</f>
        <v>86</v>
      </c>
    </row>
    <row r="2287" spans="1:12" x14ac:dyDescent="0.3">
      <c r="A2287">
        <v>2286</v>
      </c>
      <c r="B2287">
        <v>25</v>
      </c>
      <c r="C2287">
        <v>101</v>
      </c>
      <c r="D2287">
        <v>24</v>
      </c>
      <c r="E2287">
        <v>116</v>
      </c>
      <c r="F2287">
        <v>86</v>
      </c>
      <c r="H2287" s="16">
        <v>40067</v>
      </c>
      <c r="I2287">
        <v>39</v>
      </c>
      <c r="J2287">
        <v>19</v>
      </c>
      <c r="K2287">
        <v>1</v>
      </c>
      <c r="L2287">
        <f>LOOKUP(I2287+H2287*1000, allRounds!D$2:D$308, allRounds!A$2:A$308)</f>
        <v>86</v>
      </c>
    </row>
    <row r="2288" spans="1:12" x14ac:dyDescent="0.3">
      <c r="A2288">
        <v>2287</v>
      </c>
      <c r="B2288">
        <v>26</v>
      </c>
      <c r="C2288">
        <v>98</v>
      </c>
      <c r="D2288">
        <v>23</v>
      </c>
      <c r="E2288">
        <v>28</v>
      </c>
      <c r="F2288">
        <v>86</v>
      </c>
      <c r="H2288" s="16">
        <v>40067</v>
      </c>
      <c r="I2288">
        <v>39</v>
      </c>
      <c r="J2288">
        <v>15</v>
      </c>
      <c r="K2288">
        <v>1</v>
      </c>
      <c r="L2288">
        <f>LOOKUP(I2288+H2288*1000, allRounds!D$2:D$308, allRounds!A$2:A$308)</f>
        <v>86</v>
      </c>
    </row>
    <row r="2289" spans="1:12" x14ac:dyDescent="0.3">
      <c r="A2289">
        <v>2288</v>
      </c>
      <c r="B2289">
        <v>27</v>
      </c>
      <c r="C2289">
        <v>107</v>
      </c>
      <c r="D2289">
        <v>23</v>
      </c>
      <c r="E2289">
        <v>326</v>
      </c>
      <c r="F2289">
        <v>86</v>
      </c>
      <c r="H2289" s="16">
        <v>40067</v>
      </c>
      <c r="I2289">
        <v>39</v>
      </c>
      <c r="J2289">
        <v>24</v>
      </c>
      <c r="K2289">
        <v>0</v>
      </c>
      <c r="L2289">
        <f>LOOKUP(I2289+H2289*1000, allRounds!D$2:D$308, allRounds!A$2:A$308)</f>
        <v>86</v>
      </c>
    </row>
    <row r="2290" spans="1:12" x14ac:dyDescent="0.3">
      <c r="A2290">
        <v>2289</v>
      </c>
      <c r="B2290">
        <v>28</v>
      </c>
      <c r="C2290">
        <v>99</v>
      </c>
      <c r="D2290">
        <v>21</v>
      </c>
      <c r="E2290">
        <v>160</v>
      </c>
      <c r="F2290">
        <v>86</v>
      </c>
      <c r="H2290" s="16">
        <v>40067</v>
      </c>
      <c r="I2290">
        <v>39</v>
      </c>
      <c r="J2290">
        <v>14</v>
      </c>
      <c r="K2290">
        <v>1</v>
      </c>
      <c r="L2290">
        <f>LOOKUP(I2290+H2290*1000, allRounds!D$2:D$308, allRounds!A$2:A$308)</f>
        <v>86</v>
      </c>
    </row>
    <row r="2291" spans="1:12" x14ac:dyDescent="0.3">
      <c r="A2291">
        <v>2290</v>
      </c>
      <c r="B2291">
        <v>29</v>
      </c>
      <c r="C2291">
        <v>105</v>
      </c>
      <c r="D2291">
        <v>20</v>
      </c>
      <c r="E2291">
        <v>2</v>
      </c>
      <c r="F2291">
        <v>86</v>
      </c>
      <c r="H2291" s="16">
        <v>40067</v>
      </c>
      <c r="I2291">
        <v>39</v>
      </c>
      <c r="J2291">
        <v>19</v>
      </c>
      <c r="K2291">
        <v>1</v>
      </c>
      <c r="L2291">
        <f>LOOKUP(I2291+H2291*1000, allRounds!D$2:D$308, allRounds!A$2:A$308)</f>
        <v>86</v>
      </c>
    </row>
    <row r="2292" spans="1:12" x14ac:dyDescent="0.3">
      <c r="A2292">
        <v>2291</v>
      </c>
      <c r="B2292">
        <v>30</v>
      </c>
      <c r="C2292">
        <v>97</v>
      </c>
      <c r="D2292">
        <v>19</v>
      </c>
      <c r="E2292">
        <v>1</v>
      </c>
      <c r="F2292">
        <v>86</v>
      </c>
      <c r="H2292" s="16">
        <v>40067</v>
      </c>
      <c r="I2292">
        <v>39</v>
      </c>
      <c r="J2292">
        <v>10</v>
      </c>
      <c r="K2292">
        <v>1</v>
      </c>
      <c r="L2292">
        <f>LOOKUP(I2292+H2292*1000, allRounds!D$2:D$308, allRounds!A$2:A$308)</f>
        <v>86</v>
      </c>
    </row>
    <row r="2293" spans="1:12" x14ac:dyDescent="0.3">
      <c r="A2293">
        <v>2292</v>
      </c>
      <c r="B2293">
        <v>31</v>
      </c>
      <c r="C2293">
        <v>103</v>
      </c>
      <c r="D2293">
        <v>18</v>
      </c>
      <c r="E2293">
        <v>145</v>
      </c>
      <c r="F2293">
        <v>86</v>
      </c>
      <c r="H2293" s="16">
        <v>40067</v>
      </c>
      <c r="I2293">
        <v>39</v>
      </c>
      <c r="J2293">
        <v>15</v>
      </c>
      <c r="K2293">
        <v>1</v>
      </c>
      <c r="L2293">
        <f>LOOKUP(I2293+H2293*1000, allRounds!D$2:D$308, allRounds!A$2:A$308)</f>
        <v>86</v>
      </c>
    </row>
    <row r="2294" spans="1:12" x14ac:dyDescent="0.3">
      <c r="A2294">
        <v>2293</v>
      </c>
      <c r="B2294">
        <v>32</v>
      </c>
      <c r="C2294">
        <v>114</v>
      </c>
      <c r="D2294">
        <v>18</v>
      </c>
      <c r="E2294">
        <v>260</v>
      </c>
      <c r="F2294">
        <v>86</v>
      </c>
      <c r="H2294" s="16">
        <v>40067</v>
      </c>
      <c r="I2294">
        <v>39</v>
      </c>
      <c r="J2294">
        <v>26</v>
      </c>
      <c r="K2294">
        <v>1</v>
      </c>
      <c r="L2294">
        <f>LOOKUP(I2294+H2294*1000, allRounds!D$2:D$308, allRounds!A$2:A$308)</f>
        <v>86</v>
      </c>
    </row>
    <row r="2295" spans="1:12" x14ac:dyDescent="0.3">
      <c r="A2295">
        <v>2294</v>
      </c>
      <c r="B2295">
        <v>33</v>
      </c>
      <c r="C2295">
        <v>107</v>
      </c>
      <c r="D2295">
        <v>17</v>
      </c>
      <c r="E2295">
        <v>257</v>
      </c>
      <c r="F2295">
        <v>86</v>
      </c>
      <c r="H2295" s="16">
        <v>40067</v>
      </c>
      <c r="I2295">
        <v>39</v>
      </c>
      <c r="J2295">
        <v>18</v>
      </c>
      <c r="K2295">
        <v>1</v>
      </c>
      <c r="L2295">
        <f>LOOKUP(I2295+H2295*1000, allRounds!D$2:D$308, allRounds!A$2:A$308)</f>
        <v>86</v>
      </c>
    </row>
    <row r="2296" spans="1:12" x14ac:dyDescent="0.3">
      <c r="A2296">
        <v>2295</v>
      </c>
      <c r="B2296">
        <v>34</v>
      </c>
      <c r="C2296">
        <v>121</v>
      </c>
      <c r="D2296">
        <v>14</v>
      </c>
      <c r="E2296">
        <v>118</v>
      </c>
      <c r="F2296">
        <v>86</v>
      </c>
      <c r="H2296" s="16">
        <v>40067</v>
      </c>
      <c r="I2296">
        <v>39</v>
      </c>
      <c r="J2296">
        <v>28</v>
      </c>
      <c r="K2296">
        <v>1</v>
      </c>
      <c r="L2296">
        <f>LOOKUP(I2296+H2296*1000, allRounds!D$2:D$308, allRounds!A$2:A$308)</f>
        <v>86</v>
      </c>
    </row>
    <row r="2297" spans="1:12" x14ac:dyDescent="0.3">
      <c r="A2297">
        <v>2296</v>
      </c>
      <c r="B2297">
        <v>35</v>
      </c>
      <c r="C2297">
        <v>134</v>
      </c>
      <c r="D2297">
        <v>8</v>
      </c>
      <c r="E2297">
        <v>8</v>
      </c>
      <c r="F2297">
        <v>86</v>
      </c>
      <c r="H2297" s="16">
        <v>40067</v>
      </c>
      <c r="I2297">
        <v>39</v>
      </c>
      <c r="J2297">
        <v>36</v>
      </c>
      <c r="K2297">
        <v>1</v>
      </c>
      <c r="L2297">
        <f>LOOKUP(I2297+H2297*1000, allRounds!D$2:D$308, allRounds!A$2:A$308)</f>
        <v>86</v>
      </c>
    </row>
    <row r="2298" spans="1:12" x14ac:dyDescent="0.3">
      <c r="A2298">
        <v>2297</v>
      </c>
      <c r="B2298">
        <v>1</v>
      </c>
      <c r="C2298">
        <v>79</v>
      </c>
      <c r="D2298">
        <v>35</v>
      </c>
      <c r="E2298">
        <v>103</v>
      </c>
      <c r="F2298">
        <v>87</v>
      </c>
      <c r="H2298" s="16">
        <v>40045</v>
      </c>
      <c r="I2298">
        <v>76</v>
      </c>
      <c r="J2298">
        <v>8</v>
      </c>
      <c r="K2298">
        <v>1</v>
      </c>
      <c r="L2298">
        <f>LOOKUP(I2298+H2298*1000, allRounds!D$2:D$308, allRounds!A$2:A$308)</f>
        <v>87</v>
      </c>
    </row>
    <row r="2299" spans="1:12" x14ac:dyDescent="0.3">
      <c r="A2299">
        <v>2298</v>
      </c>
      <c r="B2299">
        <v>2</v>
      </c>
      <c r="C2299">
        <v>92</v>
      </c>
      <c r="D2299">
        <v>34</v>
      </c>
      <c r="E2299">
        <v>61</v>
      </c>
      <c r="F2299">
        <v>87</v>
      </c>
      <c r="H2299" s="16">
        <v>40045</v>
      </c>
      <c r="I2299">
        <v>76</v>
      </c>
      <c r="J2299">
        <v>20</v>
      </c>
      <c r="K2299">
        <v>1</v>
      </c>
      <c r="L2299">
        <f>LOOKUP(I2299+H2299*1000, allRounds!D$2:D$308, allRounds!A$2:A$308)</f>
        <v>87</v>
      </c>
    </row>
    <row r="2300" spans="1:12" x14ac:dyDescent="0.3">
      <c r="A2300">
        <v>2299</v>
      </c>
      <c r="B2300">
        <v>3</v>
      </c>
      <c r="C2300">
        <v>85</v>
      </c>
      <c r="D2300">
        <v>33</v>
      </c>
      <c r="E2300">
        <v>241</v>
      </c>
      <c r="F2300">
        <v>87</v>
      </c>
      <c r="H2300" s="16">
        <v>40045</v>
      </c>
      <c r="I2300">
        <v>76</v>
      </c>
      <c r="J2300">
        <v>12</v>
      </c>
      <c r="K2300">
        <v>1</v>
      </c>
      <c r="L2300">
        <f>LOOKUP(I2300+H2300*1000, allRounds!D$2:D$308, allRounds!A$2:A$308)</f>
        <v>87</v>
      </c>
    </row>
    <row r="2301" spans="1:12" x14ac:dyDescent="0.3">
      <c r="A2301">
        <v>2300</v>
      </c>
      <c r="B2301">
        <v>4</v>
      </c>
      <c r="C2301">
        <v>88</v>
      </c>
      <c r="D2301">
        <v>33</v>
      </c>
      <c r="E2301">
        <v>16</v>
      </c>
      <c r="F2301">
        <v>87</v>
      </c>
      <c r="H2301" s="16">
        <v>40045</v>
      </c>
      <c r="I2301">
        <v>76</v>
      </c>
      <c r="J2301">
        <v>15</v>
      </c>
      <c r="K2301">
        <v>1</v>
      </c>
      <c r="L2301">
        <f>LOOKUP(I2301+H2301*1000, allRounds!D$2:D$308, allRounds!A$2:A$308)</f>
        <v>87</v>
      </c>
    </row>
    <row r="2302" spans="1:12" x14ac:dyDescent="0.3">
      <c r="A2302">
        <v>2301</v>
      </c>
      <c r="B2302">
        <v>5</v>
      </c>
      <c r="C2302">
        <v>85</v>
      </c>
      <c r="D2302">
        <v>32</v>
      </c>
      <c r="E2302">
        <v>172</v>
      </c>
      <c r="F2302">
        <v>87</v>
      </c>
      <c r="H2302" s="16">
        <v>40045</v>
      </c>
      <c r="I2302">
        <v>76</v>
      </c>
      <c r="J2302">
        <v>11</v>
      </c>
      <c r="K2302">
        <v>1</v>
      </c>
      <c r="L2302">
        <f>LOOKUP(I2302+H2302*1000, allRounds!D$2:D$308, allRounds!A$2:A$308)</f>
        <v>87</v>
      </c>
    </row>
    <row r="2303" spans="1:12" x14ac:dyDescent="0.3">
      <c r="A2303">
        <v>2302</v>
      </c>
      <c r="B2303">
        <f>6</f>
        <v>6</v>
      </c>
      <c r="C2303">
        <v>92</v>
      </c>
      <c r="D2303">
        <v>32</v>
      </c>
      <c r="E2303">
        <v>257</v>
      </c>
      <c r="F2303">
        <v>87</v>
      </c>
      <c r="H2303" s="16">
        <v>40045</v>
      </c>
      <c r="I2303">
        <v>76</v>
      </c>
      <c r="J2303">
        <v>18</v>
      </c>
      <c r="K2303">
        <v>1</v>
      </c>
      <c r="L2303">
        <f>LOOKUP(I2303+H2303*1000, allRounds!D$2:D$308, allRounds!A$2:A$308)</f>
        <v>87</v>
      </c>
    </row>
    <row r="2304" spans="1:12" x14ac:dyDescent="0.3">
      <c r="A2304">
        <v>2303</v>
      </c>
      <c r="B2304">
        <f>6</f>
        <v>6</v>
      </c>
      <c r="C2304">
        <v>88</v>
      </c>
      <c r="D2304">
        <v>32</v>
      </c>
      <c r="E2304">
        <v>129</v>
      </c>
      <c r="F2304">
        <v>87</v>
      </c>
      <c r="H2304" s="16">
        <v>40045</v>
      </c>
      <c r="I2304">
        <v>76</v>
      </c>
      <c r="J2304">
        <v>14</v>
      </c>
      <c r="K2304">
        <v>1</v>
      </c>
      <c r="L2304">
        <f>LOOKUP(I2304+H2304*1000, allRounds!D$2:D$308, allRounds!A$2:A$308)</f>
        <v>87</v>
      </c>
    </row>
    <row r="2305" spans="1:12" x14ac:dyDescent="0.3">
      <c r="A2305">
        <v>2304</v>
      </c>
      <c r="B2305">
        <v>8</v>
      </c>
      <c r="C2305">
        <v>90</v>
      </c>
      <c r="D2305">
        <v>31</v>
      </c>
      <c r="E2305">
        <v>145</v>
      </c>
      <c r="F2305">
        <v>87</v>
      </c>
      <c r="H2305" s="16">
        <v>40045</v>
      </c>
      <c r="I2305">
        <v>76</v>
      </c>
      <c r="J2305">
        <v>15</v>
      </c>
      <c r="K2305">
        <v>1</v>
      </c>
      <c r="L2305">
        <f>LOOKUP(I2305+H2305*1000, allRounds!D$2:D$308, allRounds!A$2:A$308)</f>
        <v>87</v>
      </c>
    </row>
    <row r="2306" spans="1:12" x14ac:dyDescent="0.3">
      <c r="A2306">
        <v>2305</v>
      </c>
      <c r="B2306">
        <v>9</v>
      </c>
      <c r="C2306">
        <v>97</v>
      </c>
      <c r="D2306">
        <v>31</v>
      </c>
      <c r="E2306">
        <v>278</v>
      </c>
      <c r="F2306">
        <v>87</v>
      </c>
      <c r="H2306" s="16">
        <v>40045</v>
      </c>
      <c r="I2306">
        <v>76</v>
      </c>
      <c r="J2306">
        <v>22</v>
      </c>
      <c r="K2306">
        <v>1</v>
      </c>
      <c r="L2306">
        <f>LOOKUP(I2306+H2306*1000, allRounds!D$2:D$308, allRounds!A$2:A$308)</f>
        <v>87</v>
      </c>
    </row>
    <row r="2307" spans="1:12" x14ac:dyDescent="0.3">
      <c r="A2307">
        <v>2306</v>
      </c>
      <c r="B2307">
        <v>10</v>
      </c>
      <c r="C2307">
        <v>87</v>
      </c>
      <c r="D2307">
        <v>31</v>
      </c>
      <c r="E2307">
        <v>80</v>
      </c>
      <c r="F2307">
        <v>87</v>
      </c>
      <c r="H2307" s="16">
        <v>40045</v>
      </c>
      <c r="I2307">
        <v>76</v>
      </c>
      <c r="J2307">
        <v>11</v>
      </c>
      <c r="K2307">
        <v>1</v>
      </c>
      <c r="L2307">
        <f>LOOKUP(I2307+H2307*1000, allRounds!D$2:D$308, allRounds!A$2:A$308)</f>
        <v>87</v>
      </c>
    </row>
    <row r="2308" spans="1:12" x14ac:dyDescent="0.3">
      <c r="A2308">
        <v>2307</v>
      </c>
      <c r="B2308">
        <v>11</v>
      </c>
      <c r="C2308">
        <v>93</v>
      </c>
      <c r="D2308">
        <v>29</v>
      </c>
      <c r="E2308">
        <v>245</v>
      </c>
      <c r="F2308">
        <v>87</v>
      </c>
      <c r="H2308" s="16">
        <v>40045</v>
      </c>
      <c r="I2308">
        <v>76</v>
      </c>
      <c r="J2308">
        <v>16</v>
      </c>
      <c r="K2308">
        <v>1</v>
      </c>
      <c r="L2308">
        <f>LOOKUP(I2308+H2308*1000, allRounds!D$2:D$308, allRounds!A$2:A$308)</f>
        <v>87</v>
      </c>
    </row>
    <row r="2309" spans="1:12" x14ac:dyDescent="0.3">
      <c r="A2309">
        <v>2308</v>
      </c>
      <c r="B2309">
        <v>12</v>
      </c>
      <c r="C2309">
        <v>98</v>
      </c>
      <c r="D2309">
        <v>28</v>
      </c>
      <c r="E2309">
        <v>3</v>
      </c>
      <c r="F2309">
        <v>87</v>
      </c>
      <c r="H2309" s="16">
        <v>40045</v>
      </c>
      <c r="I2309">
        <v>76</v>
      </c>
      <c r="J2309">
        <v>20</v>
      </c>
      <c r="K2309">
        <v>1</v>
      </c>
      <c r="L2309">
        <f>LOOKUP(I2309+H2309*1000, allRounds!D$2:D$308, allRounds!A$2:A$308)</f>
        <v>87</v>
      </c>
    </row>
    <row r="2310" spans="1:12" x14ac:dyDescent="0.3">
      <c r="A2310">
        <v>2309</v>
      </c>
      <c r="B2310">
        <v>13</v>
      </c>
      <c r="C2310">
        <v>102</v>
      </c>
      <c r="D2310">
        <v>28</v>
      </c>
      <c r="E2310">
        <v>188</v>
      </c>
      <c r="F2310">
        <v>87</v>
      </c>
      <c r="H2310" s="16">
        <v>40045</v>
      </c>
      <c r="I2310">
        <v>76</v>
      </c>
      <c r="J2310">
        <v>24</v>
      </c>
      <c r="K2310">
        <v>1</v>
      </c>
      <c r="L2310">
        <f>LOOKUP(I2310+H2310*1000, allRounds!D$2:D$308, allRounds!A$2:A$308)</f>
        <v>87</v>
      </c>
    </row>
    <row r="2311" spans="1:12" x14ac:dyDescent="0.3">
      <c r="A2311">
        <v>2310</v>
      </c>
      <c r="B2311">
        <v>14</v>
      </c>
      <c r="C2311">
        <v>103</v>
      </c>
      <c r="D2311">
        <v>27</v>
      </c>
      <c r="E2311">
        <v>320</v>
      </c>
      <c r="F2311">
        <v>87</v>
      </c>
      <c r="H2311" s="16">
        <v>40045</v>
      </c>
      <c r="I2311">
        <v>76</v>
      </c>
      <c r="J2311">
        <v>24</v>
      </c>
      <c r="K2311">
        <v>0</v>
      </c>
      <c r="L2311">
        <f>LOOKUP(I2311+H2311*1000, allRounds!D$2:D$308, allRounds!A$2:A$308)</f>
        <v>87</v>
      </c>
    </row>
    <row r="2312" spans="1:12" x14ac:dyDescent="0.3">
      <c r="A2312">
        <v>2311</v>
      </c>
      <c r="B2312">
        <v>15</v>
      </c>
      <c r="C2312">
        <v>91</v>
      </c>
      <c r="D2312">
        <v>27</v>
      </c>
      <c r="E2312">
        <v>222</v>
      </c>
      <c r="F2312">
        <v>87</v>
      </c>
      <c r="H2312" s="16">
        <v>40045</v>
      </c>
      <c r="I2312">
        <v>76</v>
      </c>
      <c r="J2312">
        <v>12</v>
      </c>
      <c r="K2312">
        <v>1</v>
      </c>
      <c r="L2312">
        <f>LOOKUP(I2312+H2312*1000, allRounds!D$2:D$308, allRounds!A$2:A$308)</f>
        <v>87</v>
      </c>
    </row>
    <row r="2313" spans="1:12" x14ac:dyDescent="0.3">
      <c r="A2313">
        <v>2312</v>
      </c>
      <c r="B2313">
        <v>16</v>
      </c>
      <c r="C2313">
        <v>98</v>
      </c>
      <c r="D2313">
        <v>25</v>
      </c>
      <c r="E2313">
        <v>93</v>
      </c>
      <c r="F2313">
        <v>87</v>
      </c>
      <c r="H2313" s="16">
        <v>40045</v>
      </c>
      <c r="I2313">
        <v>76</v>
      </c>
      <c r="J2313">
        <v>17</v>
      </c>
      <c r="K2313">
        <v>1</v>
      </c>
      <c r="L2313">
        <f>LOOKUP(I2313+H2313*1000, allRounds!D$2:D$308, allRounds!A$2:A$308)</f>
        <v>87</v>
      </c>
    </row>
    <row r="2314" spans="1:12" x14ac:dyDescent="0.3">
      <c r="A2314">
        <v>2313</v>
      </c>
      <c r="B2314">
        <v>17</v>
      </c>
      <c r="C2314">
        <v>111</v>
      </c>
      <c r="D2314">
        <v>24</v>
      </c>
      <c r="E2314">
        <v>319</v>
      </c>
      <c r="F2314">
        <v>87</v>
      </c>
      <c r="H2314" s="16">
        <v>40045</v>
      </c>
      <c r="I2314">
        <v>76</v>
      </c>
      <c r="J2314">
        <v>28</v>
      </c>
      <c r="K2314">
        <v>0</v>
      </c>
      <c r="L2314">
        <f>LOOKUP(I2314+H2314*1000, allRounds!D$2:D$308, allRounds!A$2:A$308)</f>
        <v>87</v>
      </c>
    </row>
    <row r="2315" spans="1:12" x14ac:dyDescent="0.3">
      <c r="A2315">
        <v>2314</v>
      </c>
      <c r="B2315">
        <v>18</v>
      </c>
      <c r="C2315">
        <v>109</v>
      </c>
      <c r="D2315">
        <v>24</v>
      </c>
      <c r="E2315">
        <v>12</v>
      </c>
      <c r="F2315">
        <v>87</v>
      </c>
      <c r="H2315" s="16">
        <v>40045</v>
      </c>
      <c r="I2315">
        <v>76</v>
      </c>
      <c r="J2315">
        <v>27</v>
      </c>
      <c r="K2315">
        <v>1</v>
      </c>
      <c r="L2315">
        <f>LOOKUP(I2315+H2315*1000, allRounds!D$2:D$308, allRounds!A$2:A$308)</f>
        <v>87</v>
      </c>
    </row>
    <row r="2316" spans="1:12" x14ac:dyDescent="0.3">
      <c r="A2316">
        <v>2315</v>
      </c>
      <c r="B2316">
        <v>19</v>
      </c>
      <c r="C2316">
        <v>97</v>
      </c>
      <c r="D2316">
        <v>23</v>
      </c>
      <c r="E2316">
        <v>160</v>
      </c>
      <c r="F2316">
        <v>87</v>
      </c>
      <c r="H2316" s="16">
        <v>40045</v>
      </c>
      <c r="I2316">
        <v>76</v>
      </c>
      <c r="J2316">
        <v>14</v>
      </c>
      <c r="K2316">
        <v>1</v>
      </c>
      <c r="L2316">
        <f>LOOKUP(I2316+H2316*1000, allRounds!D$2:D$308, allRounds!A$2:A$308)</f>
        <v>87</v>
      </c>
    </row>
    <row r="2317" spans="1:12" x14ac:dyDescent="0.3">
      <c r="A2317">
        <v>2316</v>
      </c>
      <c r="B2317">
        <v>20</v>
      </c>
      <c r="C2317">
        <v>108</v>
      </c>
      <c r="D2317">
        <v>21</v>
      </c>
      <c r="E2317">
        <v>27</v>
      </c>
      <c r="F2317">
        <v>87</v>
      </c>
      <c r="H2317" s="16">
        <v>40045</v>
      </c>
      <c r="I2317">
        <v>76</v>
      </c>
      <c r="J2317">
        <v>23</v>
      </c>
      <c r="K2317">
        <v>1</v>
      </c>
      <c r="L2317">
        <f>LOOKUP(I2317+H2317*1000, allRounds!D$2:D$308, allRounds!A$2:A$308)</f>
        <v>87</v>
      </c>
    </row>
    <row r="2318" spans="1:12" x14ac:dyDescent="0.3">
      <c r="A2318">
        <v>2317</v>
      </c>
      <c r="B2318">
        <v>21</v>
      </c>
      <c r="C2318">
        <v>112</v>
      </c>
      <c r="D2318">
        <v>20</v>
      </c>
      <c r="E2318">
        <v>260</v>
      </c>
      <c r="F2318">
        <v>87</v>
      </c>
      <c r="H2318" s="16">
        <v>40045</v>
      </c>
      <c r="I2318">
        <v>76</v>
      </c>
      <c r="J2318">
        <v>26</v>
      </c>
      <c r="K2318">
        <v>1</v>
      </c>
      <c r="L2318">
        <f>LOOKUP(I2318+H2318*1000, allRounds!D$2:D$308, allRounds!A$2:A$308)</f>
        <v>87</v>
      </c>
    </row>
    <row r="2319" spans="1:12" x14ac:dyDescent="0.3">
      <c r="A2319">
        <v>2318</v>
      </c>
      <c r="B2319">
        <v>22</v>
      </c>
      <c r="C2319">
        <v>119</v>
      </c>
      <c r="D2319">
        <v>16</v>
      </c>
      <c r="E2319">
        <v>118</v>
      </c>
      <c r="F2319">
        <v>87</v>
      </c>
      <c r="H2319" s="16">
        <v>40045</v>
      </c>
      <c r="I2319">
        <v>76</v>
      </c>
      <c r="J2319">
        <v>28</v>
      </c>
      <c r="K2319">
        <v>1</v>
      </c>
      <c r="L2319">
        <f>LOOKUP(I2319+H2319*1000, allRounds!D$2:D$308, allRounds!A$2:A$308)</f>
        <v>87</v>
      </c>
    </row>
    <row r="2320" spans="1:12" x14ac:dyDescent="0.3">
      <c r="A2320">
        <v>2319</v>
      </c>
      <c r="B2320">
        <v>23</v>
      </c>
      <c r="C2320">
        <v>119</v>
      </c>
      <c r="D2320">
        <v>15</v>
      </c>
      <c r="E2320">
        <v>321</v>
      </c>
      <c r="F2320">
        <v>87</v>
      </c>
      <c r="H2320" s="16">
        <v>40045</v>
      </c>
      <c r="I2320">
        <v>76</v>
      </c>
      <c r="J2320">
        <v>28</v>
      </c>
      <c r="K2320">
        <v>0</v>
      </c>
      <c r="L2320">
        <f>LOOKUP(I2320+H2320*1000, allRounds!D$2:D$308, allRounds!A$2:A$308)</f>
        <v>87</v>
      </c>
    </row>
    <row r="2321" spans="1:12" x14ac:dyDescent="0.3">
      <c r="A2321">
        <v>2320</v>
      </c>
      <c r="B2321">
        <v>1</v>
      </c>
      <c r="C2321">
        <v>85</v>
      </c>
      <c r="D2321">
        <v>36</v>
      </c>
      <c r="E2321">
        <v>305</v>
      </c>
      <c r="F2321">
        <v>88</v>
      </c>
      <c r="H2321" s="16">
        <v>40024</v>
      </c>
      <c r="I2321">
        <v>6</v>
      </c>
      <c r="J2321">
        <v>16</v>
      </c>
      <c r="K2321">
        <v>0</v>
      </c>
      <c r="L2321">
        <f>LOOKUP(I2321+H2321*1000, allRounds!D$2:D$308, allRounds!A$2:A$308)</f>
        <v>88</v>
      </c>
    </row>
    <row r="2322" spans="1:12" x14ac:dyDescent="0.3">
      <c r="A2322">
        <v>2321</v>
      </c>
      <c r="B2322">
        <v>2</v>
      </c>
      <c r="C2322">
        <v>92</v>
      </c>
      <c r="D2322">
        <v>34</v>
      </c>
      <c r="E2322">
        <v>2</v>
      </c>
      <c r="F2322">
        <v>88</v>
      </c>
      <c r="H2322" s="16">
        <v>40024</v>
      </c>
      <c r="I2322">
        <v>6</v>
      </c>
      <c r="J2322">
        <v>21</v>
      </c>
      <c r="K2322">
        <v>1</v>
      </c>
      <c r="L2322">
        <f>LOOKUP(I2322+H2322*1000, allRounds!D$2:D$308, allRounds!A$2:A$308)</f>
        <v>88</v>
      </c>
    </row>
    <row r="2323" spans="1:12" x14ac:dyDescent="0.3">
      <c r="A2323">
        <v>2322</v>
      </c>
      <c r="B2323">
        <v>3</v>
      </c>
      <c r="C2323">
        <v>84</v>
      </c>
      <c r="D2323">
        <v>33</v>
      </c>
      <c r="E2323">
        <v>310</v>
      </c>
      <c r="F2323">
        <v>88</v>
      </c>
      <c r="H2323" s="16">
        <v>40024</v>
      </c>
      <c r="I2323">
        <v>6</v>
      </c>
      <c r="J2323">
        <v>12</v>
      </c>
      <c r="K2323">
        <v>1</v>
      </c>
      <c r="L2323">
        <f>LOOKUP(I2323+H2323*1000, allRounds!D$2:D$308, allRounds!A$2:A$308)</f>
        <v>88</v>
      </c>
    </row>
    <row r="2324" spans="1:12" x14ac:dyDescent="0.3">
      <c r="A2324">
        <v>2323</v>
      </c>
      <c r="B2324">
        <v>4</v>
      </c>
      <c r="C2324">
        <v>95</v>
      </c>
      <c r="D2324">
        <v>31</v>
      </c>
      <c r="E2324">
        <v>184</v>
      </c>
      <c r="F2324">
        <v>88</v>
      </c>
      <c r="H2324" s="16">
        <v>40024</v>
      </c>
      <c r="I2324">
        <v>6</v>
      </c>
      <c r="J2324">
        <v>21</v>
      </c>
      <c r="K2324">
        <v>1</v>
      </c>
      <c r="L2324">
        <f>LOOKUP(I2324+H2324*1000, allRounds!D$2:D$308, allRounds!A$2:A$308)</f>
        <v>88</v>
      </c>
    </row>
    <row r="2325" spans="1:12" x14ac:dyDescent="0.3">
      <c r="A2325">
        <v>2324</v>
      </c>
      <c r="B2325">
        <v>5</v>
      </c>
      <c r="C2325">
        <v>88</v>
      </c>
      <c r="D2325">
        <v>31</v>
      </c>
      <c r="E2325">
        <v>129</v>
      </c>
      <c r="F2325">
        <v>88</v>
      </c>
      <c r="H2325" s="16">
        <v>40024</v>
      </c>
      <c r="I2325">
        <v>6</v>
      </c>
      <c r="J2325">
        <v>14</v>
      </c>
      <c r="K2325">
        <v>1</v>
      </c>
      <c r="L2325">
        <f>LOOKUP(I2325+H2325*1000, allRounds!D$2:D$308, allRounds!A$2:A$308)</f>
        <v>88</v>
      </c>
    </row>
    <row r="2326" spans="1:12" x14ac:dyDescent="0.3">
      <c r="A2326">
        <v>2325</v>
      </c>
      <c r="B2326">
        <v>6</v>
      </c>
      <c r="C2326">
        <v>95</v>
      </c>
      <c r="D2326">
        <v>30</v>
      </c>
      <c r="E2326">
        <v>3</v>
      </c>
      <c r="F2326">
        <v>88</v>
      </c>
      <c r="H2326" s="16">
        <v>40024</v>
      </c>
      <c r="I2326">
        <v>6</v>
      </c>
      <c r="J2326">
        <v>20</v>
      </c>
      <c r="K2326">
        <v>1</v>
      </c>
      <c r="L2326">
        <f>LOOKUP(I2326+H2326*1000, allRounds!D$2:D$308, allRounds!A$2:A$308)</f>
        <v>88</v>
      </c>
    </row>
    <row r="2327" spans="1:12" x14ac:dyDescent="0.3">
      <c r="A2327">
        <v>2326</v>
      </c>
      <c r="B2327">
        <v>7</v>
      </c>
      <c r="C2327">
        <v>90</v>
      </c>
      <c r="D2327">
        <v>30</v>
      </c>
      <c r="E2327">
        <v>16</v>
      </c>
      <c r="F2327">
        <v>88</v>
      </c>
      <c r="H2327" s="16">
        <v>40024</v>
      </c>
      <c r="I2327">
        <v>6</v>
      </c>
      <c r="J2327">
        <v>15</v>
      </c>
      <c r="K2327">
        <v>1</v>
      </c>
      <c r="L2327">
        <f>LOOKUP(I2327+H2327*1000, allRounds!D$2:D$308, allRounds!A$2:A$308)</f>
        <v>88</v>
      </c>
    </row>
    <row r="2328" spans="1:12" x14ac:dyDescent="0.3">
      <c r="A2328">
        <v>2327</v>
      </c>
      <c r="B2328">
        <v>8</v>
      </c>
      <c r="C2328">
        <v>90</v>
      </c>
      <c r="D2328">
        <v>29</v>
      </c>
      <c r="E2328">
        <v>160</v>
      </c>
      <c r="F2328">
        <v>88</v>
      </c>
      <c r="H2328" s="16">
        <v>40024</v>
      </c>
      <c r="I2328">
        <v>6</v>
      </c>
      <c r="J2328">
        <v>14</v>
      </c>
      <c r="K2328">
        <v>1</v>
      </c>
      <c r="L2328">
        <f>LOOKUP(I2328+H2328*1000, allRounds!D$2:D$308, allRounds!A$2:A$308)</f>
        <v>88</v>
      </c>
    </row>
    <row r="2329" spans="1:12" x14ac:dyDescent="0.3">
      <c r="A2329">
        <v>2328</v>
      </c>
      <c r="B2329">
        <v>9</v>
      </c>
      <c r="C2329">
        <v>100</v>
      </c>
      <c r="D2329">
        <v>28</v>
      </c>
      <c r="E2329">
        <v>27</v>
      </c>
      <c r="F2329">
        <v>88</v>
      </c>
      <c r="H2329" s="16">
        <v>40024</v>
      </c>
      <c r="I2329">
        <v>6</v>
      </c>
      <c r="J2329">
        <v>23</v>
      </c>
      <c r="K2329">
        <v>1</v>
      </c>
      <c r="L2329">
        <f>LOOKUP(I2329+H2329*1000, allRounds!D$2:D$308, allRounds!A$2:A$308)</f>
        <v>88</v>
      </c>
    </row>
    <row r="2330" spans="1:12" x14ac:dyDescent="0.3">
      <c r="A2330">
        <v>2329</v>
      </c>
      <c r="B2330">
        <v>10</v>
      </c>
      <c r="C2330">
        <v>89</v>
      </c>
      <c r="D2330">
        <v>28</v>
      </c>
      <c r="E2330">
        <v>241</v>
      </c>
      <c r="F2330">
        <v>88</v>
      </c>
      <c r="H2330" s="16">
        <v>40024</v>
      </c>
      <c r="I2330">
        <v>6</v>
      </c>
      <c r="J2330">
        <v>12</v>
      </c>
      <c r="K2330">
        <v>1</v>
      </c>
      <c r="L2330">
        <f>LOOKUP(I2330+H2330*1000, allRounds!D$2:D$308, allRounds!A$2:A$308)</f>
        <v>88</v>
      </c>
    </row>
    <row r="2331" spans="1:12" x14ac:dyDescent="0.3">
      <c r="A2331">
        <v>2330</v>
      </c>
      <c r="B2331">
        <v>11</v>
      </c>
      <c r="C2331">
        <v>88</v>
      </c>
      <c r="D2331">
        <v>28</v>
      </c>
      <c r="E2331">
        <v>80</v>
      </c>
      <c r="F2331">
        <v>88</v>
      </c>
      <c r="H2331" s="16">
        <v>40024</v>
      </c>
      <c r="I2331">
        <v>6</v>
      </c>
      <c r="J2331">
        <v>11</v>
      </c>
      <c r="K2331">
        <v>1</v>
      </c>
      <c r="L2331">
        <f>LOOKUP(I2331+H2331*1000, allRounds!D$2:D$308, allRounds!A$2:A$308)</f>
        <v>88</v>
      </c>
    </row>
    <row r="2332" spans="1:12" x14ac:dyDescent="0.3">
      <c r="A2332">
        <v>2331</v>
      </c>
      <c r="B2332">
        <v>12</v>
      </c>
      <c r="C2332">
        <v>103</v>
      </c>
      <c r="D2332">
        <v>27</v>
      </c>
      <c r="E2332">
        <v>263</v>
      </c>
      <c r="F2332">
        <v>88</v>
      </c>
      <c r="H2332" s="16">
        <v>40024</v>
      </c>
      <c r="I2332">
        <v>6</v>
      </c>
      <c r="J2332">
        <v>24</v>
      </c>
      <c r="K2332">
        <v>1</v>
      </c>
      <c r="L2332">
        <f>LOOKUP(I2332+H2332*1000, allRounds!D$2:D$308, allRounds!A$2:A$308)</f>
        <v>88</v>
      </c>
    </row>
    <row r="2333" spans="1:12" x14ac:dyDescent="0.3">
      <c r="A2333">
        <v>2332</v>
      </c>
      <c r="B2333">
        <v>13</v>
      </c>
      <c r="C2333">
        <v>97</v>
      </c>
      <c r="D2333">
        <v>27</v>
      </c>
      <c r="E2333">
        <v>275</v>
      </c>
      <c r="F2333">
        <v>88</v>
      </c>
      <c r="H2333" s="16">
        <v>40024</v>
      </c>
      <c r="I2333">
        <v>6</v>
      </c>
      <c r="J2333">
        <v>19</v>
      </c>
      <c r="K2333">
        <v>1</v>
      </c>
      <c r="L2333">
        <f>LOOKUP(I2333+H2333*1000, allRounds!D$2:D$308, allRounds!A$2:A$308)</f>
        <v>88</v>
      </c>
    </row>
    <row r="2334" spans="1:12" x14ac:dyDescent="0.3">
      <c r="A2334">
        <v>2333</v>
      </c>
      <c r="B2334">
        <v>14</v>
      </c>
      <c r="C2334">
        <v>98</v>
      </c>
      <c r="D2334">
        <v>27</v>
      </c>
      <c r="E2334">
        <v>264</v>
      </c>
      <c r="F2334">
        <v>88</v>
      </c>
      <c r="H2334" s="16">
        <v>40024</v>
      </c>
      <c r="I2334">
        <v>6</v>
      </c>
      <c r="J2334">
        <v>20</v>
      </c>
      <c r="K2334">
        <v>1</v>
      </c>
      <c r="L2334">
        <f>LOOKUP(I2334+H2334*1000, allRounds!D$2:D$308, allRounds!A$2:A$308)</f>
        <v>88</v>
      </c>
    </row>
    <row r="2335" spans="1:12" x14ac:dyDescent="0.3">
      <c r="A2335">
        <v>2334</v>
      </c>
      <c r="B2335">
        <v>15</v>
      </c>
      <c r="C2335">
        <v>100</v>
      </c>
      <c r="D2335">
        <v>25</v>
      </c>
      <c r="E2335">
        <v>61</v>
      </c>
      <c r="F2335">
        <v>88</v>
      </c>
      <c r="H2335" s="16">
        <v>40024</v>
      </c>
      <c r="I2335">
        <v>6</v>
      </c>
      <c r="J2335">
        <v>20</v>
      </c>
      <c r="K2335">
        <v>1</v>
      </c>
      <c r="L2335">
        <f>LOOKUP(I2335+H2335*1000, allRounds!D$2:D$308, allRounds!A$2:A$308)</f>
        <v>88</v>
      </c>
    </row>
    <row r="2336" spans="1:12" x14ac:dyDescent="0.3">
      <c r="A2336">
        <v>2335</v>
      </c>
      <c r="B2336">
        <v>16</v>
      </c>
      <c r="C2336">
        <v>88</v>
      </c>
      <c r="D2336">
        <v>25</v>
      </c>
      <c r="E2336">
        <v>103</v>
      </c>
      <c r="F2336">
        <v>88</v>
      </c>
      <c r="H2336" s="16">
        <v>40024</v>
      </c>
      <c r="I2336">
        <v>6</v>
      </c>
      <c r="J2336">
        <v>8</v>
      </c>
      <c r="K2336">
        <v>1</v>
      </c>
      <c r="L2336">
        <f>LOOKUP(I2336+H2336*1000, allRounds!D$2:D$308, allRounds!A$2:A$308)</f>
        <v>88</v>
      </c>
    </row>
    <row r="2337" spans="1:12" x14ac:dyDescent="0.3">
      <c r="A2337">
        <v>2336</v>
      </c>
      <c r="B2337">
        <v>17</v>
      </c>
      <c r="C2337">
        <v>106</v>
      </c>
      <c r="D2337">
        <v>24</v>
      </c>
      <c r="E2337">
        <v>162</v>
      </c>
      <c r="F2337">
        <v>88</v>
      </c>
      <c r="H2337" s="16">
        <v>40024</v>
      </c>
      <c r="I2337">
        <v>6</v>
      </c>
      <c r="J2337">
        <v>24</v>
      </c>
      <c r="K2337">
        <v>1</v>
      </c>
      <c r="L2337">
        <f>LOOKUP(I2337+H2337*1000, allRounds!D$2:D$308, allRounds!A$2:A$308)</f>
        <v>88</v>
      </c>
    </row>
    <row r="2338" spans="1:12" x14ac:dyDescent="0.3">
      <c r="A2338">
        <v>2337</v>
      </c>
      <c r="B2338">
        <v>18</v>
      </c>
      <c r="C2338">
        <v>98</v>
      </c>
      <c r="D2338">
        <v>24</v>
      </c>
      <c r="E2338">
        <v>93</v>
      </c>
      <c r="F2338">
        <v>88</v>
      </c>
      <c r="H2338" s="16">
        <v>40024</v>
      </c>
      <c r="I2338">
        <v>6</v>
      </c>
      <c r="J2338">
        <v>17</v>
      </c>
      <c r="K2338">
        <v>1</v>
      </c>
      <c r="L2338">
        <f>LOOKUP(I2338+H2338*1000, allRounds!D$2:D$308, allRounds!A$2:A$308)</f>
        <v>88</v>
      </c>
    </row>
    <row r="2339" spans="1:12" x14ac:dyDescent="0.3">
      <c r="A2339">
        <v>2338</v>
      </c>
      <c r="B2339">
        <v>19</v>
      </c>
      <c r="C2339">
        <v>100</v>
      </c>
      <c r="D2339">
        <v>22</v>
      </c>
      <c r="E2339">
        <v>293</v>
      </c>
      <c r="F2339">
        <v>88</v>
      </c>
      <c r="H2339" s="16">
        <v>40024</v>
      </c>
      <c r="I2339">
        <v>6</v>
      </c>
      <c r="J2339">
        <v>17</v>
      </c>
      <c r="K2339">
        <v>1</v>
      </c>
      <c r="L2339">
        <f>LOOKUP(I2339+H2339*1000, allRounds!D$2:D$308, allRounds!A$2:A$308)</f>
        <v>88</v>
      </c>
    </row>
    <row r="2340" spans="1:12" x14ac:dyDescent="0.3">
      <c r="A2340">
        <v>2339</v>
      </c>
      <c r="B2340">
        <v>20</v>
      </c>
      <c r="C2340">
        <v>106</v>
      </c>
      <c r="D2340">
        <v>21</v>
      </c>
      <c r="E2340">
        <v>317</v>
      </c>
      <c r="F2340">
        <v>88</v>
      </c>
      <c r="H2340" s="16">
        <v>40024</v>
      </c>
      <c r="I2340">
        <v>6</v>
      </c>
      <c r="J2340">
        <v>21</v>
      </c>
      <c r="K2340">
        <v>0</v>
      </c>
      <c r="L2340">
        <f>LOOKUP(I2340+H2340*1000, allRounds!D$2:D$308, allRounds!A$2:A$308)</f>
        <v>88</v>
      </c>
    </row>
    <row r="2341" spans="1:12" x14ac:dyDescent="0.3">
      <c r="A2341">
        <v>2340</v>
      </c>
      <c r="B2341">
        <v>21</v>
      </c>
      <c r="C2341">
        <v>97</v>
      </c>
      <c r="D2341">
        <v>20</v>
      </c>
      <c r="E2341">
        <v>222</v>
      </c>
      <c r="F2341">
        <v>88</v>
      </c>
      <c r="H2341" s="16">
        <v>40024</v>
      </c>
      <c r="I2341">
        <v>6</v>
      </c>
      <c r="J2341">
        <v>12</v>
      </c>
      <c r="K2341">
        <v>1</v>
      </c>
      <c r="L2341">
        <f>LOOKUP(I2341+H2341*1000, allRounds!D$2:D$308, allRounds!A$2:A$308)</f>
        <v>88</v>
      </c>
    </row>
    <row r="2342" spans="1:12" x14ac:dyDescent="0.3">
      <c r="A2342">
        <v>2341</v>
      </c>
      <c r="B2342">
        <v>22</v>
      </c>
      <c r="C2342">
        <v>113</v>
      </c>
      <c r="D2342">
        <v>20</v>
      </c>
      <c r="E2342">
        <v>12</v>
      </c>
      <c r="F2342">
        <v>88</v>
      </c>
      <c r="H2342" s="16">
        <v>40024</v>
      </c>
      <c r="I2342">
        <v>6</v>
      </c>
      <c r="J2342">
        <v>27</v>
      </c>
      <c r="K2342">
        <v>1</v>
      </c>
      <c r="L2342">
        <f>LOOKUP(I2342+H2342*1000, allRounds!D$2:D$308, allRounds!A$2:A$308)</f>
        <v>88</v>
      </c>
    </row>
    <row r="2343" spans="1:12" x14ac:dyDescent="0.3">
      <c r="A2343">
        <v>2342</v>
      </c>
      <c r="B2343">
        <v>23</v>
      </c>
      <c r="C2343">
        <v>124</v>
      </c>
      <c r="D2343">
        <v>12</v>
      </c>
      <c r="E2343">
        <v>318</v>
      </c>
      <c r="F2343">
        <v>88</v>
      </c>
      <c r="H2343" s="16">
        <v>40024</v>
      </c>
      <c r="I2343">
        <v>6</v>
      </c>
      <c r="J2343">
        <v>28</v>
      </c>
      <c r="K2343">
        <v>0</v>
      </c>
      <c r="L2343">
        <f>LOOKUP(I2343+H2343*1000, allRounds!D$2:D$308, allRounds!A$2:A$308)</f>
        <v>88</v>
      </c>
    </row>
    <row r="2344" spans="1:12" x14ac:dyDescent="0.3">
      <c r="A2344">
        <v>2343</v>
      </c>
      <c r="B2344">
        <v>24</v>
      </c>
      <c r="C2344">
        <v>123</v>
      </c>
      <c r="D2344">
        <v>12</v>
      </c>
      <c r="E2344">
        <v>118</v>
      </c>
      <c r="F2344">
        <v>88</v>
      </c>
      <c r="H2344" s="16">
        <v>40024</v>
      </c>
      <c r="I2344">
        <v>6</v>
      </c>
      <c r="J2344">
        <v>28</v>
      </c>
      <c r="K2344">
        <v>1</v>
      </c>
      <c r="L2344">
        <f>LOOKUP(I2344+H2344*1000, allRounds!D$2:D$308, allRounds!A$2:A$308)</f>
        <v>88</v>
      </c>
    </row>
    <row r="2345" spans="1:12" x14ac:dyDescent="0.3">
      <c r="A2345">
        <v>2344</v>
      </c>
      <c r="B2345">
        <v>1</v>
      </c>
      <c r="C2345">
        <v>82</v>
      </c>
      <c r="D2345">
        <v>49</v>
      </c>
      <c r="E2345">
        <v>315</v>
      </c>
      <c r="F2345">
        <v>89</v>
      </c>
      <c r="H2345" s="16">
        <v>39998</v>
      </c>
      <c r="I2345">
        <v>62</v>
      </c>
      <c r="J2345">
        <v>24</v>
      </c>
      <c r="K2345">
        <v>0</v>
      </c>
      <c r="L2345">
        <f>LOOKUP(I2345+H2345*1000, allRounds!D$2:D$308, allRounds!A$2:A$308)</f>
        <v>89</v>
      </c>
    </row>
    <row r="2346" spans="1:12" x14ac:dyDescent="0.3">
      <c r="A2346">
        <v>2345</v>
      </c>
      <c r="B2346">
        <v>2</v>
      </c>
      <c r="C2346">
        <v>88</v>
      </c>
      <c r="D2346">
        <v>41</v>
      </c>
      <c r="E2346">
        <v>185</v>
      </c>
      <c r="F2346">
        <v>89</v>
      </c>
      <c r="H2346" s="16">
        <v>39998</v>
      </c>
      <c r="I2346">
        <v>62</v>
      </c>
      <c r="J2346">
        <v>22</v>
      </c>
      <c r="K2346">
        <v>1</v>
      </c>
      <c r="L2346">
        <f>LOOKUP(I2346+H2346*1000, allRounds!D$2:D$308, allRounds!A$2:A$308)</f>
        <v>89</v>
      </c>
    </row>
    <row r="2347" spans="1:12" x14ac:dyDescent="0.3">
      <c r="A2347">
        <v>2346</v>
      </c>
      <c r="B2347">
        <v>3</v>
      </c>
      <c r="C2347">
        <v>80</v>
      </c>
      <c r="D2347">
        <v>41</v>
      </c>
      <c r="E2347">
        <v>129</v>
      </c>
      <c r="F2347">
        <v>89</v>
      </c>
      <c r="H2347" s="16">
        <v>39998</v>
      </c>
      <c r="I2347">
        <v>62</v>
      </c>
      <c r="J2347">
        <v>14</v>
      </c>
      <c r="K2347">
        <v>1</v>
      </c>
      <c r="L2347">
        <f>LOOKUP(I2347+H2347*1000, allRounds!D$2:D$308, allRounds!A$2:A$308)</f>
        <v>89</v>
      </c>
    </row>
    <row r="2348" spans="1:12" x14ac:dyDescent="0.3">
      <c r="A2348">
        <v>2347</v>
      </c>
      <c r="B2348">
        <v>4</v>
      </c>
      <c r="C2348">
        <v>75</v>
      </c>
      <c r="D2348">
        <v>41</v>
      </c>
      <c r="E2348">
        <v>316</v>
      </c>
      <c r="F2348">
        <v>89</v>
      </c>
      <c r="H2348" s="16">
        <v>39998</v>
      </c>
      <c r="I2348">
        <v>62</v>
      </c>
      <c r="J2348">
        <v>9</v>
      </c>
      <c r="K2348">
        <v>0</v>
      </c>
      <c r="L2348">
        <f>LOOKUP(I2348+H2348*1000, allRounds!D$2:D$308, allRounds!A$2:A$308)</f>
        <v>89</v>
      </c>
    </row>
    <row r="2349" spans="1:12" x14ac:dyDescent="0.3">
      <c r="A2349">
        <v>2348</v>
      </c>
      <c r="B2349">
        <v>5</v>
      </c>
      <c r="C2349">
        <v>82</v>
      </c>
      <c r="D2349">
        <v>40</v>
      </c>
      <c r="E2349">
        <v>16</v>
      </c>
      <c r="F2349">
        <v>89</v>
      </c>
      <c r="H2349" s="16">
        <v>39998</v>
      </c>
      <c r="I2349">
        <v>62</v>
      </c>
      <c r="J2349">
        <v>15</v>
      </c>
      <c r="K2349">
        <v>1</v>
      </c>
      <c r="L2349">
        <f>LOOKUP(I2349+H2349*1000, allRounds!D$2:D$308, allRounds!A$2:A$308)</f>
        <v>89</v>
      </c>
    </row>
    <row r="2350" spans="1:12" x14ac:dyDescent="0.3">
      <c r="A2350">
        <v>2349</v>
      </c>
      <c r="B2350">
        <v>6</v>
      </c>
      <c r="C2350">
        <v>87</v>
      </c>
      <c r="D2350">
        <v>40</v>
      </c>
      <c r="E2350">
        <v>3</v>
      </c>
      <c r="F2350">
        <v>89</v>
      </c>
      <c r="H2350" s="16">
        <v>39998</v>
      </c>
      <c r="I2350">
        <v>62</v>
      </c>
      <c r="J2350">
        <v>20</v>
      </c>
      <c r="K2350">
        <v>1</v>
      </c>
      <c r="L2350">
        <f>LOOKUP(I2350+H2350*1000, allRounds!D$2:D$308, allRounds!A$2:A$308)</f>
        <v>89</v>
      </c>
    </row>
    <row r="2351" spans="1:12" x14ac:dyDescent="0.3">
      <c r="A2351">
        <v>2350</v>
      </c>
      <c r="B2351">
        <v>7</v>
      </c>
      <c r="C2351">
        <v>92</v>
      </c>
      <c r="D2351">
        <v>39</v>
      </c>
      <c r="E2351">
        <v>193</v>
      </c>
      <c r="F2351">
        <v>89</v>
      </c>
      <c r="H2351" s="16">
        <v>39998</v>
      </c>
      <c r="I2351">
        <v>62</v>
      </c>
      <c r="J2351">
        <v>24</v>
      </c>
      <c r="K2351">
        <v>0</v>
      </c>
      <c r="L2351">
        <f>LOOKUP(I2351+H2351*1000, allRounds!D$2:D$308, allRounds!A$2:A$308)</f>
        <v>89</v>
      </c>
    </row>
    <row r="2352" spans="1:12" x14ac:dyDescent="0.3">
      <c r="A2352">
        <v>2351</v>
      </c>
      <c r="B2352">
        <v>8</v>
      </c>
      <c r="C2352">
        <v>92</v>
      </c>
      <c r="D2352">
        <v>38</v>
      </c>
      <c r="E2352">
        <v>267</v>
      </c>
      <c r="F2352">
        <v>89</v>
      </c>
      <c r="H2352" s="16">
        <v>39998</v>
      </c>
      <c r="I2352">
        <v>62</v>
      </c>
      <c r="J2352">
        <v>22</v>
      </c>
      <c r="K2352">
        <v>0</v>
      </c>
      <c r="L2352">
        <f>LOOKUP(I2352+H2352*1000, allRounds!D$2:D$308, allRounds!A$2:A$308)</f>
        <v>89</v>
      </c>
    </row>
    <row r="2353" spans="1:12" x14ac:dyDescent="0.3">
      <c r="A2353">
        <v>2352</v>
      </c>
      <c r="B2353">
        <f>9</f>
        <v>9</v>
      </c>
      <c r="C2353">
        <v>90</v>
      </c>
      <c r="D2353">
        <v>38</v>
      </c>
      <c r="E2353">
        <v>61</v>
      </c>
      <c r="F2353">
        <v>89</v>
      </c>
      <c r="H2353" s="16">
        <v>39998</v>
      </c>
      <c r="I2353">
        <v>62</v>
      </c>
      <c r="J2353">
        <v>20</v>
      </c>
      <c r="K2353">
        <v>1</v>
      </c>
      <c r="L2353">
        <f>LOOKUP(I2353+H2353*1000, allRounds!D$2:D$308, allRounds!A$2:A$308)</f>
        <v>89</v>
      </c>
    </row>
    <row r="2354" spans="1:12" x14ac:dyDescent="0.3">
      <c r="A2354">
        <v>2353</v>
      </c>
      <c r="B2354">
        <f>9</f>
        <v>9</v>
      </c>
      <c r="C2354">
        <v>77</v>
      </c>
      <c r="D2354">
        <v>38</v>
      </c>
      <c r="E2354">
        <v>103</v>
      </c>
      <c r="F2354">
        <v>89</v>
      </c>
      <c r="H2354" s="16">
        <v>39998</v>
      </c>
      <c r="I2354">
        <v>62</v>
      </c>
      <c r="J2354">
        <v>8</v>
      </c>
      <c r="K2354">
        <v>1</v>
      </c>
      <c r="L2354">
        <f>LOOKUP(I2354+H2354*1000, allRounds!D$2:D$308, allRounds!A$2:A$308)</f>
        <v>89</v>
      </c>
    </row>
    <row r="2355" spans="1:12" x14ac:dyDescent="0.3">
      <c r="A2355">
        <v>2354</v>
      </c>
      <c r="B2355">
        <v>11</v>
      </c>
      <c r="C2355">
        <v>85</v>
      </c>
      <c r="D2355">
        <v>37</v>
      </c>
      <c r="E2355">
        <v>28</v>
      </c>
      <c r="F2355">
        <v>89</v>
      </c>
      <c r="H2355" s="16">
        <v>39998</v>
      </c>
      <c r="I2355">
        <v>62</v>
      </c>
      <c r="J2355">
        <v>15</v>
      </c>
      <c r="K2355">
        <v>1</v>
      </c>
      <c r="L2355">
        <f>LOOKUP(I2355+H2355*1000, allRounds!D$2:D$308, allRounds!A$2:A$308)</f>
        <v>89</v>
      </c>
    </row>
    <row r="2356" spans="1:12" x14ac:dyDescent="0.3">
      <c r="A2356">
        <v>2355</v>
      </c>
      <c r="B2356">
        <v>12</v>
      </c>
      <c r="C2356">
        <v>88</v>
      </c>
      <c r="D2356">
        <v>37</v>
      </c>
      <c r="E2356">
        <v>313</v>
      </c>
      <c r="F2356">
        <v>89</v>
      </c>
      <c r="H2356" s="16">
        <v>39998</v>
      </c>
      <c r="I2356">
        <v>62</v>
      </c>
      <c r="J2356">
        <v>18</v>
      </c>
      <c r="K2356">
        <v>0</v>
      </c>
      <c r="L2356">
        <f>LOOKUP(I2356+H2356*1000, allRounds!D$2:D$308, allRounds!A$2:A$308)</f>
        <v>89</v>
      </c>
    </row>
    <row r="2357" spans="1:12" x14ac:dyDescent="0.3">
      <c r="A2357">
        <v>2356</v>
      </c>
      <c r="B2357">
        <v>13</v>
      </c>
      <c r="C2357">
        <v>87</v>
      </c>
      <c r="D2357">
        <v>37</v>
      </c>
      <c r="E2357">
        <v>93</v>
      </c>
      <c r="F2357">
        <v>89</v>
      </c>
      <c r="H2357" s="16">
        <v>39998</v>
      </c>
      <c r="I2357">
        <v>62</v>
      </c>
      <c r="J2357">
        <v>17</v>
      </c>
      <c r="K2357">
        <v>1</v>
      </c>
      <c r="L2357">
        <f>LOOKUP(I2357+H2357*1000, allRounds!D$2:D$308, allRounds!A$2:A$308)</f>
        <v>89</v>
      </c>
    </row>
    <row r="2358" spans="1:12" x14ac:dyDescent="0.3">
      <c r="A2358">
        <v>2357</v>
      </c>
      <c r="B2358">
        <v>14</v>
      </c>
      <c r="C2358">
        <v>96</v>
      </c>
      <c r="D2358">
        <v>36</v>
      </c>
      <c r="E2358">
        <v>178</v>
      </c>
      <c r="F2358">
        <v>89</v>
      </c>
      <c r="H2358" s="16">
        <v>39998</v>
      </c>
      <c r="I2358">
        <v>62</v>
      </c>
      <c r="J2358">
        <v>24</v>
      </c>
      <c r="K2358">
        <v>1</v>
      </c>
      <c r="L2358">
        <f>LOOKUP(I2358+H2358*1000, allRounds!D$2:D$308, allRounds!A$2:A$308)</f>
        <v>89</v>
      </c>
    </row>
    <row r="2359" spans="1:12" x14ac:dyDescent="0.3">
      <c r="A2359">
        <v>2358</v>
      </c>
      <c r="B2359">
        <v>15</v>
      </c>
      <c r="C2359">
        <v>96</v>
      </c>
      <c r="D2359">
        <v>36</v>
      </c>
      <c r="E2359">
        <v>63</v>
      </c>
      <c r="F2359">
        <v>89</v>
      </c>
      <c r="H2359" s="16">
        <v>39998</v>
      </c>
      <c r="I2359">
        <v>62</v>
      </c>
      <c r="J2359">
        <v>25</v>
      </c>
      <c r="K2359">
        <v>1</v>
      </c>
      <c r="L2359">
        <f>LOOKUP(I2359+H2359*1000, allRounds!D$2:D$308, allRounds!A$2:A$308)</f>
        <v>89</v>
      </c>
    </row>
    <row r="2360" spans="1:12" x14ac:dyDescent="0.3">
      <c r="A2360">
        <v>2359</v>
      </c>
      <c r="B2360">
        <v>16</v>
      </c>
      <c r="C2360">
        <v>83</v>
      </c>
      <c r="D2360">
        <v>36</v>
      </c>
      <c r="E2360">
        <v>294</v>
      </c>
      <c r="F2360">
        <v>89</v>
      </c>
      <c r="H2360" s="16">
        <v>39998</v>
      </c>
      <c r="I2360">
        <v>62</v>
      </c>
      <c r="J2360">
        <v>12</v>
      </c>
      <c r="K2360">
        <v>1</v>
      </c>
      <c r="L2360">
        <f>LOOKUP(I2360+H2360*1000, allRounds!D$2:D$308, allRounds!A$2:A$308)</f>
        <v>89</v>
      </c>
    </row>
    <row r="2361" spans="1:12" x14ac:dyDescent="0.3">
      <c r="A2361">
        <v>2360</v>
      </c>
      <c r="B2361">
        <v>17</v>
      </c>
      <c r="C2361">
        <v>92</v>
      </c>
      <c r="D2361">
        <v>36</v>
      </c>
      <c r="E2361">
        <v>184</v>
      </c>
      <c r="F2361">
        <v>89</v>
      </c>
      <c r="H2361" s="16">
        <v>39998</v>
      </c>
      <c r="I2361">
        <v>62</v>
      </c>
      <c r="J2361">
        <v>21</v>
      </c>
      <c r="K2361">
        <v>1</v>
      </c>
      <c r="L2361">
        <f>LOOKUP(I2361+H2361*1000, allRounds!D$2:D$308, allRounds!A$2:A$308)</f>
        <v>89</v>
      </c>
    </row>
    <row r="2362" spans="1:12" x14ac:dyDescent="0.3">
      <c r="A2362">
        <v>2361</v>
      </c>
      <c r="B2362">
        <v>18</v>
      </c>
      <c r="C2362">
        <v>101</v>
      </c>
      <c r="D2362">
        <v>35</v>
      </c>
      <c r="E2362">
        <v>24</v>
      </c>
      <c r="F2362">
        <v>89</v>
      </c>
      <c r="H2362" s="16">
        <v>39998</v>
      </c>
      <c r="I2362">
        <v>62</v>
      </c>
      <c r="J2362">
        <v>28</v>
      </c>
      <c r="K2362">
        <v>1</v>
      </c>
      <c r="L2362">
        <f>LOOKUP(I2362+H2362*1000, allRounds!D$2:D$308, allRounds!A$2:A$308)</f>
        <v>89</v>
      </c>
    </row>
    <row r="2363" spans="1:12" x14ac:dyDescent="0.3">
      <c r="A2363">
        <v>2362</v>
      </c>
      <c r="B2363">
        <v>19</v>
      </c>
      <c r="C2363">
        <v>98</v>
      </c>
      <c r="D2363">
        <v>35</v>
      </c>
      <c r="E2363">
        <v>250</v>
      </c>
      <c r="F2363">
        <v>89</v>
      </c>
      <c r="H2363" s="16">
        <v>39998</v>
      </c>
      <c r="I2363">
        <v>62</v>
      </c>
      <c r="J2363">
        <v>26</v>
      </c>
      <c r="K2363">
        <v>1</v>
      </c>
      <c r="L2363">
        <f>LOOKUP(I2363+H2363*1000, allRounds!D$2:D$308, allRounds!A$2:A$308)</f>
        <v>89</v>
      </c>
    </row>
    <row r="2364" spans="1:12" x14ac:dyDescent="0.3">
      <c r="A2364">
        <v>2363</v>
      </c>
      <c r="B2364">
        <v>20</v>
      </c>
      <c r="C2364">
        <v>102</v>
      </c>
      <c r="D2364">
        <v>34</v>
      </c>
      <c r="E2364">
        <v>12</v>
      </c>
      <c r="F2364">
        <v>89</v>
      </c>
      <c r="H2364" s="16">
        <v>39998</v>
      </c>
      <c r="I2364">
        <v>62</v>
      </c>
      <c r="J2364">
        <v>27</v>
      </c>
      <c r="K2364">
        <v>1</v>
      </c>
      <c r="L2364">
        <f>LOOKUP(I2364+H2364*1000, allRounds!D$2:D$308, allRounds!A$2:A$308)</f>
        <v>89</v>
      </c>
    </row>
    <row r="2365" spans="1:12" x14ac:dyDescent="0.3">
      <c r="A2365">
        <v>2364</v>
      </c>
      <c r="B2365">
        <v>21</v>
      </c>
      <c r="C2365">
        <v>86</v>
      </c>
      <c r="D2365">
        <v>33</v>
      </c>
      <c r="E2365">
        <v>222</v>
      </c>
      <c r="F2365">
        <v>89</v>
      </c>
      <c r="H2365" s="16">
        <v>39998</v>
      </c>
      <c r="I2365">
        <v>62</v>
      </c>
      <c r="J2365">
        <v>12</v>
      </c>
      <c r="K2365">
        <v>1</v>
      </c>
      <c r="L2365">
        <f>LOOKUP(I2365+H2365*1000, allRounds!D$2:D$308, allRounds!A$2:A$308)</f>
        <v>89</v>
      </c>
    </row>
    <row r="2366" spans="1:12" x14ac:dyDescent="0.3">
      <c r="A2366">
        <v>2365</v>
      </c>
      <c r="B2366">
        <v>22</v>
      </c>
      <c r="C2366">
        <v>85</v>
      </c>
      <c r="D2366">
        <v>33</v>
      </c>
      <c r="E2366">
        <v>234</v>
      </c>
      <c r="F2366">
        <v>89</v>
      </c>
      <c r="H2366" s="16">
        <v>39998</v>
      </c>
      <c r="I2366">
        <v>62</v>
      </c>
      <c r="J2366">
        <v>11</v>
      </c>
      <c r="K2366">
        <v>1</v>
      </c>
      <c r="L2366">
        <f>LOOKUP(I2366+H2366*1000, allRounds!D$2:D$308, allRounds!A$2:A$308)</f>
        <v>89</v>
      </c>
    </row>
    <row r="2367" spans="1:12" x14ac:dyDescent="0.3">
      <c r="A2367">
        <v>2366</v>
      </c>
      <c r="B2367">
        <v>23</v>
      </c>
      <c r="C2367">
        <v>88</v>
      </c>
      <c r="D2367">
        <v>33</v>
      </c>
      <c r="E2367">
        <v>160</v>
      </c>
      <c r="F2367">
        <v>89</v>
      </c>
      <c r="H2367" s="16">
        <v>39998</v>
      </c>
      <c r="I2367">
        <v>62</v>
      </c>
      <c r="J2367">
        <v>14</v>
      </c>
      <c r="K2367">
        <v>1</v>
      </c>
      <c r="L2367">
        <f>LOOKUP(I2367+H2367*1000, allRounds!D$2:D$308, allRounds!A$2:A$308)</f>
        <v>89</v>
      </c>
    </row>
    <row r="2368" spans="1:12" x14ac:dyDescent="0.3">
      <c r="A2368">
        <v>2367</v>
      </c>
      <c r="B2368">
        <v>24</v>
      </c>
      <c r="C2368">
        <v>89</v>
      </c>
      <c r="D2368">
        <v>30</v>
      </c>
      <c r="E2368">
        <v>310</v>
      </c>
      <c r="F2368">
        <v>89</v>
      </c>
      <c r="H2368" s="16">
        <v>39998</v>
      </c>
      <c r="I2368">
        <v>62</v>
      </c>
      <c r="J2368">
        <v>12</v>
      </c>
      <c r="K2368">
        <v>1</v>
      </c>
      <c r="L2368">
        <f>LOOKUP(I2368+H2368*1000, allRounds!D$2:D$308, allRounds!A$2:A$308)</f>
        <v>89</v>
      </c>
    </row>
    <row r="2369" spans="1:12" x14ac:dyDescent="0.3">
      <c r="A2369">
        <v>2368</v>
      </c>
      <c r="B2369">
        <v>25</v>
      </c>
      <c r="C2369">
        <v>98</v>
      </c>
      <c r="D2369">
        <v>30</v>
      </c>
      <c r="E2369">
        <v>2</v>
      </c>
      <c r="F2369">
        <v>89</v>
      </c>
      <c r="H2369" s="16">
        <v>39998</v>
      </c>
      <c r="I2369">
        <v>62</v>
      </c>
      <c r="J2369">
        <v>21</v>
      </c>
      <c r="K2369">
        <v>1</v>
      </c>
      <c r="L2369">
        <f>LOOKUP(I2369+H2369*1000, allRounds!D$2:D$308, allRounds!A$2:A$308)</f>
        <v>89</v>
      </c>
    </row>
    <row r="2370" spans="1:12" x14ac:dyDescent="0.3">
      <c r="A2370">
        <v>2369</v>
      </c>
      <c r="B2370">
        <v>26</v>
      </c>
      <c r="C2370">
        <v>109</v>
      </c>
      <c r="D2370">
        <v>26</v>
      </c>
      <c r="E2370">
        <v>118</v>
      </c>
      <c r="F2370">
        <v>89</v>
      </c>
      <c r="H2370" s="16">
        <v>39998</v>
      </c>
      <c r="I2370">
        <v>62</v>
      </c>
      <c r="J2370">
        <v>28</v>
      </c>
      <c r="K2370">
        <v>1</v>
      </c>
      <c r="L2370">
        <f>LOOKUP(I2370+H2370*1000, allRounds!D$2:D$308, allRounds!A$2:A$308)</f>
        <v>89</v>
      </c>
    </row>
    <row r="2371" spans="1:12" x14ac:dyDescent="0.3">
      <c r="A2371">
        <v>2370</v>
      </c>
      <c r="B2371">
        <v>27</v>
      </c>
      <c r="C2371">
        <v>113</v>
      </c>
      <c r="D2371">
        <v>24</v>
      </c>
      <c r="E2371">
        <v>314</v>
      </c>
      <c r="F2371">
        <v>89</v>
      </c>
      <c r="H2371" s="16">
        <v>39998</v>
      </c>
      <c r="I2371">
        <v>62</v>
      </c>
      <c r="J2371">
        <v>28</v>
      </c>
      <c r="K2371">
        <v>0</v>
      </c>
      <c r="L2371">
        <f>LOOKUP(I2371+H2371*1000, allRounds!D$2:D$308, allRounds!A$2:A$308)</f>
        <v>89</v>
      </c>
    </row>
    <row r="2372" spans="1:12" x14ac:dyDescent="0.3">
      <c r="A2372">
        <v>2371</v>
      </c>
      <c r="B2372">
        <v>1</v>
      </c>
      <c r="C2372">
        <v>99</v>
      </c>
      <c r="D2372">
        <v>28</v>
      </c>
      <c r="E2372">
        <v>47</v>
      </c>
      <c r="F2372">
        <v>90</v>
      </c>
      <c r="H2372" s="16">
        <v>39978</v>
      </c>
      <c r="I2372">
        <v>80</v>
      </c>
      <c r="J2372">
        <v>18</v>
      </c>
      <c r="K2372">
        <v>1</v>
      </c>
      <c r="L2372">
        <f>LOOKUP(I2372+H2372*1000, allRounds!D$2:D$308, allRounds!A$2:A$308)</f>
        <v>90</v>
      </c>
    </row>
    <row r="2373" spans="1:12" x14ac:dyDescent="0.3">
      <c r="A2373">
        <v>2372</v>
      </c>
      <c r="B2373">
        <v>2</v>
      </c>
      <c r="C2373">
        <v>96</v>
      </c>
      <c r="D2373">
        <v>28</v>
      </c>
      <c r="E2373">
        <v>253</v>
      </c>
      <c r="F2373">
        <v>90</v>
      </c>
      <c r="H2373" s="16">
        <v>39978</v>
      </c>
      <c r="I2373">
        <v>80</v>
      </c>
      <c r="J2373">
        <v>15</v>
      </c>
      <c r="K2373">
        <v>0</v>
      </c>
      <c r="L2373">
        <f>LOOKUP(I2373+H2373*1000, allRounds!D$2:D$308, allRounds!A$2:A$308)</f>
        <v>90</v>
      </c>
    </row>
    <row r="2374" spans="1:12" x14ac:dyDescent="0.3">
      <c r="A2374">
        <v>2373</v>
      </c>
      <c r="B2374">
        <v>3</v>
      </c>
      <c r="C2374">
        <v>93</v>
      </c>
      <c r="D2374">
        <v>27</v>
      </c>
      <c r="E2374">
        <v>234</v>
      </c>
      <c r="F2374">
        <v>90</v>
      </c>
      <c r="H2374" s="16">
        <v>39978</v>
      </c>
      <c r="I2374">
        <v>80</v>
      </c>
      <c r="J2374">
        <v>11</v>
      </c>
      <c r="K2374">
        <v>1</v>
      </c>
      <c r="L2374">
        <f>LOOKUP(I2374+H2374*1000, allRounds!D$2:D$308, allRounds!A$2:A$308)</f>
        <v>90</v>
      </c>
    </row>
    <row r="2375" spans="1:12" x14ac:dyDescent="0.3">
      <c r="A2375">
        <v>2374</v>
      </c>
      <c r="B2375">
        <v>4</v>
      </c>
      <c r="C2375">
        <v>91</v>
      </c>
      <c r="D2375">
        <v>26</v>
      </c>
      <c r="E2375">
        <v>103</v>
      </c>
      <c r="F2375">
        <v>90</v>
      </c>
      <c r="H2375" s="16">
        <v>39978</v>
      </c>
      <c r="I2375">
        <v>80</v>
      </c>
      <c r="J2375">
        <v>8</v>
      </c>
      <c r="K2375">
        <v>1</v>
      </c>
      <c r="L2375">
        <f>LOOKUP(I2375+H2375*1000, allRounds!D$2:D$308, allRounds!A$2:A$308)</f>
        <v>90</v>
      </c>
    </row>
    <row r="2376" spans="1:12" x14ac:dyDescent="0.3">
      <c r="A2376">
        <v>2375</v>
      </c>
      <c r="B2376">
        <v>5</v>
      </c>
      <c r="C2376">
        <v>98</v>
      </c>
      <c r="D2376">
        <v>26</v>
      </c>
      <c r="E2376">
        <v>16</v>
      </c>
      <c r="F2376">
        <v>90</v>
      </c>
      <c r="H2376" s="16">
        <v>39978</v>
      </c>
      <c r="I2376">
        <v>80</v>
      </c>
      <c r="J2376">
        <v>15</v>
      </c>
      <c r="K2376">
        <v>1</v>
      </c>
      <c r="L2376">
        <f>LOOKUP(I2376+H2376*1000, allRounds!D$2:D$308, allRounds!A$2:A$308)</f>
        <v>90</v>
      </c>
    </row>
    <row r="2377" spans="1:12" x14ac:dyDescent="0.3">
      <c r="A2377">
        <v>2376</v>
      </c>
      <c r="B2377">
        <v>6</v>
      </c>
      <c r="C2377">
        <v>94</v>
      </c>
      <c r="D2377">
        <v>26</v>
      </c>
      <c r="E2377">
        <v>172</v>
      </c>
      <c r="F2377">
        <v>90</v>
      </c>
      <c r="H2377" s="16">
        <v>39978</v>
      </c>
      <c r="I2377">
        <v>80</v>
      </c>
      <c r="J2377">
        <v>11</v>
      </c>
      <c r="K2377">
        <v>1</v>
      </c>
      <c r="L2377">
        <f>LOOKUP(I2377+H2377*1000, allRounds!D$2:D$308, allRounds!A$2:A$308)</f>
        <v>90</v>
      </c>
    </row>
    <row r="2378" spans="1:12" x14ac:dyDescent="0.3">
      <c r="A2378">
        <v>2377</v>
      </c>
      <c r="B2378">
        <v>7</v>
      </c>
      <c r="C2378">
        <v>99</v>
      </c>
      <c r="D2378">
        <v>25</v>
      </c>
      <c r="E2378">
        <v>129</v>
      </c>
      <c r="F2378">
        <v>90</v>
      </c>
      <c r="H2378" s="16">
        <v>39978</v>
      </c>
      <c r="I2378">
        <v>80</v>
      </c>
      <c r="J2378">
        <v>15</v>
      </c>
      <c r="K2378">
        <v>1</v>
      </c>
      <c r="L2378">
        <f>LOOKUP(I2378+H2378*1000, allRounds!D$2:D$308, allRounds!A$2:A$308)</f>
        <v>90</v>
      </c>
    </row>
    <row r="2379" spans="1:12" x14ac:dyDescent="0.3">
      <c r="A2379">
        <v>2378</v>
      </c>
      <c r="B2379">
        <v>8</v>
      </c>
      <c r="C2379">
        <v>100</v>
      </c>
      <c r="D2379">
        <v>24</v>
      </c>
      <c r="E2379">
        <v>233</v>
      </c>
      <c r="F2379">
        <v>90</v>
      </c>
      <c r="H2379" s="16">
        <v>39978</v>
      </c>
      <c r="I2379">
        <v>80</v>
      </c>
      <c r="J2379">
        <v>15</v>
      </c>
      <c r="K2379">
        <v>0</v>
      </c>
      <c r="L2379">
        <f>LOOKUP(I2379+H2379*1000, allRounds!D$2:D$308, allRounds!A$2:A$308)</f>
        <v>90</v>
      </c>
    </row>
    <row r="2380" spans="1:12" x14ac:dyDescent="0.3">
      <c r="A2380">
        <v>2379</v>
      </c>
      <c r="B2380">
        <v>9</v>
      </c>
      <c r="C2380">
        <v>101</v>
      </c>
      <c r="D2380">
        <v>24</v>
      </c>
      <c r="E2380">
        <v>245</v>
      </c>
      <c r="F2380">
        <v>90</v>
      </c>
      <c r="H2380" s="16">
        <v>39978</v>
      </c>
      <c r="I2380">
        <v>80</v>
      </c>
      <c r="J2380">
        <v>16</v>
      </c>
      <c r="K2380">
        <v>1</v>
      </c>
      <c r="L2380">
        <f>LOOKUP(I2380+H2380*1000, allRounds!D$2:D$308, allRounds!A$2:A$308)</f>
        <v>90</v>
      </c>
    </row>
    <row r="2381" spans="1:12" x14ac:dyDescent="0.3">
      <c r="A2381">
        <v>2380</v>
      </c>
      <c r="B2381">
        <v>10</v>
      </c>
      <c r="C2381">
        <v>109</v>
      </c>
      <c r="D2381">
        <v>24</v>
      </c>
      <c r="E2381">
        <v>188</v>
      </c>
      <c r="F2381">
        <v>90</v>
      </c>
      <c r="H2381" s="16">
        <v>39978</v>
      </c>
      <c r="I2381">
        <v>80</v>
      </c>
      <c r="J2381">
        <v>24</v>
      </c>
      <c r="K2381">
        <v>1</v>
      </c>
      <c r="L2381">
        <f>LOOKUP(I2381+H2381*1000, allRounds!D$2:D$308, allRounds!A$2:A$308)</f>
        <v>90</v>
      </c>
    </row>
    <row r="2382" spans="1:12" x14ac:dyDescent="0.3">
      <c r="A2382">
        <v>2381</v>
      </c>
      <c r="B2382">
        <v>11</v>
      </c>
      <c r="C2382">
        <v>101</v>
      </c>
      <c r="D2382">
        <v>23</v>
      </c>
      <c r="E2382">
        <v>145</v>
      </c>
      <c r="F2382">
        <v>90</v>
      </c>
      <c r="H2382" s="16">
        <v>39978</v>
      </c>
      <c r="I2382">
        <v>80</v>
      </c>
      <c r="J2382">
        <v>15</v>
      </c>
      <c r="K2382">
        <v>1</v>
      </c>
      <c r="L2382">
        <f>LOOKUP(I2382+H2382*1000, allRounds!D$2:D$308, allRounds!A$2:A$308)</f>
        <v>90</v>
      </c>
    </row>
    <row r="2383" spans="1:12" x14ac:dyDescent="0.3">
      <c r="A2383">
        <v>2382</v>
      </c>
      <c r="B2383">
        <v>12</v>
      </c>
      <c r="C2383">
        <v>101</v>
      </c>
      <c r="D2383">
        <v>22</v>
      </c>
      <c r="E2383">
        <v>160</v>
      </c>
      <c r="F2383">
        <v>90</v>
      </c>
      <c r="H2383" s="16">
        <v>39978</v>
      </c>
      <c r="I2383">
        <v>80</v>
      </c>
      <c r="J2383">
        <v>14</v>
      </c>
      <c r="K2383">
        <v>1</v>
      </c>
      <c r="L2383">
        <f>LOOKUP(I2383+H2383*1000, allRounds!D$2:D$308, allRounds!A$2:A$308)</f>
        <v>90</v>
      </c>
    </row>
    <row r="2384" spans="1:12" x14ac:dyDescent="0.3">
      <c r="A2384">
        <v>2383</v>
      </c>
      <c r="B2384">
        <v>13</v>
      </c>
      <c r="C2384">
        <v>99</v>
      </c>
      <c r="D2384">
        <v>22</v>
      </c>
      <c r="E2384">
        <v>241</v>
      </c>
      <c r="F2384">
        <v>90</v>
      </c>
      <c r="H2384" s="16">
        <v>39978</v>
      </c>
      <c r="I2384">
        <v>80</v>
      </c>
      <c r="J2384">
        <v>12</v>
      </c>
      <c r="K2384">
        <v>1</v>
      </c>
      <c r="L2384">
        <f>LOOKUP(I2384+H2384*1000, allRounds!D$2:D$308, allRounds!A$2:A$308)</f>
        <v>90</v>
      </c>
    </row>
    <row r="2385" spans="1:12" x14ac:dyDescent="0.3">
      <c r="A2385">
        <v>2384</v>
      </c>
      <c r="B2385">
        <v>14</v>
      </c>
      <c r="C2385">
        <v>116</v>
      </c>
      <c r="D2385">
        <v>21</v>
      </c>
      <c r="E2385">
        <v>307</v>
      </c>
      <c r="F2385">
        <v>90</v>
      </c>
      <c r="H2385" s="16">
        <v>39978</v>
      </c>
      <c r="I2385">
        <v>80</v>
      </c>
      <c r="J2385">
        <v>28</v>
      </c>
      <c r="K2385">
        <v>1</v>
      </c>
      <c r="L2385">
        <f>LOOKUP(I2385+H2385*1000, allRounds!D$2:D$308, allRounds!A$2:A$308)</f>
        <v>90</v>
      </c>
    </row>
    <row r="2386" spans="1:12" x14ac:dyDescent="0.3">
      <c r="A2386">
        <v>2385</v>
      </c>
      <c r="B2386">
        <v>15</v>
      </c>
      <c r="C2386">
        <v>114</v>
      </c>
      <c r="D2386">
        <v>21</v>
      </c>
      <c r="E2386">
        <v>250</v>
      </c>
      <c r="F2386">
        <v>90</v>
      </c>
      <c r="H2386" s="16">
        <v>39978</v>
      </c>
      <c r="I2386">
        <v>80</v>
      </c>
      <c r="J2386">
        <v>26</v>
      </c>
      <c r="K2386">
        <v>1</v>
      </c>
      <c r="L2386">
        <f>LOOKUP(I2386+H2386*1000, allRounds!D$2:D$308, allRounds!A$2:A$308)</f>
        <v>90</v>
      </c>
    </row>
    <row r="2387" spans="1:12" x14ac:dyDescent="0.3">
      <c r="A2387">
        <v>2386</v>
      </c>
      <c r="B2387">
        <f>16</f>
        <v>16</v>
      </c>
      <c r="C2387">
        <v>101</v>
      </c>
      <c r="D2387">
        <v>20</v>
      </c>
      <c r="E2387">
        <v>222</v>
      </c>
      <c r="F2387">
        <v>90</v>
      </c>
      <c r="H2387" s="16">
        <v>39978</v>
      </c>
      <c r="I2387">
        <v>80</v>
      </c>
      <c r="J2387">
        <v>12</v>
      </c>
      <c r="K2387">
        <v>1</v>
      </c>
      <c r="L2387">
        <f>LOOKUP(I2387+H2387*1000, allRounds!D$2:D$308, allRounds!A$2:A$308)</f>
        <v>90</v>
      </c>
    </row>
    <row r="2388" spans="1:12" x14ac:dyDescent="0.3">
      <c r="A2388">
        <v>2387</v>
      </c>
      <c r="B2388">
        <f>16</f>
        <v>16</v>
      </c>
      <c r="C2388">
        <v>101</v>
      </c>
      <c r="D2388">
        <v>20</v>
      </c>
      <c r="E2388">
        <v>80</v>
      </c>
      <c r="F2388">
        <v>90</v>
      </c>
      <c r="H2388" s="16">
        <v>39978</v>
      </c>
      <c r="I2388">
        <v>80</v>
      </c>
      <c r="J2388">
        <v>11</v>
      </c>
      <c r="K2388">
        <v>1</v>
      </c>
      <c r="L2388">
        <f>LOOKUP(I2388+H2388*1000, allRounds!D$2:D$308, allRounds!A$2:A$308)</f>
        <v>90</v>
      </c>
    </row>
    <row r="2389" spans="1:12" x14ac:dyDescent="0.3">
      <c r="A2389">
        <v>2388</v>
      </c>
      <c r="B2389">
        <v>18</v>
      </c>
      <c r="C2389">
        <v>113</v>
      </c>
      <c r="D2389">
        <v>20</v>
      </c>
      <c r="E2389">
        <v>162</v>
      </c>
      <c r="F2389">
        <v>90</v>
      </c>
      <c r="H2389" s="16">
        <v>39978</v>
      </c>
      <c r="I2389">
        <v>80</v>
      </c>
      <c r="J2389">
        <v>24</v>
      </c>
      <c r="K2389">
        <v>1</v>
      </c>
      <c r="L2389">
        <f>LOOKUP(I2389+H2389*1000, allRounds!D$2:D$308, allRounds!A$2:A$308)</f>
        <v>90</v>
      </c>
    </row>
    <row r="2390" spans="1:12" x14ac:dyDescent="0.3">
      <c r="A2390">
        <v>2389</v>
      </c>
      <c r="B2390">
        <v>19</v>
      </c>
      <c r="C2390">
        <v>110</v>
      </c>
      <c r="D2390">
        <v>20</v>
      </c>
      <c r="E2390">
        <v>2</v>
      </c>
      <c r="F2390">
        <v>90</v>
      </c>
      <c r="H2390" s="16">
        <v>39978</v>
      </c>
      <c r="I2390">
        <v>80</v>
      </c>
      <c r="J2390">
        <v>21</v>
      </c>
      <c r="K2390">
        <v>1</v>
      </c>
      <c r="L2390">
        <f>LOOKUP(I2390+H2390*1000, allRounds!D$2:D$308, allRounds!A$2:A$308)</f>
        <v>90</v>
      </c>
    </row>
    <row r="2391" spans="1:12" x14ac:dyDescent="0.3">
      <c r="A2391">
        <v>2390</v>
      </c>
      <c r="B2391">
        <v>20</v>
      </c>
      <c r="C2391">
        <v>107</v>
      </c>
      <c r="D2391">
        <v>19</v>
      </c>
      <c r="E2391">
        <v>123</v>
      </c>
      <c r="F2391">
        <v>90</v>
      </c>
      <c r="H2391" s="16">
        <v>39978</v>
      </c>
      <c r="I2391">
        <v>80</v>
      </c>
      <c r="J2391">
        <v>16</v>
      </c>
      <c r="K2391">
        <v>1</v>
      </c>
      <c r="L2391">
        <f>LOOKUP(I2391+H2391*1000, allRounds!D$2:D$308, allRounds!A$2:A$308)</f>
        <v>90</v>
      </c>
    </row>
    <row r="2392" spans="1:12" x14ac:dyDescent="0.3">
      <c r="A2392">
        <v>2391</v>
      </c>
      <c r="B2392">
        <v>21</v>
      </c>
      <c r="C2392">
        <v>107</v>
      </c>
      <c r="D2392">
        <v>19</v>
      </c>
      <c r="E2392">
        <v>28</v>
      </c>
      <c r="F2392">
        <v>90</v>
      </c>
      <c r="H2392" s="16">
        <v>39978</v>
      </c>
      <c r="I2392">
        <v>80</v>
      </c>
      <c r="J2392">
        <v>15</v>
      </c>
      <c r="K2392">
        <v>1</v>
      </c>
      <c r="L2392">
        <f>LOOKUP(I2392+H2392*1000, allRounds!D$2:D$308, allRounds!A$2:A$308)</f>
        <v>90</v>
      </c>
    </row>
    <row r="2393" spans="1:12" x14ac:dyDescent="0.3">
      <c r="A2393">
        <v>2392</v>
      </c>
      <c r="B2393">
        <v>22</v>
      </c>
      <c r="C2393">
        <v>110</v>
      </c>
      <c r="D2393">
        <v>18</v>
      </c>
      <c r="E2393">
        <v>116</v>
      </c>
      <c r="F2393">
        <v>90</v>
      </c>
      <c r="H2393" s="16">
        <v>39978</v>
      </c>
      <c r="I2393">
        <v>80</v>
      </c>
      <c r="J2393">
        <v>19</v>
      </c>
      <c r="K2393">
        <v>1</v>
      </c>
      <c r="L2393">
        <f>LOOKUP(I2393+H2393*1000, allRounds!D$2:D$308, allRounds!A$2:A$308)</f>
        <v>90</v>
      </c>
    </row>
    <row r="2394" spans="1:12" x14ac:dyDescent="0.3">
      <c r="A2394">
        <v>2393</v>
      </c>
      <c r="B2394">
        <v>23</v>
      </c>
      <c r="C2394">
        <v>112</v>
      </c>
      <c r="D2394">
        <v>18</v>
      </c>
      <c r="E2394">
        <v>61</v>
      </c>
      <c r="F2394">
        <v>90</v>
      </c>
      <c r="H2394" s="16">
        <v>39978</v>
      </c>
      <c r="I2394">
        <v>80</v>
      </c>
      <c r="J2394">
        <v>20</v>
      </c>
      <c r="K2394">
        <v>1</v>
      </c>
      <c r="L2394">
        <f>LOOKUP(I2394+H2394*1000, allRounds!D$2:D$308, allRounds!A$2:A$308)</f>
        <v>90</v>
      </c>
    </row>
    <row r="2395" spans="1:12" x14ac:dyDescent="0.3">
      <c r="A2395">
        <v>2394</v>
      </c>
      <c r="B2395">
        <v>24</v>
      </c>
      <c r="C2395">
        <v>111</v>
      </c>
      <c r="D2395">
        <v>17</v>
      </c>
      <c r="E2395">
        <v>275</v>
      </c>
      <c r="F2395">
        <v>90</v>
      </c>
      <c r="H2395" s="16">
        <v>39978</v>
      </c>
      <c r="I2395">
        <v>80</v>
      </c>
      <c r="J2395">
        <v>19</v>
      </c>
      <c r="K2395">
        <v>1</v>
      </c>
      <c r="L2395">
        <f>LOOKUP(I2395+H2395*1000, allRounds!D$2:D$308, allRounds!A$2:A$308)</f>
        <v>90</v>
      </c>
    </row>
    <row r="2396" spans="1:12" x14ac:dyDescent="0.3">
      <c r="A2396">
        <v>2395</v>
      </c>
      <c r="B2396">
        <v>25</v>
      </c>
      <c r="C2396">
        <v>139</v>
      </c>
      <c r="D2396">
        <v>5</v>
      </c>
      <c r="E2396">
        <v>231</v>
      </c>
      <c r="F2396">
        <v>90</v>
      </c>
      <c r="H2396" s="16">
        <v>39978</v>
      </c>
      <c r="I2396">
        <v>80</v>
      </c>
      <c r="J2396">
        <v>28</v>
      </c>
      <c r="K2396">
        <v>0</v>
      </c>
      <c r="L2396">
        <f>LOOKUP(I2396+H2396*1000, allRounds!D$2:D$308, allRounds!A$2:A$308)</f>
        <v>90</v>
      </c>
    </row>
    <row r="2397" spans="1:12" x14ac:dyDescent="0.3">
      <c r="A2397">
        <v>2396</v>
      </c>
      <c r="B2397">
        <v>26</v>
      </c>
      <c r="C2397">
        <v>140</v>
      </c>
      <c r="D2397">
        <v>5</v>
      </c>
      <c r="E2397">
        <v>8</v>
      </c>
      <c r="F2397">
        <v>90</v>
      </c>
      <c r="H2397" s="16">
        <v>39978</v>
      </c>
      <c r="I2397">
        <v>80</v>
      </c>
      <c r="J2397">
        <v>36</v>
      </c>
      <c r="K2397">
        <v>1</v>
      </c>
      <c r="L2397">
        <f>LOOKUP(I2397+H2397*1000, allRounds!D$2:D$308, allRounds!A$2:A$308)</f>
        <v>90</v>
      </c>
    </row>
    <row r="2398" spans="1:12" x14ac:dyDescent="0.3">
      <c r="A2398">
        <v>2397</v>
      </c>
      <c r="B2398">
        <v>1</v>
      </c>
      <c r="C2398">
        <v>86</v>
      </c>
      <c r="D2398">
        <v>40</v>
      </c>
      <c r="E2398">
        <v>232</v>
      </c>
      <c r="F2398">
        <v>91</v>
      </c>
      <c r="H2398" s="16">
        <v>39977</v>
      </c>
      <c r="I2398">
        <v>10</v>
      </c>
      <c r="J2398">
        <v>19</v>
      </c>
      <c r="K2398">
        <v>0</v>
      </c>
      <c r="L2398">
        <f>LOOKUP(I2398+H2398*1000, allRounds!D$2:D$308, allRounds!A$2:A$308)</f>
        <v>91</v>
      </c>
    </row>
    <row r="2399" spans="1:12" x14ac:dyDescent="0.3">
      <c r="A2399">
        <v>2398</v>
      </c>
      <c r="B2399">
        <v>2</v>
      </c>
      <c r="C2399">
        <v>83</v>
      </c>
      <c r="D2399">
        <v>39</v>
      </c>
      <c r="E2399">
        <v>129</v>
      </c>
      <c r="F2399">
        <v>91</v>
      </c>
      <c r="H2399" s="16">
        <v>39977</v>
      </c>
      <c r="I2399">
        <v>10</v>
      </c>
      <c r="J2399">
        <v>15</v>
      </c>
      <c r="K2399">
        <v>1</v>
      </c>
      <c r="L2399">
        <f>LOOKUP(I2399+H2399*1000, allRounds!D$2:D$308, allRounds!A$2:A$308)</f>
        <v>91</v>
      </c>
    </row>
    <row r="2400" spans="1:12" x14ac:dyDescent="0.3">
      <c r="A2400">
        <v>2399</v>
      </c>
      <c r="B2400">
        <v>3</v>
      </c>
      <c r="C2400">
        <v>81</v>
      </c>
      <c r="D2400">
        <v>37</v>
      </c>
      <c r="E2400">
        <v>172</v>
      </c>
      <c r="F2400">
        <v>91</v>
      </c>
      <c r="H2400" s="16">
        <v>39977</v>
      </c>
      <c r="I2400">
        <v>10</v>
      </c>
      <c r="J2400">
        <v>11</v>
      </c>
      <c r="K2400">
        <v>1</v>
      </c>
      <c r="L2400">
        <f>LOOKUP(I2400+H2400*1000, allRounds!D$2:D$308, allRounds!A$2:A$308)</f>
        <v>91</v>
      </c>
    </row>
    <row r="2401" spans="1:12" x14ac:dyDescent="0.3">
      <c r="A2401">
        <v>2400</v>
      </c>
      <c r="B2401">
        <v>4</v>
      </c>
      <c r="C2401">
        <v>88</v>
      </c>
      <c r="D2401">
        <v>37</v>
      </c>
      <c r="E2401">
        <v>47</v>
      </c>
      <c r="F2401">
        <v>91</v>
      </c>
      <c r="H2401" s="16">
        <v>39977</v>
      </c>
      <c r="I2401">
        <v>10</v>
      </c>
      <c r="J2401">
        <v>18</v>
      </c>
      <c r="K2401">
        <v>1</v>
      </c>
      <c r="L2401">
        <f>LOOKUP(I2401+H2401*1000, allRounds!D$2:D$308, allRounds!A$2:A$308)</f>
        <v>91</v>
      </c>
    </row>
    <row r="2402" spans="1:12" x14ac:dyDescent="0.3">
      <c r="A2402">
        <v>2401</v>
      </c>
      <c r="B2402">
        <v>5</v>
      </c>
      <c r="C2402">
        <v>79</v>
      </c>
      <c r="D2402">
        <v>36</v>
      </c>
      <c r="E2402">
        <v>103</v>
      </c>
      <c r="F2402">
        <v>91</v>
      </c>
      <c r="H2402" s="16">
        <v>39977</v>
      </c>
      <c r="I2402">
        <v>10</v>
      </c>
      <c r="J2402">
        <v>8</v>
      </c>
      <c r="K2402">
        <v>1</v>
      </c>
      <c r="L2402">
        <f>LOOKUP(I2402+H2402*1000, allRounds!D$2:D$308, allRounds!A$2:A$308)</f>
        <v>91</v>
      </c>
    </row>
    <row r="2403" spans="1:12" x14ac:dyDescent="0.3">
      <c r="A2403">
        <v>2402</v>
      </c>
      <c r="B2403">
        <v>6</v>
      </c>
      <c r="C2403">
        <v>86</v>
      </c>
      <c r="D2403">
        <v>36</v>
      </c>
      <c r="E2403">
        <v>253</v>
      </c>
      <c r="F2403">
        <v>91</v>
      </c>
      <c r="H2403" s="16">
        <v>39977</v>
      </c>
      <c r="I2403">
        <v>10</v>
      </c>
      <c r="J2403">
        <v>15</v>
      </c>
      <c r="K2403">
        <v>0</v>
      </c>
      <c r="L2403">
        <f>LOOKUP(I2403+H2403*1000, allRounds!D$2:D$308, allRounds!A$2:A$308)</f>
        <v>91</v>
      </c>
    </row>
    <row r="2404" spans="1:12" x14ac:dyDescent="0.3">
      <c r="A2404">
        <v>2403</v>
      </c>
      <c r="B2404">
        <v>7</v>
      </c>
      <c r="C2404">
        <v>101</v>
      </c>
      <c r="D2404">
        <v>35</v>
      </c>
      <c r="E2404">
        <v>307</v>
      </c>
      <c r="F2404">
        <v>91</v>
      </c>
      <c r="H2404" s="16">
        <v>39977</v>
      </c>
      <c r="I2404">
        <v>10</v>
      </c>
      <c r="J2404">
        <v>28</v>
      </c>
      <c r="K2404">
        <v>1</v>
      </c>
      <c r="L2404">
        <f>LOOKUP(I2404+H2404*1000, allRounds!D$2:D$308, allRounds!A$2:A$308)</f>
        <v>91</v>
      </c>
    </row>
    <row r="2405" spans="1:12" x14ac:dyDescent="0.3">
      <c r="A2405">
        <v>2404</v>
      </c>
      <c r="B2405">
        <v>8</v>
      </c>
      <c r="C2405">
        <v>84</v>
      </c>
      <c r="D2405">
        <v>34</v>
      </c>
      <c r="E2405">
        <v>80</v>
      </c>
      <c r="F2405">
        <v>91</v>
      </c>
      <c r="H2405" s="16">
        <v>39977</v>
      </c>
      <c r="I2405">
        <v>10</v>
      </c>
      <c r="J2405">
        <v>11</v>
      </c>
      <c r="K2405">
        <v>1</v>
      </c>
      <c r="L2405">
        <f>LOOKUP(I2405+H2405*1000, allRounds!D$2:D$308, allRounds!A$2:A$308)</f>
        <v>91</v>
      </c>
    </row>
    <row r="2406" spans="1:12" x14ac:dyDescent="0.3">
      <c r="A2406">
        <v>2405</v>
      </c>
      <c r="B2406">
        <v>9</v>
      </c>
      <c r="C2406">
        <v>92</v>
      </c>
      <c r="D2406">
        <v>34</v>
      </c>
      <c r="E2406">
        <v>116</v>
      </c>
      <c r="F2406">
        <v>91</v>
      </c>
      <c r="H2406" s="16">
        <v>39977</v>
      </c>
      <c r="I2406">
        <v>10</v>
      </c>
      <c r="J2406">
        <v>19</v>
      </c>
      <c r="K2406">
        <v>1</v>
      </c>
      <c r="L2406">
        <f>LOOKUP(I2406+H2406*1000, allRounds!D$2:D$308, allRounds!A$2:A$308)</f>
        <v>91</v>
      </c>
    </row>
    <row r="2407" spans="1:12" x14ac:dyDescent="0.3">
      <c r="A2407">
        <v>2406</v>
      </c>
      <c r="B2407">
        <v>10</v>
      </c>
      <c r="C2407">
        <v>89</v>
      </c>
      <c r="D2407">
        <v>34</v>
      </c>
      <c r="E2407">
        <v>123</v>
      </c>
      <c r="F2407">
        <v>91</v>
      </c>
      <c r="H2407" s="16">
        <v>39977</v>
      </c>
      <c r="I2407">
        <v>10</v>
      </c>
      <c r="J2407">
        <v>16</v>
      </c>
      <c r="K2407">
        <v>1</v>
      </c>
      <c r="L2407">
        <f>LOOKUP(I2407+H2407*1000, allRounds!D$2:D$308, allRounds!A$2:A$308)</f>
        <v>91</v>
      </c>
    </row>
    <row r="2408" spans="1:12" x14ac:dyDescent="0.3">
      <c r="A2408">
        <v>2407</v>
      </c>
      <c r="B2408">
        <v>11</v>
      </c>
      <c r="C2408">
        <v>85</v>
      </c>
      <c r="D2408">
        <v>33</v>
      </c>
      <c r="E2408">
        <v>234</v>
      </c>
      <c r="F2408">
        <v>91</v>
      </c>
      <c r="H2408" s="16">
        <v>39977</v>
      </c>
      <c r="I2408">
        <v>10</v>
      </c>
      <c r="J2408">
        <v>11</v>
      </c>
      <c r="K2408">
        <v>1</v>
      </c>
      <c r="L2408">
        <f>LOOKUP(I2408+H2408*1000, allRounds!D$2:D$308, allRounds!A$2:A$308)</f>
        <v>91</v>
      </c>
    </row>
    <row r="2409" spans="1:12" x14ac:dyDescent="0.3">
      <c r="A2409">
        <v>2408</v>
      </c>
      <c r="B2409">
        <v>12</v>
      </c>
      <c r="C2409">
        <v>87</v>
      </c>
      <c r="D2409">
        <v>32</v>
      </c>
      <c r="E2409">
        <v>241</v>
      </c>
      <c r="F2409">
        <v>91</v>
      </c>
      <c r="H2409" s="16">
        <v>39977</v>
      </c>
      <c r="I2409">
        <v>10</v>
      </c>
      <c r="J2409">
        <v>12</v>
      </c>
      <c r="K2409">
        <v>1</v>
      </c>
      <c r="L2409">
        <f>LOOKUP(I2409+H2409*1000, allRounds!D$2:D$308, allRounds!A$2:A$308)</f>
        <v>91</v>
      </c>
    </row>
    <row r="2410" spans="1:12" x14ac:dyDescent="0.3">
      <c r="A2410">
        <v>2409</v>
      </c>
      <c r="B2410">
        <v>13</v>
      </c>
      <c r="C2410">
        <v>87</v>
      </c>
      <c r="D2410">
        <v>32</v>
      </c>
      <c r="E2410">
        <v>222</v>
      </c>
      <c r="F2410">
        <v>91</v>
      </c>
      <c r="H2410" s="16">
        <v>39977</v>
      </c>
      <c r="I2410">
        <v>10</v>
      </c>
      <c r="J2410">
        <v>12</v>
      </c>
      <c r="K2410">
        <v>1</v>
      </c>
      <c r="L2410">
        <f>LOOKUP(I2410+H2410*1000, allRounds!D$2:D$308, allRounds!A$2:A$308)</f>
        <v>91</v>
      </c>
    </row>
    <row r="2411" spans="1:12" x14ac:dyDescent="0.3">
      <c r="A2411">
        <v>2410</v>
      </c>
      <c r="B2411">
        <v>14</v>
      </c>
      <c r="C2411">
        <v>91</v>
      </c>
      <c r="D2411">
        <v>31</v>
      </c>
      <c r="E2411">
        <v>16</v>
      </c>
      <c r="F2411">
        <v>91</v>
      </c>
      <c r="H2411" s="16">
        <v>39977</v>
      </c>
      <c r="I2411">
        <v>10</v>
      </c>
      <c r="J2411">
        <v>15</v>
      </c>
      <c r="K2411">
        <v>1</v>
      </c>
      <c r="L2411">
        <f>LOOKUP(I2411+H2411*1000, allRounds!D$2:D$308, allRounds!A$2:A$308)</f>
        <v>91</v>
      </c>
    </row>
    <row r="2412" spans="1:12" x14ac:dyDescent="0.3">
      <c r="A2412">
        <v>2411</v>
      </c>
      <c r="B2412">
        <v>15</v>
      </c>
      <c r="C2412">
        <v>100</v>
      </c>
      <c r="D2412">
        <v>31</v>
      </c>
      <c r="E2412">
        <v>162</v>
      </c>
      <c r="F2412">
        <v>91</v>
      </c>
      <c r="H2412" s="16">
        <v>39977</v>
      </c>
      <c r="I2412">
        <v>10</v>
      </c>
      <c r="J2412">
        <v>24</v>
      </c>
      <c r="K2412">
        <v>1</v>
      </c>
      <c r="L2412">
        <f>LOOKUP(I2412+H2412*1000, allRounds!D$2:D$308, allRounds!A$2:A$308)</f>
        <v>91</v>
      </c>
    </row>
    <row r="2413" spans="1:12" x14ac:dyDescent="0.3">
      <c r="A2413">
        <v>2412</v>
      </c>
      <c r="B2413">
        <v>16</v>
      </c>
      <c r="C2413">
        <v>91</v>
      </c>
      <c r="D2413">
        <v>31</v>
      </c>
      <c r="E2413">
        <v>145</v>
      </c>
      <c r="F2413">
        <v>91</v>
      </c>
      <c r="H2413" s="16">
        <v>39977</v>
      </c>
      <c r="I2413">
        <v>10</v>
      </c>
      <c r="J2413">
        <v>15</v>
      </c>
      <c r="K2413">
        <v>1</v>
      </c>
      <c r="L2413">
        <f>LOOKUP(I2413+H2413*1000, allRounds!D$2:D$308, allRounds!A$2:A$308)</f>
        <v>91</v>
      </c>
    </row>
    <row r="2414" spans="1:12" x14ac:dyDescent="0.3">
      <c r="A2414">
        <v>2413</v>
      </c>
      <c r="B2414">
        <v>17</v>
      </c>
      <c r="C2414">
        <v>102</v>
      </c>
      <c r="D2414">
        <v>31</v>
      </c>
      <c r="E2414">
        <v>250</v>
      </c>
      <c r="F2414">
        <v>91</v>
      </c>
      <c r="H2414" s="16">
        <v>39977</v>
      </c>
      <c r="I2414">
        <v>10</v>
      </c>
      <c r="J2414">
        <v>26</v>
      </c>
      <c r="K2414">
        <v>1</v>
      </c>
      <c r="L2414">
        <f>LOOKUP(I2414+H2414*1000, allRounds!D$2:D$308, allRounds!A$2:A$308)</f>
        <v>91</v>
      </c>
    </row>
    <row r="2415" spans="1:12" x14ac:dyDescent="0.3">
      <c r="A2415">
        <v>2414</v>
      </c>
      <c r="B2415">
        <v>18</v>
      </c>
      <c r="C2415">
        <v>93</v>
      </c>
      <c r="D2415">
        <v>29</v>
      </c>
      <c r="E2415">
        <v>28</v>
      </c>
      <c r="F2415">
        <v>91</v>
      </c>
      <c r="H2415" s="16">
        <v>39977</v>
      </c>
      <c r="I2415">
        <v>10</v>
      </c>
      <c r="J2415">
        <v>15</v>
      </c>
      <c r="K2415">
        <v>1</v>
      </c>
      <c r="L2415">
        <f>LOOKUP(I2415+H2415*1000, allRounds!D$2:D$308, allRounds!A$2:A$308)</f>
        <v>91</v>
      </c>
    </row>
    <row r="2416" spans="1:12" x14ac:dyDescent="0.3">
      <c r="A2416">
        <v>2415</v>
      </c>
      <c r="B2416">
        <v>19</v>
      </c>
      <c r="C2416">
        <v>94</v>
      </c>
      <c r="D2416">
        <v>28</v>
      </c>
      <c r="E2416">
        <v>233</v>
      </c>
      <c r="F2416">
        <v>91</v>
      </c>
      <c r="H2416" s="16">
        <v>39977</v>
      </c>
      <c r="I2416">
        <v>10</v>
      </c>
      <c r="J2416">
        <v>15</v>
      </c>
      <c r="K2416">
        <v>0</v>
      </c>
      <c r="L2416">
        <f>LOOKUP(I2416+H2416*1000, allRounds!D$2:D$308, allRounds!A$2:A$308)</f>
        <v>91</v>
      </c>
    </row>
    <row r="2417" spans="1:12" x14ac:dyDescent="0.3">
      <c r="A2417">
        <v>2416</v>
      </c>
      <c r="B2417">
        <v>20</v>
      </c>
      <c r="C2417">
        <v>97</v>
      </c>
      <c r="D2417">
        <v>26</v>
      </c>
      <c r="E2417">
        <v>245</v>
      </c>
      <c r="F2417">
        <v>91</v>
      </c>
      <c r="H2417" s="16">
        <v>39977</v>
      </c>
      <c r="I2417">
        <v>10</v>
      </c>
      <c r="J2417">
        <v>16</v>
      </c>
      <c r="K2417">
        <v>1</v>
      </c>
      <c r="L2417">
        <f>LOOKUP(I2417+H2417*1000, allRounds!D$2:D$308, allRounds!A$2:A$308)</f>
        <v>91</v>
      </c>
    </row>
    <row r="2418" spans="1:12" x14ac:dyDescent="0.3">
      <c r="A2418">
        <v>2417</v>
      </c>
      <c r="B2418">
        <v>21</v>
      </c>
      <c r="C2418">
        <v>106</v>
      </c>
      <c r="D2418">
        <v>25</v>
      </c>
      <c r="E2418">
        <v>188</v>
      </c>
      <c r="F2418">
        <v>91</v>
      </c>
      <c r="H2418" s="16">
        <v>39977</v>
      </c>
      <c r="I2418">
        <v>10</v>
      </c>
      <c r="J2418">
        <v>24</v>
      </c>
      <c r="K2418">
        <v>1</v>
      </c>
      <c r="L2418">
        <f>LOOKUP(I2418+H2418*1000, allRounds!D$2:D$308, allRounds!A$2:A$308)</f>
        <v>91</v>
      </c>
    </row>
    <row r="2419" spans="1:12" x14ac:dyDescent="0.3">
      <c r="A2419">
        <v>2418</v>
      </c>
      <c r="B2419">
        <v>22</v>
      </c>
      <c r="C2419">
        <v>96</v>
      </c>
      <c r="D2419">
        <v>25</v>
      </c>
      <c r="E2419">
        <v>160</v>
      </c>
      <c r="F2419">
        <v>91</v>
      </c>
      <c r="H2419" s="16">
        <v>39977</v>
      </c>
      <c r="I2419">
        <v>10</v>
      </c>
      <c r="J2419">
        <v>14</v>
      </c>
      <c r="K2419">
        <v>1</v>
      </c>
      <c r="L2419">
        <f>LOOKUP(I2419+H2419*1000, allRounds!D$2:D$308, allRounds!A$2:A$308)</f>
        <v>91</v>
      </c>
    </row>
    <row r="2420" spans="1:12" x14ac:dyDescent="0.3">
      <c r="A2420">
        <v>2419</v>
      </c>
      <c r="B2420">
        <v>23</v>
      </c>
      <c r="C2420">
        <v>111</v>
      </c>
      <c r="D2420">
        <v>24</v>
      </c>
      <c r="E2420">
        <v>231</v>
      </c>
      <c r="F2420">
        <v>91</v>
      </c>
      <c r="H2420" s="16">
        <v>39977</v>
      </c>
      <c r="I2420">
        <v>10</v>
      </c>
      <c r="J2420">
        <v>28</v>
      </c>
      <c r="K2420">
        <v>0</v>
      </c>
      <c r="L2420">
        <f>LOOKUP(I2420+H2420*1000, allRounds!D$2:D$308, allRounds!A$2:A$308)</f>
        <v>91</v>
      </c>
    </row>
    <row r="2421" spans="1:12" x14ac:dyDescent="0.3">
      <c r="A2421">
        <v>2420</v>
      </c>
      <c r="B2421">
        <v>24</v>
      </c>
      <c r="C2421">
        <v>105</v>
      </c>
      <c r="D2421">
        <v>23</v>
      </c>
      <c r="E2421">
        <v>2</v>
      </c>
      <c r="F2421">
        <v>91</v>
      </c>
      <c r="H2421" s="16">
        <v>39977</v>
      </c>
      <c r="I2421">
        <v>10</v>
      </c>
      <c r="J2421">
        <v>21</v>
      </c>
      <c r="K2421">
        <v>1</v>
      </c>
      <c r="L2421">
        <f>LOOKUP(I2421+H2421*1000, allRounds!D$2:D$308, allRounds!A$2:A$308)</f>
        <v>91</v>
      </c>
    </row>
    <row r="2422" spans="1:12" x14ac:dyDescent="0.3">
      <c r="A2422">
        <v>2421</v>
      </c>
      <c r="B2422">
        <v>25</v>
      </c>
      <c r="C2422">
        <v>103</v>
      </c>
      <c r="D2422">
        <v>23</v>
      </c>
      <c r="E2422">
        <v>275</v>
      </c>
      <c r="F2422">
        <v>91</v>
      </c>
      <c r="H2422" s="16">
        <v>39977</v>
      </c>
      <c r="I2422">
        <v>10</v>
      </c>
      <c r="J2422">
        <v>19</v>
      </c>
      <c r="K2422">
        <v>1</v>
      </c>
      <c r="L2422">
        <f>LOOKUP(I2422+H2422*1000, allRounds!D$2:D$308, allRounds!A$2:A$308)</f>
        <v>91</v>
      </c>
    </row>
    <row r="2423" spans="1:12" x14ac:dyDescent="0.3">
      <c r="A2423">
        <v>2422</v>
      </c>
      <c r="B2423">
        <v>26</v>
      </c>
      <c r="C2423">
        <v>106</v>
      </c>
      <c r="D2423">
        <v>21</v>
      </c>
      <c r="E2423">
        <v>61</v>
      </c>
      <c r="F2423">
        <v>91</v>
      </c>
      <c r="H2423" s="16">
        <v>39977</v>
      </c>
      <c r="I2423">
        <v>10</v>
      </c>
      <c r="J2423">
        <v>20</v>
      </c>
      <c r="K2423">
        <v>1</v>
      </c>
      <c r="L2423">
        <f>LOOKUP(I2423+H2423*1000, allRounds!D$2:D$308, allRounds!A$2:A$308)</f>
        <v>91</v>
      </c>
    </row>
    <row r="2424" spans="1:12" x14ac:dyDescent="0.3">
      <c r="A2424">
        <v>2423</v>
      </c>
      <c r="B2424">
        <v>27</v>
      </c>
      <c r="C2424">
        <v>130</v>
      </c>
      <c r="D2424">
        <v>13</v>
      </c>
      <c r="E2424">
        <v>8</v>
      </c>
      <c r="F2424">
        <v>91</v>
      </c>
      <c r="H2424" s="16">
        <v>39977</v>
      </c>
      <c r="I2424">
        <v>10</v>
      </c>
      <c r="J2424">
        <v>36</v>
      </c>
      <c r="K2424">
        <v>1</v>
      </c>
      <c r="L2424">
        <f>LOOKUP(I2424+H2424*1000, allRounds!D$2:D$308, allRounds!A$2:A$308)</f>
        <v>91</v>
      </c>
    </row>
    <row r="2425" spans="1:12" x14ac:dyDescent="0.3">
      <c r="A2425">
        <v>2424</v>
      </c>
      <c r="B2425">
        <v>1</v>
      </c>
      <c r="C2425">
        <v>82</v>
      </c>
      <c r="D2425">
        <v>37</v>
      </c>
      <c r="E2425">
        <v>234</v>
      </c>
      <c r="F2425">
        <v>92</v>
      </c>
      <c r="H2425" s="16">
        <v>39976</v>
      </c>
      <c r="I2425">
        <v>59</v>
      </c>
      <c r="J2425">
        <v>11</v>
      </c>
      <c r="K2425">
        <v>1</v>
      </c>
      <c r="L2425">
        <f>LOOKUP(I2425+H2425*1000, allRounds!D$2:D$308, allRounds!A$2:A$308)</f>
        <v>92</v>
      </c>
    </row>
    <row r="2426" spans="1:12" x14ac:dyDescent="0.3">
      <c r="A2426">
        <v>2425</v>
      </c>
      <c r="B2426">
        <v>2</v>
      </c>
      <c r="C2426">
        <v>89</v>
      </c>
      <c r="D2426">
        <v>35</v>
      </c>
      <c r="E2426">
        <v>245</v>
      </c>
      <c r="F2426">
        <v>92</v>
      </c>
      <c r="H2426" s="16">
        <v>39976</v>
      </c>
      <c r="I2426">
        <v>59</v>
      </c>
      <c r="J2426">
        <v>16</v>
      </c>
      <c r="K2426">
        <v>1</v>
      </c>
      <c r="L2426">
        <f>LOOKUP(I2426+H2426*1000, allRounds!D$2:D$308, allRounds!A$2:A$308)</f>
        <v>92</v>
      </c>
    </row>
    <row r="2427" spans="1:12" x14ac:dyDescent="0.3">
      <c r="A2427">
        <v>2426</v>
      </c>
      <c r="B2427">
        <v>3</v>
      </c>
      <c r="C2427">
        <v>85</v>
      </c>
      <c r="D2427">
        <v>34</v>
      </c>
      <c r="E2427">
        <v>172</v>
      </c>
      <c r="F2427">
        <v>92</v>
      </c>
      <c r="H2427" s="16">
        <v>39976</v>
      </c>
      <c r="I2427">
        <v>59</v>
      </c>
      <c r="J2427">
        <v>11</v>
      </c>
      <c r="K2427">
        <v>1</v>
      </c>
      <c r="L2427">
        <f>LOOKUP(I2427+H2427*1000, allRounds!D$2:D$308, allRounds!A$2:A$308)</f>
        <v>92</v>
      </c>
    </row>
    <row r="2428" spans="1:12" x14ac:dyDescent="0.3">
      <c r="A2428">
        <v>2427</v>
      </c>
      <c r="B2428">
        <v>4</v>
      </c>
      <c r="C2428">
        <v>90</v>
      </c>
      <c r="D2428">
        <v>34</v>
      </c>
      <c r="E2428">
        <v>123</v>
      </c>
      <c r="F2428">
        <v>92</v>
      </c>
      <c r="H2428" s="16">
        <v>39976</v>
      </c>
      <c r="I2428">
        <v>59</v>
      </c>
      <c r="J2428">
        <v>16</v>
      </c>
      <c r="K2428">
        <v>1</v>
      </c>
      <c r="L2428">
        <f>LOOKUP(I2428+H2428*1000, allRounds!D$2:D$308, allRounds!A$2:A$308)</f>
        <v>92</v>
      </c>
    </row>
    <row r="2429" spans="1:12" x14ac:dyDescent="0.3">
      <c r="A2429">
        <v>2428</v>
      </c>
      <c r="B2429">
        <v>5</v>
      </c>
      <c r="C2429">
        <v>90</v>
      </c>
      <c r="D2429">
        <v>33</v>
      </c>
      <c r="E2429">
        <v>233</v>
      </c>
      <c r="F2429">
        <v>92</v>
      </c>
      <c r="H2429" s="16">
        <v>39976</v>
      </c>
      <c r="I2429">
        <v>59</v>
      </c>
      <c r="J2429">
        <v>15</v>
      </c>
      <c r="K2429">
        <v>0</v>
      </c>
      <c r="L2429">
        <f>LOOKUP(I2429+H2429*1000, allRounds!D$2:D$308, allRounds!A$2:A$308)</f>
        <v>92</v>
      </c>
    </row>
    <row r="2430" spans="1:12" x14ac:dyDescent="0.3">
      <c r="A2430">
        <v>2429</v>
      </c>
      <c r="B2430">
        <v>6</v>
      </c>
      <c r="C2430">
        <v>86</v>
      </c>
      <c r="D2430">
        <v>33</v>
      </c>
      <c r="E2430">
        <v>80</v>
      </c>
      <c r="F2430">
        <v>92</v>
      </c>
      <c r="H2430" s="16">
        <v>39976</v>
      </c>
      <c r="I2430">
        <v>59</v>
      </c>
      <c r="J2430">
        <v>11</v>
      </c>
      <c r="K2430">
        <v>1</v>
      </c>
      <c r="L2430">
        <f>LOOKUP(I2430+H2430*1000, allRounds!D$2:D$308, allRounds!A$2:A$308)</f>
        <v>92</v>
      </c>
    </row>
    <row r="2431" spans="1:12" x14ac:dyDescent="0.3">
      <c r="A2431">
        <v>2430</v>
      </c>
      <c r="B2431">
        <v>7</v>
      </c>
      <c r="C2431">
        <v>85</v>
      </c>
      <c r="D2431">
        <v>31</v>
      </c>
      <c r="E2431">
        <v>103</v>
      </c>
      <c r="F2431">
        <v>92</v>
      </c>
      <c r="H2431" s="16">
        <v>39976</v>
      </c>
      <c r="I2431">
        <v>59</v>
      </c>
      <c r="J2431">
        <v>8</v>
      </c>
      <c r="K2431">
        <v>1</v>
      </c>
      <c r="L2431">
        <f>LOOKUP(I2431+H2431*1000, allRounds!D$2:D$308, allRounds!A$2:A$308)</f>
        <v>92</v>
      </c>
    </row>
    <row r="2432" spans="1:12" x14ac:dyDescent="0.3">
      <c r="A2432">
        <v>2431</v>
      </c>
      <c r="B2432">
        <v>8</v>
      </c>
      <c r="C2432">
        <v>95</v>
      </c>
      <c r="D2432">
        <v>31</v>
      </c>
      <c r="E2432">
        <v>47</v>
      </c>
      <c r="F2432">
        <v>92</v>
      </c>
      <c r="H2432" s="16">
        <v>39976</v>
      </c>
      <c r="I2432">
        <v>59</v>
      </c>
      <c r="J2432">
        <v>18</v>
      </c>
      <c r="K2432">
        <v>1</v>
      </c>
      <c r="L2432">
        <f>LOOKUP(I2432+H2432*1000, allRounds!D$2:D$308, allRounds!A$2:A$308)</f>
        <v>92</v>
      </c>
    </row>
    <row r="2433" spans="1:12" x14ac:dyDescent="0.3">
      <c r="A2433">
        <v>2432</v>
      </c>
      <c r="B2433">
        <v>9</v>
      </c>
      <c r="C2433">
        <v>92</v>
      </c>
      <c r="D2433">
        <v>31</v>
      </c>
      <c r="E2433">
        <v>253</v>
      </c>
      <c r="F2433">
        <v>92</v>
      </c>
      <c r="H2433" s="16">
        <v>39976</v>
      </c>
      <c r="I2433">
        <v>59</v>
      </c>
      <c r="J2433">
        <v>15</v>
      </c>
      <c r="K2433">
        <v>0</v>
      </c>
      <c r="L2433">
        <f>LOOKUP(I2433+H2433*1000, allRounds!D$2:D$308, allRounds!A$2:A$308)</f>
        <v>92</v>
      </c>
    </row>
    <row r="2434" spans="1:12" x14ac:dyDescent="0.3">
      <c r="A2434">
        <v>2433</v>
      </c>
      <c r="B2434">
        <v>10</v>
      </c>
      <c r="C2434">
        <v>96</v>
      </c>
      <c r="D2434">
        <v>31</v>
      </c>
      <c r="E2434">
        <v>232</v>
      </c>
      <c r="F2434">
        <v>92</v>
      </c>
      <c r="H2434" s="16">
        <v>39976</v>
      </c>
      <c r="I2434">
        <v>59</v>
      </c>
      <c r="J2434">
        <v>19</v>
      </c>
      <c r="K2434">
        <v>0</v>
      </c>
      <c r="L2434">
        <f>LOOKUP(I2434+H2434*1000, allRounds!D$2:D$308, allRounds!A$2:A$308)</f>
        <v>92</v>
      </c>
    </row>
    <row r="2435" spans="1:12" x14ac:dyDescent="0.3">
      <c r="A2435">
        <v>2434</v>
      </c>
      <c r="B2435">
        <v>11</v>
      </c>
      <c r="C2435">
        <v>93</v>
      </c>
      <c r="D2435">
        <v>30</v>
      </c>
      <c r="E2435">
        <v>129</v>
      </c>
      <c r="F2435">
        <v>92</v>
      </c>
      <c r="H2435" s="16">
        <v>39976</v>
      </c>
      <c r="I2435">
        <v>59</v>
      </c>
      <c r="J2435">
        <v>15</v>
      </c>
      <c r="K2435">
        <v>1</v>
      </c>
      <c r="L2435">
        <f>LOOKUP(I2435+H2435*1000, allRounds!D$2:D$308, allRounds!A$2:A$308)</f>
        <v>92</v>
      </c>
    </row>
    <row r="2436" spans="1:12" x14ac:dyDescent="0.3">
      <c r="A2436">
        <v>2435</v>
      </c>
      <c r="B2436">
        <v>12</v>
      </c>
      <c r="C2436">
        <v>99</v>
      </c>
      <c r="D2436">
        <v>28</v>
      </c>
      <c r="E2436">
        <v>275</v>
      </c>
      <c r="F2436">
        <v>92</v>
      </c>
      <c r="H2436" s="16">
        <v>39976</v>
      </c>
      <c r="I2436">
        <v>59</v>
      </c>
      <c r="J2436">
        <v>19</v>
      </c>
      <c r="K2436">
        <v>1</v>
      </c>
      <c r="L2436">
        <f>LOOKUP(I2436+H2436*1000, allRounds!D$2:D$308, allRounds!A$2:A$308)</f>
        <v>92</v>
      </c>
    </row>
    <row r="2437" spans="1:12" x14ac:dyDescent="0.3">
      <c r="A2437">
        <v>2436</v>
      </c>
      <c r="B2437">
        <v>13</v>
      </c>
      <c r="C2437">
        <v>95</v>
      </c>
      <c r="D2437">
        <v>28</v>
      </c>
      <c r="E2437">
        <v>28</v>
      </c>
      <c r="F2437">
        <v>92</v>
      </c>
      <c r="H2437" s="16">
        <v>39976</v>
      </c>
      <c r="I2437">
        <v>59</v>
      </c>
      <c r="J2437">
        <v>15</v>
      </c>
      <c r="K2437">
        <v>1</v>
      </c>
      <c r="L2437">
        <f>LOOKUP(I2437+H2437*1000, allRounds!D$2:D$308, allRounds!A$2:A$308)</f>
        <v>92</v>
      </c>
    </row>
    <row r="2438" spans="1:12" x14ac:dyDescent="0.3">
      <c r="A2438">
        <v>2437</v>
      </c>
      <c r="B2438">
        <v>14</v>
      </c>
      <c r="C2438">
        <v>96</v>
      </c>
      <c r="D2438">
        <v>27</v>
      </c>
      <c r="E2438">
        <v>16</v>
      </c>
      <c r="F2438">
        <v>92</v>
      </c>
      <c r="H2438" s="16">
        <v>39976</v>
      </c>
      <c r="I2438">
        <v>59</v>
      </c>
      <c r="J2438">
        <v>15</v>
      </c>
      <c r="K2438">
        <v>1</v>
      </c>
      <c r="L2438">
        <f>LOOKUP(I2438+H2438*1000, allRounds!D$2:D$308, allRounds!A$2:A$308)</f>
        <v>92</v>
      </c>
    </row>
    <row r="2439" spans="1:12" x14ac:dyDescent="0.3">
      <c r="A2439">
        <v>2438</v>
      </c>
      <c r="B2439">
        <v>15</v>
      </c>
      <c r="C2439">
        <v>94</v>
      </c>
      <c r="D2439">
        <v>26</v>
      </c>
      <c r="E2439">
        <v>222</v>
      </c>
      <c r="F2439">
        <v>92</v>
      </c>
      <c r="H2439" s="16">
        <v>39976</v>
      </c>
      <c r="I2439">
        <v>59</v>
      </c>
      <c r="J2439">
        <v>12</v>
      </c>
      <c r="K2439">
        <v>1</v>
      </c>
      <c r="L2439">
        <f>LOOKUP(I2439+H2439*1000, allRounds!D$2:D$308, allRounds!A$2:A$308)</f>
        <v>92</v>
      </c>
    </row>
    <row r="2440" spans="1:12" x14ac:dyDescent="0.3">
      <c r="A2440">
        <v>2439</v>
      </c>
      <c r="B2440">
        <v>16</v>
      </c>
      <c r="C2440">
        <v>107</v>
      </c>
      <c r="D2440">
        <v>25</v>
      </c>
      <c r="E2440">
        <v>162</v>
      </c>
      <c r="F2440">
        <v>92</v>
      </c>
      <c r="H2440" s="16">
        <v>39976</v>
      </c>
      <c r="I2440">
        <v>59</v>
      </c>
      <c r="J2440">
        <v>24</v>
      </c>
      <c r="K2440">
        <v>1</v>
      </c>
      <c r="L2440">
        <f>LOOKUP(I2440+H2440*1000, allRounds!D$2:D$308, allRounds!A$2:A$308)</f>
        <v>92</v>
      </c>
    </row>
    <row r="2441" spans="1:12" x14ac:dyDescent="0.3">
      <c r="A2441">
        <v>2440</v>
      </c>
      <c r="B2441">
        <v>17</v>
      </c>
      <c r="C2441">
        <v>97</v>
      </c>
      <c r="D2441">
        <v>23</v>
      </c>
      <c r="E2441">
        <v>241</v>
      </c>
      <c r="F2441">
        <v>92</v>
      </c>
      <c r="H2441" s="16">
        <v>39976</v>
      </c>
      <c r="I2441">
        <v>59</v>
      </c>
      <c r="J2441">
        <v>12</v>
      </c>
      <c r="K2441">
        <v>1</v>
      </c>
      <c r="L2441">
        <f>LOOKUP(I2441+H2441*1000, allRounds!D$2:D$308, allRounds!A$2:A$308)</f>
        <v>92</v>
      </c>
    </row>
    <row r="2442" spans="1:12" x14ac:dyDescent="0.3">
      <c r="A2442">
        <v>2441</v>
      </c>
      <c r="B2442">
        <v>18</v>
      </c>
      <c r="C2442">
        <v>104</v>
      </c>
      <c r="D2442">
        <v>23</v>
      </c>
      <c r="E2442">
        <v>116</v>
      </c>
      <c r="F2442">
        <v>92</v>
      </c>
      <c r="H2442" s="16">
        <v>39976</v>
      </c>
      <c r="I2442">
        <v>59</v>
      </c>
      <c r="J2442">
        <v>19</v>
      </c>
      <c r="K2442">
        <v>1</v>
      </c>
      <c r="L2442">
        <f>LOOKUP(I2442+H2442*1000, allRounds!D$2:D$308, allRounds!A$2:A$308)</f>
        <v>92</v>
      </c>
    </row>
    <row r="2443" spans="1:12" x14ac:dyDescent="0.3">
      <c r="A2443">
        <v>2442</v>
      </c>
      <c r="B2443">
        <v>19</v>
      </c>
      <c r="C2443">
        <v>101</v>
      </c>
      <c r="D2443">
        <v>22</v>
      </c>
      <c r="E2443">
        <v>145</v>
      </c>
      <c r="F2443">
        <v>92</v>
      </c>
      <c r="H2443" s="16">
        <v>39976</v>
      </c>
      <c r="I2443">
        <v>59</v>
      </c>
      <c r="J2443">
        <v>15</v>
      </c>
      <c r="K2443">
        <v>1</v>
      </c>
      <c r="L2443">
        <f>LOOKUP(I2443+H2443*1000, allRounds!D$2:D$308, allRounds!A$2:A$308)</f>
        <v>92</v>
      </c>
    </row>
    <row r="2444" spans="1:12" x14ac:dyDescent="0.3">
      <c r="A2444">
        <v>2443</v>
      </c>
      <c r="B2444">
        <v>20</v>
      </c>
      <c r="C2444">
        <v>109</v>
      </c>
      <c r="D2444">
        <v>19</v>
      </c>
      <c r="E2444">
        <v>61</v>
      </c>
      <c r="F2444">
        <v>92</v>
      </c>
      <c r="H2444" s="16">
        <v>39976</v>
      </c>
      <c r="I2444">
        <v>59</v>
      </c>
      <c r="J2444">
        <v>20</v>
      </c>
      <c r="K2444">
        <v>1</v>
      </c>
      <c r="L2444">
        <f>LOOKUP(I2444+H2444*1000, allRounds!D$2:D$308, allRounds!A$2:A$308)</f>
        <v>92</v>
      </c>
    </row>
    <row r="2445" spans="1:12" x14ac:dyDescent="0.3">
      <c r="A2445">
        <v>2444</v>
      </c>
      <c r="B2445">
        <v>21</v>
      </c>
      <c r="C2445">
        <v>114</v>
      </c>
      <c r="D2445">
        <v>19</v>
      </c>
      <c r="E2445">
        <v>188</v>
      </c>
      <c r="F2445">
        <v>92</v>
      </c>
      <c r="H2445" s="16">
        <v>39976</v>
      </c>
      <c r="I2445">
        <v>59</v>
      </c>
      <c r="J2445">
        <v>24</v>
      </c>
      <c r="K2445">
        <v>1</v>
      </c>
      <c r="L2445">
        <f>LOOKUP(I2445+H2445*1000, allRounds!D$2:D$308, allRounds!A$2:A$308)</f>
        <v>92</v>
      </c>
    </row>
    <row r="2446" spans="1:12" x14ac:dyDescent="0.3">
      <c r="A2446">
        <v>2445</v>
      </c>
      <c r="B2446">
        <v>22</v>
      </c>
      <c r="C2446">
        <v>111</v>
      </c>
      <c r="D2446">
        <v>18</v>
      </c>
      <c r="E2446">
        <v>2</v>
      </c>
      <c r="F2446">
        <v>92</v>
      </c>
      <c r="H2446" s="16">
        <v>39976</v>
      </c>
      <c r="I2446">
        <v>59</v>
      </c>
      <c r="J2446">
        <v>21</v>
      </c>
      <c r="K2446">
        <v>1</v>
      </c>
      <c r="L2446">
        <f>LOOKUP(I2446+H2446*1000, allRounds!D$2:D$308, allRounds!A$2:A$308)</f>
        <v>92</v>
      </c>
    </row>
    <row r="2447" spans="1:12" x14ac:dyDescent="0.3">
      <c r="A2447">
        <v>2446</v>
      </c>
      <c r="B2447">
        <v>23</v>
      </c>
      <c r="C2447">
        <v>123</v>
      </c>
      <c r="D2447">
        <v>14</v>
      </c>
      <c r="E2447">
        <v>307</v>
      </c>
      <c r="F2447">
        <v>92</v>
      </c>
      <c r="H2447" s="16">
        <v>39976</v>
      </c>
      <c r="I2447">
        <v>59</v>
      </c>
      <c r="J2447">
        <v>28</v>
      </c>
      <c r="K2447">
        <v>1</v>
      </c>
      <c r="L2447">
        <f>LOOKUP(I2447+H2447*1000, allRounds!D$2:D$308, allRounds!A$2:A$308)</f>
        <v>92</v>
      </c>
    </row>
    <row r="2448" spans="1:12" x14ac:dyDescent="0.3">
      <c r="A2448">
        <v>2447</v>
      </c>
      <c r="B2448">
        <v>24</v>
      </c>
      <c r="C2448">
        <v>132</v>
      </c>
      <c r="D2448">
        <v>12</v>
      </c>
      <c r="E2448">
        <v>8</v>
      </c>
      <c r="F2448">
        <v>92</v>
      </c>
      <c r="H2448" s="16">
        <v>39976</v>
      </c>
      <c r="I2448">
        <v>59</v>
      </c>
      <c r="J2448">
        <v>36</v>
      </c>
      <c r="K2448">
        <v>1</v>
      </c>
      <c r="L2448">
        <f>LOOKUP(I2448+H2448*1000, allRounds!D$2:D$308, allRounds!A$2:A$308)</f>
        <v>92</v>
      </c>
    </row>
    <row r="2449" spans="1:12" x14ac:dyDescent="0.3">
      <c r="A2449">
        <v>2448</v>
      </c>
      <c r="B2449">
        <v>1</v>
      </c>
      <c r="C2449">
        <v>87</v>
      </c>
      <c r="D2449">
        <v>32</v>
      </c>
      <c r="E2449">
        <v>310</v>
      </c>
      <c r="F2449">
        <v>93</v>
      </c>
      <c r="H2449" s="16">
        <v>39955</v>
      </c>
      <c r="I2449">
        <v>41</v>
      </c>
      <c r="J2449">
        <v>12</v>
      </c>
      <c r="K2449">
        <v>1</v>
      </c>
      <c r="L2449">
        <f>LOOKUP(I2449+H2449*1000, allRounds!D$2:D$308, allRounds!A$2:A$308)</f>
        <v>93</v>
      </c>
    </row>
    <row r="2450" spans="1:12" x14ac:dyDescent="0.3">
      <c r="A2450">
        <v>2449</v>
      </c>
      <c r="B2450">
        <v>2</v>
      </c>
      <c r="C2450">
        <v>97</v>
      </c>
      <c r="D2450">
        <v>32</v>
      </c>
      <c r="E2450">
        <v>278</v>
      </c>
      <c r="F2450">
        <v>93</v>
      </c>
      <c r="H2450" s="16">
        <v>39955</v>
      </c>
      <c r="I2450">
        <v>41</v>
      </c>
      <c r="J2450">
        <v>22</v>
      </c>
      <c r="K2450">
        <v>1</v>
      </c>
      <c r="L2450">
        <f>LOOKUP(I2450+H2450*1000, allRounds!D$2:D$308, allRounds!A$2:A$308)</f>
        <v>93</v>
      </c>
    </row>
    <row r="2451" spans="1:12" x14ac:dyDescent="0.3">
      <c r="A2451">
        <v>2450</v>
      </c>
      <c r="B2451">
        <v>3</v>
      </c>
      <c r="C2451">
        <v>92</v>
      </c>
      <c r="D2451">
        <v>30</v>
      </c>
      <c r="E2451">
        <v>16</v>
      </c>
      <c r="F2451">
        <v>93</v>
      </c>
      <c r="H2451" s="16">
        <v>39955</v>
      </c>
      <c r="I2451">
        <v>41</v>
      </c>
      <c r="J2451">
        <v>15</v>
      </c>
      <c r="K2451">
        <v>1</v>
      </c>
      <c r="L2451">
        <f>LOOKUP(I2451+H2451*1000, allRounds!D$2:D$308, allRounds!A$2:A$308)</f>
        <v>93</v>
      </c>
    </row>
    <row r="2452" spans="1:12" x14ac:dyDescent="0.3">
      <c r="A2452">
        <v>2451</v>
      </c>
      <c r="B2452">
        <v>4</v>
      </c>
      <c r="C2452">
        <v>92</v>
      </c>
      <c r="D2452">
        <v>30</v>
      </c>
      <c r="E2452">
        <v>129</v>
      </c>
      <c r="F2452">
        <v>93</v>
      </c>
      <c r="H2452" s="16">
        <v>39955</v>
      </c>
      <c r="I2452">
        <v>41</v>
      </c>
      <c r="J2452">
        <v>15</v>
      </c>
      <c r="K2452">
        <v>1</v>
      </c>
      <c r="L2452">
        <f>LOOKUP(I2452+H2452*1000, allRounds!D$2:D$308, allRounds!A$2:A$308)</f>
        <v>93</v>
      </c>
    </row>
    <row r="2453" spans="1:12" x14ac:dyDescent="0.3">
      <c r="A2453">
        <v>2452</v>
      </c>
      <c r="B2453">
        <v>5</v>
      </c>
      <c r="C2453">
        <v>103</v>
      </c>
      <c r="D2453">
        <v>28</v>
      </c>
      <c r="E2453">
        <v>27</v>
      </c>
      <c r="F2453">
        <v>93</v>
      </c>
      <c r="H2453" s="16">
        <v>39955</v>
      </c>
      <c r="I2453">
        <v>41</v>
      </c>
      <c r="J2453">
        <v>23</v>
      </c>
      <c r="K2453">
        <v>1</v>
      </c>
      <c r="L2453">
        <f>LOOKUP(I2453+H2453*1000, allRounds!D$2:D$308, allRounds!A$2:A$308)</f>
        <v>93</v>
      </c>
    </row>
    <row r="2454" spans="1:12" x14ac:dyDescent="0.3">
      <c r="A2454">
        <v>2453</v>
      </c>
      <c r="B2454">
        <v>6</v>
      </c>
      <c r="C2454">
        <v>107</v>
      </c>
      <c r="D2454">
        <v>28</v>
      </c>
      <c r="E2454">
        <v>311</v>
      </c>
      <c r="F2454">
        <v>93</v>
      </c>
      <c r="H2454" s="16">
        <v>39955</v>
      </c>
      <c r="I2454">
        <v>41</v>
      </c>
      <c r="J2454">
        <v>28</v>
      </c>
      <c r="K2454">
        <v>0</v>
      </c>
      <c r="L2454">
        <f>LOOKUP(I2454+H2454*1000, allRounds!D$2:D$308, allRounds!A$2:A$308)</f>
        <v>93</v>
      </c>
    </row>
    <row r="2455" spans="1:12" x14ac:dyDescent="0.3">
      <c r="A2455">
        <v>2454</v>
      </c>
      <c r="B2455">
        <v>7</v>
      </c>
      <c r="C2455">
        <v>92</v>
      </c>
      <c r="D2455">
        <v>27</v>
      </c>
      <c r="E2455">
        <v>222</v>
      </c>
      <c r="F2455">
        <v>93</v>
      </c>
      <c r="H2455" s="16">
        <v>39955</v>
      </c>
      <c r="I2455">
        <v>41</v>
      </c>
      <c r="J2455">
        <v>12</v>
      </c>
      <c r="K2455">
        <v>1</v>
      </c>
      <c r="L2455">
        <f>LOOKUP(I2455+H2455*1000, allRounds!D$2:D$308, allRounds!A$2:A$308)</f>
        <v>93</v>
      </c>
    </row>
    <row r="2456" spans="1:12" x14ac:dyDescent="0.3">
      <c r="A2456">
        <v>2455</v>
      </c>
      <c r="B2456">
        <v>8</v>
      </c>
      <c r="C2456">
        <v>97</v>
      </c>
      <c r="D2456">
        <v>27</v>
      </c>
      <c r="E2456">
        <v>245</v>
      </c>
      <c r="F2456">
        <v>93</v>
      </c>
      <c r="H2456" s="16">
        <v>39955</v>
      </c>
      <c r="I2456">
        <v>41</v>
      </c>
      <c r="J2456">
        <v>16</v>
      </c>
      <c r="K2456">
        <v>1</v>
      </c>
      <c r="L2456">
        <f>LOOKUP(I2456+H2456*1000, allRounds!D$2:D$308, allRounds!A$2:A$308)</f>
        <v>93</v>
      </c>
    </row>
    <row r="2457" spans="1:12" x14ac:dyDescent="0.3">
      <c r="A2457">
        <v>2456</v>
      </c>
      <c r="B2457">
        <v>9</v>
      </c>
      <c r="C2457">
        <v>88</v>
      </c>
      <c r="D2457">
        <v>27</v>
      </c>
      <c r="E2457">
        <v>103</v>
      </c>
      <c r="F2457">
        <v>93</v>
      </c>
      <c r="H2457" s="16">
        <v>39955</v>
      </c>
      <c r="I2457">
        <v>41</v>
      </c>
      <c r="J2457">
        <v>8</v>
      </c>
      <c r="K2457">
        <v>1</v>
      </c>
      <c r="L2457">
        <f>LOOKUP(I2457+H2457*1000, allRounds!D$2:D$308, allRounds!A$2:A$308)</f>
        <v>93</v>
      </c>
    </row>
    <row r="2458" spans="1:12" x14ac:dyDescent="0.3">
      <c r="A2458">
        <v>2457</v>
      </c>
      <c r="B2458">
        <v>10</v>
      </c>
      <c r="C2458">
        <v>92</v>
      </c>
      <c r="D2458">
        <v>27</v>
      </c>
      <c r="E2458">
        <v>80</v>
      </c>
      <c r="F2458">
        <v>93</v>
      </c>
      <c r="H2458" s="16">
        <v>39955</v>
      </c>
      <c r="I2458">
        <v>41</v>
      </c>
      <c r="J2458">
        <v>11</v>
      </c>
      <c r="K2458">
        <v>1</v>
      </c>
      <c r="L2458">
        <f>LOOKUP(I2458+H2458*1000, allRounds!D$2:D$308, allRounds!A$2:A$308)</f>
        <v>93</v>
      </c>
    </row>
    <row r="2459" spans="1:12" x14ac:dyDescent="0.3">
      <c r="A2459">
        <v>2458</v>
      </c>
      <c r="B2459">
        <v>11</v>
      </c>
      <c r="C2459">
        <v>93</v>
      </c>
      <c r="D2459">
        <v>26</v>
      </c>
      <c r="E2459">
        <v>294</v>
      </c>
      <c r="F2459">
        <v>93</v>
      </c>
      <c r="H2459" s="16">
        <v>39955</v>
      </c>
      <c r="I2459">
        <v>41</v>
      </c>
      <c r="J2459">
        <v>12</v>
      </c>
      <c r="K2459">
        <v>1</v>
      </c>
      <c r="L2459">
        <f>LOOKUP(I2459+H2459*1000, allRounds!D$2:D$308, allRounds!A$2:A$308)</f>
        <v>93</v>
      </c>
    </row>
    <row r="2460" spans="1:12" x14ac:dyDescent="0.3">
      <c r="A2460">
        <v>2459</v>
      </c>
      <c r="B2460">
        <v>12</v>
      </c>
      <c r="C2460">
        <v>95</v>
      </c>
      <c r="D2460">
        <v>26</v>
      </c>
      <c r="E2460">
        <v>160</v>
      </c>
      <c r="F2460">
        <v>93</v>
      </c>
      <c r="H2460" s="16">
        <v>39955</v>
      </c>
      <c r="I2460">
        <v>41</v>
      </c>
      <c r="J2460">
        <v>14</v>
      </c>
      <c r="K2460">
        <v>1</v>
      </c>
      <c r="L2460">
        <f>LOOKUP(I2460+H2460*1000, allRounds!D$2:D$308, allRounds!A$2:A$308)</f>
        <v>93</v>
      </c>
    </row>
    <row r="2461" spans="1:12" x14ac:dyDescent="0.3">
      <c r="A2461">
        <v>2460</v>
      </c>
      <c r="B2461">
        <v>13</v>
      </c>
      <c r="C2461">
        <v>102</v>
      </c>
      <c r="D2461">
        <v>26</v>
      </c>
      <c r="E2461">
        <v>2</v>
      </c>
      <c r="F2461">
        <v>93</v>
      </c>
      <c r="H2461" s="16">
        <v>39955</v>
      </c>
      <c r="I2461">
        <v>41</v>
      </c>
      <c r="J2461">
        <v>21</v>
      </c>
      <c r="K2461">
        <v>1</v>
      </c>
      <c r="L2461">
        <f>LOOKUP(I2461+H2461*1000, allRounds!D$2:D$308, allRounds!A$2:A$308)</f>
        <v>93</v>
      </c>
    </row>
    <row r="2462" spans="1:12" x14ac:dyDescent="0.3">
      <c r="A2462">
        <v>2461</v>
      </c>
      <c r="B2462">
        <v>14</v>
      </c>
      <c r="C2462">
        <v>107</v>
      </c>
      <c r="D2462">
        <v>26</v>
      </c>
      <c r="E2462">
        <v>260</v>
      </c>
      <c r="F2462">
        <v>93</v>
      </c>
      <c r="H2462" s="16">
        <v>39955</v>
      </c>
      <c r="I2462">
        <v>41</v>
      </c>
      <c r="J2462">
        <v>26</v>
      </c>
      <c r="K2462">
        <v>1</v>
      </c>
      <c r="L2462">
        <f>LOOKUP(I2462+H2462*1000, allRounds!D$2:D$308, allRounds!A$2:A$308)</f>
        <v>93</v>
      </c>
    </row>
    <row r="2463" spans="1:12" x14ac:dyDescent="0.3">
      <c r="A2463">
        <v>2462</v>
      </c>
      <c r="B2463">
        <v>15</v>
      </c>
      <c r="C2463">
        <v>98</v>
      </c>
      <c r="D2463">
        <v>25</v>
      </c>
      <c r="E2463">
        <v>145</v>
      </c>
      <c r="F2463">
        <v>93</v>
      </c>
      <c r="H2463" s="16">
        <v>39955</v>
      </c>
      <c r="I2463">
        <v>41</v>
      </c>
      <c r="J2463">
        <v>15</v>
      </c>
      <c r="K2463">
        <v>1</v>
      </c>
      <c r="L2463">
        <f>LOOKUP(I2463+H2463*1000, allRounds!D$2:D$308, allRounds!A$2:A$308)</f>
        <v>93</v>
      </c>
    </row>
    <row r="2464" spans="1:12" x14ac:dyDescent="0.3">
      <c r="A2464">
        <v>2463</v>
      </c>
      <c r="B2464">
        <v>16</v>
      </c>
      <c r="C2464">
        <v>99</v>
      </c>
      <c r="D2464">
        <v>25</v>
      </c>
      <c r="E2464">
        <v>93</v>
      </c>
      <c r="F2464">
        <v>93</v>
      </c>
      <c r="H2464" s="16">
        <v>39955</v>
      </c>
      <c r="I2464">
        <v>41</v>
      </c>
      <c r="J2464">
        <v>17</v>
      </c>
      <c r="K2464">
        <v>1</v>
      </c>
      <c r="L2464">
        <f>LOOKUP(I2464+H2464*1000, allRounds!D$2:D$308, allRounds!A$2:A$308)</f>
        <v>93</v>
      </c>
    </row>
    <row r="2465" spans="1:12" x14ac:dyDescent="0.3">
      <c r="A2465">
        <v>2464</v>
      </c>
      <c r="B2465">
        <v>17</v>
      </c>
      <c r="C2465">
        <v>107</v>
      </c>
      <c r="D2465">
        <v>25</v>
      </c>
      <c r="E2465">
        <v>63</v>
      </c>
      <c r="F2465">
        <v>93</v>
      </c>
      <c r="H2465" s="16">
        <v>39955</v>
      </c>
      <c r="I2465">
        <v>41</v>
      </c>
      <c r="J2465">
        <v>25</v>
      </c>
      <c r="K2465">
        <v>1</v>
      </c>
      <c r="L2465">
        <f>LOOKUP(I2465+H2465*1000, allRounds!D$2:D$308, allRounds!A$2:A$308)</f>
        <v>93</v>
      </c>
    </row>
    <row r="2466" spans="1:12" x14ac:dyDescent="0.3">
      <c r="A2466">
        <v>2465</v>
      </c>
      <c r="B2466">
        <v>18</v>
      </c>
      <c r="C2466">
        <v>107</v>
      </c>
      <c r="D2466">
        <v>24</v>
      </c>
      <c r="E2466">
        <v>162</v>
      </c>
      <c r="F2466">
        <v>93</v>
      </c>
      <c r="H2466" s="16">
        <v>39955</v>
      </c>
      <c r="I2466">
        <v>41</v>
      </c>
      <c r="J2466">
        <v>24</v>
      </c>
      <c r="K2466">
        <v>1</v>
      </c>
      <c r="L2466">
        <f>LOOKUP(I2466+H2466*1000, allRounds!D$2:D$308, allRounds!A$2:A$308)</f>
        <v>93</v>
      </c>
    </row>
    <row r="2467" spans="1:12" x14ac:dyDescent="0.3">
      <c r="A2467">
        <v>2466</v>
      </c>
      <c r="B2467">
        <v>19</v>
      </c>
      <c r="C2467">
        <v>102</v>
      </c>
      <c r="D2467">
        <v>23</v>
      </c>
      <c r="E2467">
        <v>308</v>
      </c>
      <c r="F2467">
        <v>93</v>
      </c>
      <c r="H2467" s="16">
        <v>39955</v>
      </c>
      <c r="I2467">
        <v>41</v>
      </c>
      <c r="J2467">
        <v>18</v>
      </c>
      <c r="K2467">
        <v>1</v>
      </c>
      <c r="L2467">
        <f>LOOKUP(I2467+H2467*1000, allRounds!D$2:D$308, allRounds!A$2:A$308)</f>
        <v>93</v>
      </c>
    </row>
    <row r="2468" spans="1:12" x14ac:dyDescent="0.3">
      <c r="A2468">
        <v>2467</v>
      </c>
      <c r="B2468">
        <v>20</v>
      </c>
      <c r="C2468">
        <v>112</v>
      </c>
      <c r="D2468">
        <v>22</v>
      </c>
      <c r="E2468">
        <v>12</v>
      </c>
      <c r="F2468">
        <v>93</v>
      </c>
      <c r="H2468" s="16">
        <v>39955</v>
      </c>
      <c r="I2468">
        <v>41</v>
      </c>
      <c r="J2468">
        <v>27</v>
      </c>
      <c r="K2468">
        <v>1</v>
      </c>
      <c r="L2468">
        <f>LOOKUP(I2468+H2468*1000, allRounds!D$2:D$308, allRounds!A$2:A$308)</f>
        <v>93</v>
      </c>
    </row>
    <row r="2469" spans="1:12" x14ac:dyDescent="0.3">
      <c r="A2469">
        <v>2468</v>
      </c>
      <c r="B2469">
        <v>21</v>
      </c>
      <c r="C2469">
        <v>102</v>
      </c>
      <c r="D2469">
        <v>22</v>
      </c>
      <c r="E2469">
        <v>293</v>
      </c>
      <c r="F2469">
        <v>93</v>
      </c>
      <c r="H2469" s="16">
        <v>39955</v>
      </c>
      <c r="I2469">
        <v>41</v>
      </c>
      <c r="J2469">
        <v>17</v>
      </c>
      <c r="K2469">
        <v>1</v>
      </c>
      <c r="L2469">
        <f>LOOKUP(I2469+H2469*1000, allRounds!D$2:D$308, allRounds!A$2:A$308)</f>
        <v>93</v>
      </c>
    </row>
    <row r="2470" spans="1:12" x14ac:dyDescent="0.3">
      <c r="A2470">
        <v>2469</v>
      </c>
      <c r="B2470">
        <v>22</v>
      </c>
      <c r="C2470">
        <v>107</v>
      </c>
      <c r="D2470">
        <v>21</v>
      </c>
      <c r="E2470">
        <v>184</v>
      </c>
      <c r="F2470">
        <v>93</v>
      </c>
      <c r="H2470" s="16">
        <v>39955</v>
      </c>
      <c r="I2470">
        <v>41</v>
      </c>
      <c r="J2470">
        <v>21</v>
      </c>
      <c r="K2470">
        <v>1</v>
      </c>
      <c r="L2470">
        <f>LOOKUP(I2470+H2470*1000, allRounds!D$2:D$308, allRounds!A$2:A$308)</f>
        <v>93</v>
      </c>
    </row>
    <row r="2471" spans="1:12" x14ac:dyDescent="0.3">
      <c r="A2471">
        <v>2470</v>
      </c>
      <c r="B2471">
        <v>23</v>
      </c>
      <c r="C2471">
        <v>114</v>
      </c>
      <c r="D2471">
        <v>21</v>
      </c>
      <c r="E2471">
        <v>24</v>
      </c>
      <c r="F2471">
        <v>93</v>
      </c>
      <c r="H2471" s="16">
        <v>39955</v>
      </c>
      <c r="I2471">
        <v>41</v>
      </c>
      <c r="J2471">
        <v>28</v>
      </c>
      <c r="K2471">
        <v>1</v>
      </c>
      <c r="L2471">
        <f>LOOKUP(I2471+H2471*1000, allRounds!D$2:D$308, allRounds!A$2:A$308)</f>
        <v>93</v>
      </c>
    </row>
    <row r="2472" spans="1:12" x14ac:dyDescent="0.3">
      <c r="A2472">
        <v>2471</v>
      </c>
      <c r="B2472">
        <v>24</v>
      </c>
      <c r="C2472">
        <v>106</v>
      </c>
      <c r="D2472">
        <v>21</v>
      </c>
      <c r="E2472">
        <v>61</v>
      </c>
      <c r="F2472">
        <v>93</v>
      </c>
      <c r="H2472" s="16">
        <v>39955</v>
      </c>
      <c r="I2472">
        <v>41</v>
      </c>
      <c r="J2472">
        <v>20</v>
      </c>
      <c r="K2472">
        <v>1</v>
      </c>
      <c r="L2472">
        <f>LOOKUP(I2472+H2472*1000, allRounds!D$2:D$308, allRounds!A$2:A$308)</f>
        <v>93</v>
      </c>
    </row>
    <row r="2473" spans="1:12" x14ac:dyDescent="0.3">
      <c r="A2473">
        <v>2472</v>
      </c>
      <c r="B2473">
        <v>25</v>
      </c>
      <c r="C2473">
        <v>99</v>
      </c>
      <c r="D2473">
        <v>20</v>
      </c>
      <c r="E2473">
        <v>234</v>
      </c>
      <c r="F2473">
        <v>93</v>
      </c>
      <c r="H2473" s="16">
        <v>39955</v>
      </c>
      <c r="I2473">
        <v>41</v>
      </c>
      <c r="J2473">
        <v>11</v>
      </c>
      <c r="K2473">
        <v>1</v>
      </c>
      <c r="L2473">
        <f>LOOKUP(I2473+H2473*1000, allRounds!D$2:D$308, allRounds!A$2:A$308)</f>
        <v>93</v>
      </c>
    </row>
    <row r="2474" spans="1:12" x14ac:dyDescent="0.3">
      <c r="A2474">
        <v>2473</v>
      </c>
      <c r="B2474">
        <v>26</v>
      </c>
      <c r="C2474">
        <v>107</v>
      </c>
      <c r="D2474">
        <v>20</v>
      </c>
      <c r="E2474">
        <v>262</v>
      </c>
      <c r="F2474">
        <v>93</v>
      </c>
      <c r="H2474" s="16">
        <v>39955</v>
      </c>
      <c r="I2474">
        <v>41</v>
      </c>
      <c r="J2474">
        <v>20</v>
      </c>
      <c r="K2474">
        <v>0</v>
      </c>
      <c r="L2474">
        <f>LOOKUP(I2474+H2474*1000, allRounds!D$2:D$308, allRounds!A$2:A$308)</f>
        <v>93</v>
      </c>
    </row>
    <row r="2475" spans="1:12" x14ac:dyDescent="0.3">
      <c r="A2475">
        <v>2474</v>
      </c>
      <c r="B2475">
        <v>27</v>
      </c>
      <c r="C2475">
        <v>102</v>
      </c>
      <c r="D2475">
        <v>17</v>
      </c>
      <c r="E2475">
        <v>312</v>
      </c>
      <c r="F2475">
        <v>93</v>
      </c>
      <c r="H2475" s="16">
        <v>39955</v>
      </c>
      <c r="I2475">
        <v>41</v>
      </c>
      <c r="J2475">
        <v>12</v>
      </c>
      <c r="K2475">
        <v>0</v>
      </c>
      <c r="L2475">
        <f>LOOKUP(I2475+H2475*1000, allRounds!D$2:D$308, allRounds!A$2:A$308)</f>
        <v>93</v>
      </c>
    </row>
    <row r="2476" spans="1:12" x14ac:dyDescent="0.3">
      <c r="A2476">
        <v>2475</v>
      </c>
      <c r="B2476">
        <v>28</v>
      </c>
      <c r="C2476">
        <v>125</v>
      </c>
      <c r="D2476">
        <v>12</v>
      </c>
      <c r="E2476">
        <v>118</v>
      </c>
      <c r="F2476">
        <v>93</v>
      </c>
      <c r="H2476" s="16">
        <v>39955</v>
      </c>
      <c r="I2476">
        <v>41</v>
      </c>
      <c r="J2476">
        <v>28</v>
      </c>
      <c r="K2476">
        <v>1</v>
      </c>
      <c r="L2476">
        <f>LOOKUP(I2476+H2476*1000, allRounds!D$2:D$308, allRounds!A$2:A$308)</f>
        <v>93</v>
      </c>
    </row>
    <row r="2477" spans="1:12" x14ac:dyDescent="0.3">
      <c r="A2477">
        <v>2476</v>
      </c>
      <c r="B2477">
        <v>1</v>
      </c>
      <c r="C2477">
        <v>84</v>
      </c>
      <c r="D2477">
        <v>36</v>
      </c>
      <c r="E2477">
        <v>16</v>
      </c>
      <c r="F2477">
        <v>94</v>
      </c>
      <c r="H2477" s="16">
        <v>39919</v>
      </c>
      <c r="I2477">
        <v>75</v>
      </c>
      <c r="J2477">
        <v>16</v>
      </c>
      <c r="K2477">
        <v>1</v>
      </c>
      <c r="L2477">
        <f>LOOKUP(I2477+H2477*1000, allRounds!D$2:D$308, allRounds!A$2:A$308)</f>
        <v>94</v>
      </c>
    </row>
    <row r="2478" spans="1:12" x14ac:dyDescent="0.3">
      <c r="A2478">
        <v>2477</v>
      </c>
      <c r="B2478">
        <v>2</v>
      </c>
      <c r="C2478">
        <v>89</v>
      </c>
      <c r="D2478">
        <v>32</v>
      </c>
      <c r="E2478">
        <v>93</v>
      </c>
      <c r="F2478">
        <v>94</v>
      </c>
      <c r="H2478" s="16">
        <v>39919</v>
      </c>
      <c r="I2478">
        <v>75</v>
      </c>
      <c r="J2478">
        <v>17</v>
      </c>
      <c r="K2478">
        <v>1</v>
      </c>
      <c r="L2478">
        <f>LOOKUP(I2478+H2478*1000, allRounds!D$2:D$308, allRounds!A$2:A$308)</f>
        <v>94</v>
      </c>
    </row>
    <row r="2479" spans="1:12" x14ac:dyDescent="0.3">
      <c r="A2479">
        <v>2478</v>
      </c>
      <c r="B2479">
        <v>3</v>
      </c>
      <c r="C2479">
        <v>89</v>
      </c>
      <c r="D2479">
        <v>31</v>
      </c>
      <c r="E2479">
        <v>245</v>
      </c>
      <c r="F2479">
        <v>94</v>
      </c>
      <c r="H2479" s="16">
        <v>39919</v>
      </c>
      <c r="I2479">
        <v>75</v>
      </c>
      <c r="J2479">
        <v>16</v>
      </c>
      <c r="K2479">
        <v>1</v>
      </c>
      <c r="L2479">
        <f>LOOKUP(I2479+H2479*1000, allRounds!D$2:D$308, allRounds!A$2:A$308)</f>
        <v>94</v>
      </c>
    </row>
    <row r="2480" spans="1:12" x14ac:dyDescent="0.3">
      <c r="A2480">
        <v>2479</v>
      </c>
      <c r="B2480">
        <v>4</v>
      </c>
      <c r="C2480">
        <v>88</v>
      </c>
      <c r="D2480">
        <v>31</v>
      </c>
      <c r="E2480">
        <v>129</v>
      </c>
      <c r="F2480">
        <v>94</v>
      </c>
      <c r="H2480" s="16">
        <v>39919</v>
      </c>
      <c r="I2480">
        <v>75</v>
      </c>
      <c r="J2480">
        <v>15</v>
      </c>
      <c r="K2480">
        <v>1</v>
      </c>
      <c r="L2480">
        <f>LOOKUP(I2480+H2480*1000, allRounds!D$2:D$308, allRounds!A$2:A$308)</f>
        <v>94</v>
      </c>
    </row>
    <row r="2481" spans="1:12" x14ac:dyDescent="0.3">
      <c r="A2481">
        <v>2480</v>
      </c>
      <c r="B2481">
        <v>5</v>
      </c>
      <c r="C2481">
        <v>86</v>
      </c>
      <c r="D2481">
        <v>30</v>
      </c>
      <c r="E2481">
        <v>241</v>
      </c>
      <c r="F2481">
        <v>94</v>
      </c>
      <c r="H2481" s="16">
        <v>39919</v>
      </c>
      <c r="I2481">
        <v>75</v>
      </c>
      <c r="J2481">
        <v>12</v>
      </c>
      <c r="K2481">
        <v>1</v>
      </c>
      <c r="L2481">
        <f>LOOKUP(I2481+H2481*1000, allRounds!D$2:D$308, allRounds!A$2:A$308)</f>
        <v>94</v>
      </c>
    </row>
    <row r="2482" spans="1:12" x14ac:dyDescent="0.3">
      <c r="A2482">
        <v>2481</v>
      </c>
      <c r="B2482">
        <v>6</v>
      </c>
      <c r="C2482">
        <v>95</v>
      </c>
      <c r="D2482">
        <v>29</v>
      </c>
      <c r="E2482">
        <v>3</v>
      </c>
      <c r="F2482">
        <v>94</v>
      </c>
      <c r="H2482" s="16">
        <v>39919</v>
      </c>
      <c r="I2482">
        <v>75</v>
      </c>
      <c r="J2482">
        <v>20</v>
      </c>
      <c r="K2482">
        <v>1</v>
      </c>
      <c r="L2482">
        <f>LOOKUP(I2482+H2482*1000, allRounds!D$2:D$308, allRounds!A$2:A$308)</f>
        <v>94</v>
      </c>
    </row>
    <row r="2483" spans="1:12" x14ac:dyDescent="0.3">
      <c r="A2483">
        <v>2482</v>
      </c>
      <c r="B2483">
        <v>7</v>
      </c>
      <c r="C2483">
        <v>83</v>
      </c>
      <c r="D2483">
        <v>29</v>
      </c>
      <c r="E2483">
        <v>103</v>
      </c>
      <c r="F2483">
        <v>94</v>
      </c>
      <c r="H2483" s="16">
        <v>39919</v>
      </c>
      <c r="I2483">
        <v>75</v>
      </c>
      <c r="J2483">
        <v>8</v>
      </c>
      <c r="K2483">
        <v>1</v>
      </c>
      <c r="L2483">
        <f>LOOKUP(I2483+H2483*1000, allRounds!D$2:D$308, allRounds!A$2:A$308)</f>
        <v>94</v>
      </c>
    </row>
    <row r="2484" spans="1:12" x14ac:dyDescent="0.3">
      <c r="A2484">
        <v>2483</v>
      </c>
      <c r="B2484">
        <v>8</v>
      </c>
      <c r="C2484">
        <v>92</v>
      </c>
      <c r="D2484">
        <v>26</v>
      </c>
      <c r="E2484">
        <v>160</v>
      </c>
      <c r="F2484">
        <v>94</v>
      </c>
      <c r="H2484" s="16">
        <v>39919</v>
      </c>
      <c r="I2484">
        <v>75</v>
      </c>
      <c r="J2484">
        <v>14</v>
      </c>
      <c r="K2484">
        <v>1</v>
      </c>
      <c r="L2484">
        <f>LOOKUP(I2484+H2484*1000, allRounds!D$2:D$308, allRounds!A$2:A$308)</f>
        <v>94</v>
      </c>
    </row>
    <row r="2485" spans="1:12" x14ac:dyDescent="0.3">
      <c r="A2485">
        <v>2484</v>
      </c>
      <c r="B2485">
        <v>9</v>
      </c>
      <c r="C2485">
        <v>100</v>
      </c>
      <c r="D2485">
        <v>24</v>
      </c>
      <c r="E2485">
        <v>61</v>
      </c>
      <c r="F2485">
        <v>94</v>
      </c>
      <c r="H2485" s="16">
        <v>39919</v>
      </c>
      <c r="I2485">
        <v>75</v>
      </c>
      <c r="J2485">
        <v>20</v>
      </c>
      <c r="K2485">
        <v>1</v>
      </c>
      <c r="L2485">
        <f>LOOKUP(I2485+H2485*1000, allRounds!D$2:D$308, allRounds!A$2:A$308)</f>
        <v>94</v>
      </c>
    </row>
    <row r="2486" spans="1:12" x14ac:dyDescent="0.3">
      <c r="A2486">
        <v>2485</v>
      </c>
      <c r="B2486">
        <v>10</v>
      </c>
      <c r="C2486">
        <v>103</v>
      </c>
      <c r="D2486">
        <v>24</v>
      </c>
      <c r="E2486">
        <v>27</v>
      </c>
      <c r="F2486">
        <v>94</v>
      </c>
      <c r="H2486" s="16">
        <v>39919</v>
      </c>
      <c r="I2486">
        <v>75</v>
      </c>
      <c r="J2486">
        <v>23</v>
      </c>
      <c r="K2486">
        <v>1</v>
      </c>
      <c r="L2486">
        <f>LOOKUP(I2486+H2486*1000, allRounds!D$2:D$308, allRounds!A$2:A$308)</f>
        <v>94</v>
      </c>
    </row>
    <row r="2487" spans="1:12" x14ac:dyDescent="0.3">
      <c r="A2487">
        <v>2486</v>
      </c>
      <c r="B2487">
        <v>11</v>
      </c>
      <c r="C2487">
        <v>99</v>
      </c>
      <c r="D2487">
        <v>23</v>
      </c>
      <c r="E2487">
        <v>257</v>
      </c>
      <c r="F2487">
        <v>94</v>
      </c>
      <c r="H2487" s="16">
        <v>39919</v>
      </c>
      <c r="I2487">
        <v>75</v>
      </c>
      <c r="J2487">
        <v>18</v>
      </c>
      <c r="K2487">
        <v>1</v>
      </c>
      <c r="L2487">
        <f>LOOKUP(I2487+H2487*1000, allRounds!D$2:D$308, allRounds!A$2:A$308)</f>
        <v>94</v>
      </c>
    </row>
    <row r="2488" spans="1:12" x14ac:dyDescent="0.3">
      <c r="A2488">
        <v>2487</v>
      </c>
      <c r="B2488">
        <v>12</v>
      </c>
      <c r="C2488">
        <v>117</v>
      </c>
      <c r="D2488">
        <v>21</v>
      </c>
      <c r="E2488">
        <v>260</v>
      </c>
      <c r="F2488">
        <v>94</v>
      </c>
      <c r="H2488" s="16">
        <v>39919</v>
      </c>
      <c r="I2488">
        <v>75</v>
      </c>
      <c r="J2488">
        <v>26</v>
      </c>
      <c r="K2488">
        <v>1</v>
      </c>
      <c r="L2488">
        <f>LOOKUP(I2488+H2488*1000, allRounds!D$2:D$308, allRounds!A$2:A$308)</f>
        <v>94</v>
      </c>
    </row>
    <row r="2489" spans="1:12" x14ac:dyDescent="0.3">
      <c r="A2489">
        <v>2488</v>
      </c>
      <c r="B2489">
        <v>13</v>
      </c>
      <c r="C2489">
        <v>104</v>
      </c>
      <c r="D2489">
        <v>21</v>
      </c>
      <c r="E2489">
        <v>2</v>
      </c>
      <c r="F2489">
        <v>94</v>
      </c>
      <c r="H2489" s="16">
        <v>39919</v>
      </c>
      <c r="I2489">
        <v>75</v>
      </c>
      <c r="J2489">
        <v>21</v>
      </c>
      <c r="K2489">
        <v>1</v>
      </c>
      <c r="L2489">
        <f>LOOKUP(I2489+H2489*1000, allRounds!D$2:D$308, allRounds!A$2:A$308)</f>
        <v>94</v>
      </c>
    </row>
    <row r="2490" spans="1:12" x14ac:dyDescent="0.3">
      <c r="A2490">
        <v>2489</v>
      </c>
      <c r="B2490">
        <v>14</v>
      </c>
      <c r="C2490">
        <v>114</v>
      </c>
      <c r="D2490">
        <v>19</v>
      </c>
      <c r="E2490">
        <v>12</v>
      </c>
      <c r="F2490">
        <v>94</v>
      </c>
      <c r="H2490" s="16">
        <v>39919</v>
      </c>
      <c r="I2490">
        <v>75</v>
      </c>
      <c r="J2490">
        <v>27</v>
      </c>
      <c r="K2490">
        <v>1</v>
      </c>
      <c r="L2490">
        <f>LOOKUP(I2490+H2490*1000, allRounds!D$2:D$308, allRounds!A$2:A$308)</f>
        <v>94</v>
      </c>
    </row>
    <row r="2491" spans="1:12" x14ac:dyDescent="0.3">
      <c r="A2491">
        <v>2490</v>
      </c>
      <c r="B2491">
        <v>15</v>
      </c>
      <c r="C2491">
        <v>136</v>
      </c>
      <c r="D2491">
        <v>7</v>
      </c>
      <c r="E2491">
        <v>8</v>
      </c>
      <c r="F2491">
        <v>94</v>
      </c>
      <c r="H2491" s="16">
        <v>39919</v>
      </c>
      <c r="I2491">
        <v>75</v>
      </c>
      <c r="J2491">
        <v>36</v>
      </c>
      <c r="K2491">
        <v>1</v>
      </c>
      <c r="L2491">
        <f>LOOKUP(I2491+H2491*1000, allRounds!D$2:D$308, allRounds!A$2:A$308)</f>
        <v>94</v>
      </c>
    </row>
    <row r="2492" spans="1:12" x14ac:dyDescent="0.3">
      <c r="A2492">
        <v>2491</v>
      </c>
      <c r="B2492">
        <v>1</v>
      </c>
      <c r="C2492">
        <v>80</v>
      </c>
      <c r="D2492">
        <v>36</v>
      </c>
      <c r="E2492">
        <v>1</v>
      </c>
      <c r="F2492">
        <v>95</v>
      </c>
      <c r="H2492" s="16">
        <v>39903</v>
      </c>
      <c r="I2492">
        <v>87</v>
      </c>
      <c r="J2492">
        <v>10</v>
      </c>
      <c r="K2492">
        <v>1</v>
      </c>
      <c r="L2492">
        <f>LOOKUP(I2492+H2492*1000, allRounds!D$2:D$308, allRounds!A$2:A$308)</f>
        <v>95</v>
      </c>
    </row>
    <row r="2493" spans="1:12" x14ac:dyDescent="0.3">
      <c r="A2493">
        <v>2492</v>
      </c>
      <c r="B2493">
        <v>2</v>
      </c>
      <c r="C2493">
        <v>83</v>
      </c>
      <c r="D2493">
        <v>35</v>
      </c>
      <c r="E2493">
        <v>80</v>
      </c>
      <c r="F2493">
        <v>95</v>
      </c>
      <c r="H2493" s="16">
        <v>39903</v>
      </c>
      <c r="I2493">
        <v>87</v>
      </c>
      <c r="J2493">
        <v>11</v>
      </c>
      <c r="K2493">
        <v>1</v>
      </c>
      <c r="L2493">
        <f>LOOKUP(I2493+H2493*1000, allRounds!D$2:D$308, allRounds!A$2:A$308)</f>
        <v>95</v>
      </c>
    </row>
    <row r="2494" spans="1:12" x14ac:dyDescent="0.3">
      <c r="A2494">
        <v>2493</v>
      </c>
      <c r="B2494">
        <v>3</v>
      </c>
      <c r="C2494">
        <v>86</v>
      </c>
      <c r="D2494">
        <v>35</v>
      </c>
      <c r="E2494">
        <v>28</v>
      </c>
      <c r="F2494">
        <v>95</v>
      </c>
      <c r="H2494" s="16">
        <v>39903</v>
      </c>
      <c r="I2494">
        <v>87</v>
      </c>
      <c r="J2494">
        <v>15</v>
      </c>
      <c r="K2494">
        <v>1</v>
      </c>
      <c r="L2494">
        <f>LOOKUP(I2494+H2494*1000, allRounds!D$2:D$308, allRounds!A$2:A$308)</f>
        <v>95</v>
      </c>
    </row>
    <row r="2495" spans="1:12" x14ac:dyDescent="0.3">
      <c r="A2495">
        <v>2494</v>
      </c>
      <c r="B2495">
        <v>4</v>
      </c>
      <c r="C2495">
        <v>93</v>
      </c>
      <c r="D2495">
        <v>33</v>
      </c>
      <c r="E2495">
        <v>3</v>
      </c>
      <c r="F2495">
        <v>95</v>
      </c>
      <c r="H2495" s="16">
        <v>39903</v>
      </c>
      <c r="I2495">
        <v>87</v>
      </c>
      <c r="J2495">
        <v>20</v>
      </c>
      <c r="K2495">
        <v>1</v>
      </c>
      <c r="L2495">
        <f>LOOKUP(I2495+H2495*1000, allRounds!D$2:D$308, allRounds!A$2:A$308)</f>
        <v>95</v>
      </c>
    </row>
    <row r="2496" spans="1:12" x14ac:dyDescent="0.3">
      <c r="A2496">
        <v>2495</v>
      </c>
      <c r="B2496">
        <v>5</v>
      </c>
      <c r="C2496">
        <v>87</v>
      </c>
      <c r="D2496">
        <v>33</v>
      </c>
      <c r="E2496">
        <v>160</v>
      </c>
      <c r="F2496">
        <v>95</v>
      </c>
      <c r="H2496" s="16">
        <v>39903</v>
      </c>
      <c r="I2496">
        <v>87</v>
      </c>
      <c r="J2496">
        <v>14</v>
      </c>
      <c r="K2496">
        <v>1</v>
      </c>
      <c r="L2496">
        <f>LOOKUP(I2496+H2496*1000, allRounds!D$2:D$308, allRounds!A$2:A$308)</f>
        <v>95</v>
      </c>
    </row>
    <row r="2497" spans="1:12" x14ac:dyDescent="0.3">
      <c r="A2497">
        <v>2496</v>
      </c>
      <c r="B2497">
        <v>6</v>
      </c>
      <c r="C2497">
        <v>85</v>
      </c>
      <c r="D2497">
        <v>33</v>
      </c>
      <c r="E2497">
        <v>310</v>
      </c>
      <c r="F2497">
        <v>95</v>
      </c>
      <c r="H2497" s="16">
        <v>39903</v>
      </c>
      <c r="I2497">
        <v>87</v>
      </c>
      <c r="J2497">
        <v>12</v>
      </c>
      <c r="K2497">
        <v>1</v>
      </c>
      <c r="L2497">
        <f>LOOKUP(I2497+H2497*1000, allRounds!D$2:D$308, allRounds!A$2:A$308)</f>
        <v>95</v>
      </c>
    </row>
    <row r="2498" spans="1:12" x14ac:dyDescent="0.3">
      <c r="A2498">
        <v>2497</v>
      </c>
      <c r="B2498">
        <v>7</v>
      </c>
      <c r="C2498">
        <v>97</v>
      </c>
      <c r="D2498">
        <v>31</v>
      </c>
      <c r="E2498">
        <v>185</v>
      </c>
      <c r="F2498">
        <v>95</v>
      </c>
      <c r="H2498" s="16">
        <v>39903</v>
      </c>
      <c r="I2498">
        <v>87</v>
      </c>
      <c r="J2498">
        <v>22</v>
      </c>
      <c r="K2498">
        <v>1</v>
      </c>
      <c r="L2498">
        <f>LOOKUP(I2498+H2498*1000, allRounds!D$2:D$308, allRounds!A$2:A$308)</f>
        <v>95</v>
      </c>
    </row>
    <row r="2499" spans="1:12" x14ac:dyDescent="0.3">
      <c r="A2499">
        <v>2498</v>
      </c>
      <c r="B2499">
        <v>8</v>
      </c>
      <c r="C2499">
        <v>99</v>
      </c>
      <c r="D2499">
        <v>31</v>
      </c>
      <c r="E2499">
        <v>188</v>
      </c>
      <c r="F2499">
        <v>95</v>
      </c>
      <c r="H2499" s="16">
        <v>39903</v>
      </c>
      <c r="I2499">
        <v>87</v>
      </c>
      <c r="J2499">
        <v>24</v>
      </c>
      <c r="K2499">
        <v>1</v>
      </c>
      <c r="L2499">
        <f>LOOKUP(I2499+H2499*1000, allRounds!D$2:D$308, allRounds!A$2:A$308)</f>
        <v>95</v>
      </c>
    </row>
    <row r="2500" spans="1:12" x14ac:dyDescent="0.3">
      <c r="A2500">
        <v>2499</v>
      </c>
      <c r="B2500">
        <v>9</v>
      </c>
      <c r="C2500">
        <v>100</v>
      </c>
      <c r="D2500">
        <v>30</v>
      </c>
      <c r="E2500">
        <v>178</v>
      </c>
      <c r="F2500">
        <v>95</v>
      </c>
      <c r="H2500" s="16">
        <v>39903</v>
      </c>
      <c r="I2500">
        <v>87</v>
      </c>
      <c r="J2500">
        <v>24</v>
      </c>
      <c r="K2500">
        <v>1</v>
      </c>
      <c r="L2500">
        <f>LOOKUP(I2500+H2500*1000, allRounds!D$2:D$308, allRounds!A$2:A$308)</f>
        <v>95</v>
      </c>
    </row>
    <row r="2501" spans="1:12" x14ac:dyDescent="0.3">
      <c r="A2501">
        <v>2500</v>
      </c>
      <c r="B2501">
        <v>10</v>
      </c>
      <c r="C2501">
        <v>95</v>
      </c>
      <c r="D2501">
        <v>30</v>
      </c>
      <c r="E2501">
        <v>275</v>
      </c>
      <c r="F2501">
        <v>95</v>
      </c>
      <c r="H2501" s="16">
        <v>39903</v>
      </c>
      <c r="I2501">
        <v>87</v>
      </c>
      <c r="J2501">
        <v>19</v>
      </c>
      <c r="K2501">
        <v>1</v>
      </c>
      <c r="L2501">
        <f>LOOKUP(I2501+H2501*1000, allRounds!D$2:D$308, allRounds!A$2:A$308)</f>
        <v>95</v>
      </c>
    </row>
    <row r="2502" spans="1:12" x14ac:dyDescent="0.3">
      <c r="A2502">
        <v>2501</v>
      </c>
      <c r="B2502">
        <v>11</v>
      </c>
      <c r="C2502">
        <v>96</v>
      </c>
      <c r="D2502">
        <v>30</v>
      </c>
      <c r="E2502">
        <v>61</v>
      </c>
      <c r="F2502">
        <v>95</v>
      </c>
      <c r="H2502" s="16">
        <v>39903</v>
      </c>
      <c r="I2502">
        <v>87</v>
      </c>
      <c r="J2502">
        <v>20</v>
      </c>
      <c r="K2502">
        <v>1</v>
      </c>
      <c r="L2502">
        <f>LOOKUP(I2502+H2502*1000, allRounds!D$2:D$308, allRounds!A$2:A$308)</f>
        <v>95</v>
      </c>
    </row>
    <row r="2503" spans="1:12" x14ac:dyDescent="0.3">
      <c r="A2503">
        <v>2502</v>
      </c>
      <c r="B2503">
        <v>12</v>
      </c>
      <c r="C2503">
        <v>98</v>
      </c>
      <c r="D2503">
        <v>30</v>
      </c>
      <c r="E2503">
        <v>278</v>
      </c>
      <c r="F2503">
        <v>95</v>
      </c>
      <c r="H2503" s="16">
        <v>39903</v>
      </c>
      <c r="I2503">
        <v>87</v>
      </c>
      <c r="J2503">
        <v>22</v>
      </c>
      <c r="K2503">
        <v>1</v>
      </c>
      <c r="L2503">
        <f>LOOKUP(I2503+H2503*1000, allRounds!D$2:D$308, allRounds!A$2:A$308)</f>
        <v>95</v>
      </c>
    </row>
    <row r="2504" spans="1:12" x14ac:dyDescent="0.3">
      <c r="A2504">
        <v>2503</v>
      </c>
      <c r="B2504">
        <v>13</v>
      </c>
      <c r="C2504">
        <v>92</v>
      </c>
      <c r="D2504">
        <v>29</v>
      </c>
      <c r="E2504">
        <v>145</v>
      </c>
      <c r="F2504">
        <v>95</v>
      </c>
      <c r="H2504" s="16">
        <v>39903</v>
      </c>
      <c r="I2504">
        <v>87</v>
      </c>
      <c r="J2504">
        <v>15</v>
      </c>
      <c r="K2504">
        <v>1</v>
      </c>
      <c r="L2504">
        <f>LOOKUP(I2504+H2504*1000, allRounds!D$2:D$308, allRounds!A$2:A$308)</f>
        <v>95</v>
      </c>
    </row>
    <row r="2505" spans="1:12" x14ac:dyDescent="0.3">
      <c r="A2505">
        <v>2504</v>
      </c>
      <c r="B2505">
        <v>14</v>
      </c>
      <c r="C2505">
        <v>95</v>
      </c>
      <c r="D2505">
        <v>29</v>
      </c>
      <c r="E2505">
        <v>257</v>
      </c>
      <c r="F2505">
        <v>95</v>
      </c>
      <c r="H2505" s="16">
        <v>39903</v>
      </c>
      <c r="I2505">
        <v>87</v>
      </c>
      <c r="J2505">
        <v>18</v>
      </c>
      <c r="K2505">
        <v>1</v>
      </c>
      <c r="L2505">
        <f>LOOKUP(I2505+H2505*1000, allRounds!D$2:D$308, allRounds!A$2:A$308)</f>
        <v>95</v>
      </c>
    </row>
    <row r="2506" spans="1:12" x14ac:dyDescent="0.3">
      <c r="A2506">
        <v>2505</v>
      </c>
      <c r="B2506">
        <v>15</v>
      </c>
      <c r="C2506">
        <v>102</v>
      </c>
      <c r="D2506">
        <v>29</v>
      </c>
      <c r="E2506">
        <v>63</v>
      </c>
      <c r="F2506">
        <v>95</v>
      </c>
      <c r="H2506" s="16">
        <v>39903</v>
      </c>
      <c r="I2506">
        <v>87</v>
      </c>
      <c r="J2506">
        <v>25</v>
      </c>
      <c r="K2506">
        <v>1</v>
      </c>
      <c r="L2506">
        <f>LOOKUP(I2506+H2506*1000, allRounds!D$2:D$308, allRounds!A$2:A$308)</f>
        <v>95</v>
      </c>
    </row>
    <row r="2507" spans="1:12" x14ac:dyDescent="0.3">
      <c r="A2507">
        <v>2506</v>
      </c>
      <c r="B2507">
        <v>16</v>
      </c>
      <c r="C2507">
        <v>100</v>
      </c>
      <c r="D2507">
        <v>27</v>
      </c>
      <c r="E2507">
        <v>184</v>
      </c>
      <c r="F2507">
        <v>95</v>
      </c>
      <c r="H2507" s="16">
        <v>39903</v>
      </c>
      <c r="I2507">
        <v>87</v>
      </c>
      <c r="J2507">
        <v>21</v>
      </c>
      <c r="K2507">
        <v>1</v>
      </c>
      <c r="L2507">
        <f>LOOKUP(I2507+H2507*1000, allRounds!D$2:D$308, allRounds!A$2:A$308)</f>
        <v>95</v>
      </c>
    </row>
    <row r="2508" spans="1:12" x14ac:dyDescent="0.3">
      <c r="A2508">
        <v>2507</v>
      </c>
      <c r="B2508">
        <v>17</v>
      </c>
      <c r="C2508">
        <v>101</v>
      </c>
      <c r="D2508">
        <v>27</v>
      </c>
      <c r="E2508">
        <v>2</v>
      </c>
      <c r="F2508">
        <v>95</v>
      </c>
      <c r="H2508" s="16">
        <v>39903</v>
      </c>
      <c r="I2508">
        <v>87</v>
      </c>
      <c r="J2508">
        <v>21</v>
      </c>
      <c r="K2508">
        <v>1</v>
      </c>
      <c r="L2508">
        <f>LOOKUP(I2508+H2508*1000, allRounds!D$2:D$308, allRounds!A$2:A$308)</f>
        <v>95</v>
      </c>
    </row>
    <row r="2509" spans="1:12" x14ac:dyDescent="0.3">
      <c r="A2509">
        <v>2508</v>
      </c>
      <c r="B2509">
        <v>18</v>
      </c>
      <c r="C2509">
        <v>96</v>
      </c>
      <c r="D2509">
        <v>27</v>
      </c>
      <c r="E2509">
        <v>93</v>
      </c>
      <c r="F2509">
        <v>95</v>
      </c>
      <c r="H2509" s="16">
        <v>39903</v>
      </c>
      <c r="I2509">
        <v>87</v>
      </c>
      <c r="J2509">
        <v>17</v>
      </c>
      <c r="K2509">
        <v>1</v>
      </c>
      <c r="L2509">
        <f>LOOKUP(I2509+H2509*1000, allRounds!D$2:D$308, allRounds!A$2:A$308)</f>
        <v>95</v>
      </c>
    </row>
    <row r="2510" spans="1:12" x14ac:dyDescent="0.3">
      <c r="A2510">
        <v>2509</v>
      </c>
      <c r="B2510">
        <v>19</v>
      </c>
      <c r="C2510">
        <v>98</v>
      </c>
      <c r="D2510">
        <v>27</v>
      </c>
      <c r="E2510">
        <v>16</v>
      </c>
      <c r="F2510">
        <v>95</v>
      </c>
      <c r="H2510" s="16">
        <v>39903</v>
      </c>
      <c r="I2510">
        <v>87</v>
      </c>
      <c r="J2510">
        <v>16</v>
      </c>
      <c r="K2510">
        <v>1</v>
      </c>
      <c r="L2510">
        <f>LOOKUP(I2510+H2510*1000, allRounds!D$2:D$308, allRounds!A$2:A$308)</f>
        <v>95</v>
      </c>
    </row>
    <row r="2511" spans="1:12" x14ac:dyDescent="0.3">
      <c r="A2511">
        <v>2510</v>
      </c>
      <c r="B2511">
        <v>20</v>
      </c>
      <c r="C2511">
        <v>96</v>
      </c>
      <c r="D2511">
        <v>26</v>
      </c>
      <c r="E2511">
        <v>245</v>
      </c>
      <c r="F2511">
        <v>95</v>
      </c>
      <c r="H2511" s="16">
        <v>39903</v>
      </c>
      <c r="I2511">
        <v>87</v>
      </c>
      <c r="J2511">
        <v>16</v>
      </c>
      <c r="K2511">
        <v>1</v>
      </c>
      <c r="L2511">
        <f>LOOKUP(I2511+H2511*1000, allRounds!D$2:D$308, allRounds!A$2:A$308)</f>
        <v>95</v>
      </c>
    </row>
    <row r="2512" spans="1:12" x14ac:dyDescent="0.3">
      <c r="A2512">
        <v>2511</v>
      </c>
      <c r="B2512">
        <v>21</v>
      </c>
      <c r="C2512">
        <v>97</v>
      </c>
      <c r="D2512">
        <v>26</v>
      </c>
      <c r="E2512">
        <v>285</v>
      </c>
      <c r="F2512">
        <v>95</v>
      </c>
      <c r="H2512" s="16">
        <v>39903</v>
      </c>
      <c r="I2512">
        <v>87</v>
      </c>
      <c r="J2512">
        <v>16</v>
      </c>
      <c r="K2512">
        <v>0</v>
      </c>
      <c r="L2512">
        <f>LOOKUP(I2512+H2512*1000, allRounds!D$2:D$308, allRounds!A$2:A$308)</f>
        <v>95</v>
      </c>
    </row>
    <row r="2513" spans="1:12" x14ac:dyDescent="0.3">
      <c r="A2513">
        <v>2512</v>
      </c>
      <c r="B2513">
        <v>22</v>
      </c>
      <c r="C2513">
        <v>105</v>
      </c>
      <c r="D2513">
        <v>25</v>
      </c>
      <c r="E2513">
        <v>27</v>
      </c>
      <c r="F2513">
        <v>95</v>
      </c>
      <c r="H2513" s="16">
        <v>39903</v>
      </c>
      <c r="I2513">
        <v>87</v>
      </c>
      <c r="J2513">
        <v>23</v>
      </c>
      <c r="K2513">
        <v>1</v>
      </c>
      <c r="L2513">
        <f>LOOKUP(I2513+H2513*1000, allRounds!D$2:D$308, allRounds!A$2:A$308)</f>
        <v>95</v>
      </c>
    </row>
    <row r="2514" spans="1:12" x14ac:dyDescent="0.3">
      <c r="A2514">
        <v>2513</v>
      </c>
      <c r="B2514">
        <v>23</v>
      </c>
      <c r="C2514">
        <v>98</v>
      </c>
      <c r="D2514">
        <v>20</v>
      </c>
      <c r="E2514">
        <v>222</v>
      </c>
      <c r="F2514">
        <v>95</v>
      </c>
      <c r="H2514" s="16">
        <v>39903</v>
      </c>
      <c r="I2514">
        <v>87</v>
      </c>
      <c r="J2514">
        <v>12</v>
      </c>
      <c r="K2514">
        <v>1</v>
      </c>
      <c r="L2514">
        <f>LOOKUP(I2514+H2514*1000, allRounds!D$2:D$308, allRounds!A$2:A$308)</f>
        <v>95</v>
      </c>
    </row>
    <row r="2515" spans="1:12" x14ac:dyDescent="0.3">
      <c r="A2515">
        <v>2514</v>
      </c>
      <c r="B2515">
        <v>24</v>
      </c>
      <c r="C2515">
        <v>118</v>
      </c>
      <c r="D2515">
        <v>18</v>
      </c>
      <c r="E2515">
        <v>118</v>
      </c>
      <c r="F2515">
        <v>95</v>
      </c>
      <c r="H2515" s="16">
        <v>39903</v>
      </c>
      <c r="I2515">
        <v>87</v>
      </c>
      <c r="J2515">
        <v>28</v>
      </c>
      <c r="K2515">
        <v>1</v>
      </c>
      <c r="L2515">
        <f>LOOKUP(I2515+H2515*1000, allRounds!D$2:D$308, allRounds!A$2:A$308)</f>
        <v>95</v>
      </c>
    </row>
    <row r="2516" spans="1:12" x14ac:dyDescent="0.3">
      <c r="A2516">
        <v>2515</v>
      </c>
      <c r="B2516">
        <v>25</v>
      </c>
      <c r="C2516">
        <v>131</v>
      </c>
      <c r="D2516">
        <v>11</v>
      </c>
      <c r="E2516">
        <v>8</v>
      </c>
      <c r="F2516">
        <v>95</v>
      </c>
      <c r="H2516" s="16">
        <v>39903</v>
      </c>
      <c r="I2516">
        <v>87</v>
      </c>
      <c r="J2516">
        <v>36</v>
      </c>
      <c r="K2516">
        <v>1</v>
      </c>
      <c r="L2516">
        <f>LOOKUP(I2516+H2516*1000, allRounds!D$2:D$308, allRounds!A$2:A$308)</f>
        <v>95</v>
      </c>
    </row>
    <row r="2517" spans="1:12" x14ac:dyDescent="0.3">
      <c r="A2517">
        <v>2516</v>
      </c>
      <c r="B2517">
        <v>1</v>
      </c>
      <c r="C2517">
        <v>87</v>
      </c>
      <c r="D2517">
        <v>37</v>
      </c>
      <c r="E2517">
        <v>145</v>
      </c>
      <c r="F2517">
        <v>96</v>
      </c>
      <c r="H2517" s="16">
        <v>39767</v>
      </c>
      <c r="I2517">
        <v>53</v>
      </c>
      <c r="J2517">
        <v>16</v>
      </c>
      <c r="K2517">
        <v>1</v>
      </c>
      <c r="L2517">
        <f>LOOKUP(I2517+H2517*1000, allRounds!D$2:D$308, allRounds!A$2:A$308)</f>
        <v>96</v>
      </c>
    </row>
    <row r="2518" spans="1:12" x14ac:dyDescent="0.3">
      <c r="A2518">
        <v>2517</v>
      </c>
      <c r="B2518">
        <v>2</v>
      </c>
      <c r="C2518">
        <v>93</v>
      </c>
      <c r="D2518">
        <v>37</v>
      </c>
      <c r="E2518">
        <v>264</v>
      </c>
      <c r="F2518">
        <v>96</v>
      </c>
      <c r="H2518" s="16">
        <v>39767</v>
      </c>
      <c r="I2518">
        <v>53</v>
      </c>
      <c r="J2518">
        <v>22</v>
      </c>
      <c r="K2518">
        <v>1</v>
      </c>
      <c r="L2518">
        <f>LOOKUP(I2518+H2518*1000, allRounds!D$2:D$308, allRounds!A$2:A$308)</f>
        <v>96</v>
      </c>
    </row>
    <row r="2519" spans="1:12" x14ac:dyDescent="0.3">
      <c r="A2519">
        <v>2518</v>
      </c>
      <c r="B2519">
        <v>3</v>
      </c>
      <c r="C2519">
        <v>91</v>
      </c>
      <c r="D2519">
        <v>36</v>
      </c>
      <c r="E2519">
        <v>275</v>
      </c>
      <c r="F2519">
        <v>96</v>
      </c>
      <c r="H2519" s="16">
        <v>39767</v>
      </c>
      <c r="I2519">
        <v>53</v>
      </c>
      <c r="J2519">
        <v>19</v>
      </c>
      <c r="K2519">
        <v>1</v>
      </c>
      <c r="L2519">
        <f>LOOKUP(I2519+H2519*1000, allRounds!D$2:D$308, allRounds!A$2:A$308)</f>
        <v>96</v>
      </c>
    </row>
    <row r="2520" spans="1:12" x14ac:dyDescent="0.3">
      <c r="A2520">
        <v>2519</v>
      </c>
      <c r="B2520">
        <v>4</v>
      </c>
      <c r="C2520">
        <v>98</v>
      </c>
      <c r="D2520">
        <v>36</v>
      </c>
      <c r="E2520">
        <v>250</v>
      </c>
      <c r="F2520">
        <v>96</v>
      </c>
      <c r="H2520" s="16">
        <v>39767</v>
      </c>
      <c r="I2520">
        <v>53</v>
      </c>
      <c r="J2520">
        <v>26</v>
      </c>
      <c r="K2520">
        <v>1</v>
      </c>
      <c r="L2520">
        <f>LOOKUP(I2520+H2520*1000, allRounds!D$2:D$308, allRounds!A$2:A$308)</f>
        <v>96</v>
      </c>
    </row>
    <row r="2521" spans="1:12" x14ac:dyDescent="0.3">
      <c r="A2521">
        <v>2520</v>
      </c>
      <c r="B2521">
        <v>5</v>
      </c>
      <c r="C2521">
        <v>84</v>
      </c>
      <c r="D2521">
        <v>36</v>
      </c>
      <c r="E2521">
        <v>241</v>
      </c>
      <c r="F2521">
        <v>96</v>
      </c>
      <c r="H2521" s="16">
        <v>39767</v>
      </c>
      <c r="I2521">
        <v>53</v>
      </c>
      <c r="J2521">
        <v>12</v>
      </c>
      <c r="K2521">
        <v>1</v>
      </c>
      <c r="L2521">
        <f>LOOKUP(I2521+H2521*1000, allRounds!D$2:D$308, allRounds!A$2:A$308)</f>
        <v>96</v>
      </c>
    </row>
    <row r="2522" spans="1:12" x14ac:dyDescent="0.3">
      <c r="A2522">
        <v>2521</v>
      </c>
      <c r="B2522">
        <v>6</v>
      </c>
      <c r="C2522">
        <v>89</v>
      </c>
      <c r="D2522">
        <v>35</v>
      </c>
      <c r="E2522">
        <v>16</v>
      </c>
      <c r="F2522">
        <v>96</v>
      </c>
      <c r="H2522" s="16">
        <v>39767</v>
      </c>
      <c r="I2522">
        <v>53</v>
      </c>
      <c r="J2522">
        <v>16</v>
      </c>
      <c r="K2522">
        <v>1</v>
      </c>
      <c r="L2522">
        <f>LOOKUP(I2522+H2522*1000, allRounds!D$2:D$308, allRounds!A$2:A$308)</f>
        <v>96</v>
      </c>
    </row>
    <row r="2523" spans="1:12" x14ac:dyDescent="0.3">
      <c r="A2523">
        <v>2522</v>
      </c>
      <c r="B2523">
        <v>7</v>
      </c>
      <c r="C2523">
        <v>98</v>
      </c>
      <c r="D2523">
        <v>35</v>
      </c>
      <c r="E2523">
        <v>191</v>
      </c>
      <c r="F2523">
        <v>96</v>
      </c>
      <c r="H2523" s="16">
        <v>39767</v>
      </c>
      <c r="I2523">
        <v>53</v>
      </c>
      <c r="J2523">
        <v>25</v>
      </c>
      <c r="K2523">
        <v>1</v>
      </c>
      <c r="L2523">
        <f>LOOKUP(I2523+H2523*1000, allRounds!D$2:D$308, allRounds!A$2:A$308)</f>
        <v>96</v>
      </c>
    </row>
    <row r="2524" spans="1:12" x14ac:dyDescent="0.3">
      <c r="A2524">
        <v>2523</v>
      </c>
      <c r="B2524">
        <v>8</v>
      </c>
      <c r="C2524">
        <v>85</v>
      </c>
      <c r="D2524">
        <v>35</v>
      </c>
      <c r="E2524">
        <v>310</v>
      </c>
      <c r="F2524">
        <v>96</v>
      </c>
      <c r="H2524" s="16">
        <v>39767</v>
      </c>
      <c r="I2524">
        <v>53</v>
      </c>
      <c r="J2524">
        <v>12</v>
      </c>
      <c r="K2524">
        <v>0</v>
      </c>
      <c r="L2524">
        <f>LOOKUP(I2524+H2524*1000, allRounds!D$2:D$308, allRounds!A$2:A$308)</f>
        <v>96</v>
      </c>
    </row>
    <row r="2525" spans="1:12" x14ac:dyDescent="0.3">
      <c r="A2525">
        <v>2524</v>
      </c>
      <c r="B2525">
        <v>9</v>
      </c>
      <c r="C2525">
        <v>94</v>
      </c>
      <c r="D2525">
        <v>35</v>
      </c>
      <c r="E2525">
        <v>2</v>
      </c>
      <c r="F2525">
        <v>96</v>
      </c>
      <c r="H2525" s="16">
        <v>39767</v>
      </c>
      <c r="I2525">
        <v>53</v>
      </c>
      <c r="J2525">
        <v>21</v>
      </c>
      <c r="K2525">
        <v>1</v>
      </c>
      <c r="L2525">
        <f>LOOKUP(I2525+H2525*1000, allRounds!D$2:D$308, allRounds!A$2:A$308)</f>
        <v>96</v>
      </c>
    </row>
    <row r="2526" spans="1:12" x14ac:dyDescent="0.3">
      <c r="A2526">
        <v>2525</v>
      </c>
      <c r="B2526">
        <v>10</v>
      </c>
      <c r="C2526">
        <v>100</v>
      </c>
      <c r="D2526">
        <v>33</v>
      </c>
      <c r="E2526">
        <v>63</v>
      </c>
      <c r="F2526">
        <v>96</v>
      </c>
      <c r="H2526" s="16">
        <v>39767</v>
      </c>
      <c r="I2526">
        <v>53</v>
      </c>
      <c r="J2526">
        <v>25</v>
      </c>
      <c r="K2526">
        <v>1</v>
      </c>
      <c r="L2526">
        <f>LOOKUP(I2526+H2526*1000, allRounds!D$2:D$308, allRounds!A$2:A$308)</f>
        <v>96</v>
      </c>
    </row>
    <row r="2527" spans="1:12" x14ac:dyDescent="0.3">
      <c r="A2527">
        <v>2526</v>
      </c>
      <c r="B2527">
        <v>11</v>
      </c>
      <c r="C2527">
        <v>93</v>
      </c>
      <c r="D2527">
        <v>32</v>
      </c>
      <c r="E2527">
        <v>93</v>
      </c>
      <c r="F2527">
        <v>96</v>
      </c>
      <c r="H2527" s="16">
        <v>39767</v>
      </c>
      <c r="I2527">
        <v>53</v>
      </c>
      <c r="J2527">
        <v>17</v>
      </c>
      <c r="K2527">
        <v>1</v>
      </c>
      <c r="L2527">
        <f>LOOKUP(I2527+H2527*1000, allRounds!D$2:D$308, allRounds!A$2:A$308)</f>
        <v>96</v>
      </c>
    </row>
    <row r="2528" spans="1:12" x14ac:dyDescent="0.3">
      <c r="A2528">
        <v>2527</v>
      </c>
      <c r="B2528">
        <v>12</v>
      </c>
      <c r="C2528">
        <v>100</v>
      </c>
      <c r="D2528">
        <v>32</v>
      </c>
      <c r="E2528">
        <v>178</v>
      </c>
      <c r="F2528">
        <v>96</v>
      </c>
      <c r="H2528" s="16">
        <v>39767</v>
      </c>
      <c r="I2528">
        <v>53</v>
      </c>
      <c r="J2528">
        <v>24</v>
      </c>
      <c r="K2528">
        <v>1</v>
      </c>
      <c r="L2528">
        <f>LOOKUP(I2528+H2528*1000, allRounds!D$2:D$308, allRounds!A$2:A$308)</f>
        <v>96</v>
      </c>
    </row>
    <row r="2529" spans="1:12" x14ac:dyDescent="0.3">
      <c r="A2529">
        <v>2528</v>
      </c>
      <c r="B2529">
        <v>13</v>
      </c>
      <c r="C2529">
        <v>96</v>
      </c>
      <c r="D2529">
        <v>32</v>
      </c>
      <c r="E2529">
        <v>3</v>
      </c>
      <c r="F2529">
        <v>96</v>
      </c>
      <c r="H2529" s="16">
        <v>39767</v>
      </c>
      <c r="I2529">
        <v>53</v>
      </c>
      <c r="J2529">
        <v>20</v>
      </c>
      <c r="K2529">
        <v>1</v>
      </c>
      <c r="L2529">
        <f>LOOKUP(I2529+H2529*1000, allRounds!D$2:D$308, allRounds!A$2:A$308)</f>
        <v>96</v>
      </c>
    </row>
    <row r="2530" spans="1:12" x14ac:dyDescent="0.3">
      <c r="A2530">
        <v>2529</v>
      </c>
      <c r="B2530">
        <v>14</v>
      </c>
      <c r="C2530">
        <v>95</v>
      </c>
      <c r="D2530">
        <v>31</v>
      </c>
      <c r="E2530">
        <v>293</v>
      </c>
      <c r="F2530">
        <v>96</v>
      </c>
      <c r="H2530" s="16">
        <v>39767</v>
      </c>
      <c r="I2530">
        <v>53</v>
      </c>
      <c r="J2530">
        <v>18</v>
      </c>
      <c r="K2530">
        <v>0</v>
      </c>
      <c r="L2530">
        <f>LOOKUP(I2530+H2530*1000, allRounds!D$2:D$308, allRounds!A$2:A$308)</f>
        <v>96</v>
      </c>
    </row>
    <row r="2531" spans="1:12" x14ac:dyDescent="0.3">
      <c r="A2531">
        <v>2530</v>
      </c>
      <c r="B2531">
        <v>15</v>
      </c>
      <c r="C2531">
        <v>105</v>
      </c>
      <c r="D2531">
        <v>30</v>
      </c>
      <c r="E2531">
        <v>260</v>
      </c>
      <c r="F2531">
        <v>96</v>
      </c>
      <c r="H2531" s="16">
        <v>39767</v>
      </c>
      <c r="I2531">
        <v>53</v>
      </c>
      <c r="J2531">
        <v>26</v>
      </c>
      <c r="K2531">
        <v>1</v>
      </c>
      <c r="L2531">
        <f>LOOKUP(I2531+H2531*1000, allRounds!D$2:D$308, allRounds!A$2:A$308)</f>
        <v>96</v>
      </c>
    </row>
    <row r="2532" spans="1:12" x14ac:dyDescent="0.3">
      <c r="A2532">
        <v>2531</v>
      </c>
      <c r="B2532">
        <v>16</v>
      </c>
      <c r="C2532">
        <v>102</v>
      </c>
      <c r="D2532">
        <v>30</v>
      </c>
      <c r="E2532">
        <v>162</v>
      </c>
      <c r="F2532">
        <v>96</v>
      </c>
      <c r="H2532" s="16">
        <v>39767</v>
      </c>
      <c r="I2532">
        <v>53</v>
      </c>
      <c r="J2532">
        <v>24</v>
      </c>
      <c r="K2532">
        <v>1</v>
      </c>
      <c r="L2532">
        <f>LOOKUP(I2532+H2532*1000, allRounds!D$2:D$308, allRounds!A$2:A$308)</f>
        <v>96</v>
      </c>
    </row>
    <row r="2533" spans="1:12" x14ac:dyDescent="0.3">
      <c r="A2533">
        <v>2532</v>
      </c>
      <c r="B2533">
        <v>17</v>
      </c>
      <c r="C2533">
        <v>91</v>
      </c>
      <c r="D2533">
        <v>30</v>
      </c>
      <c r="E2533">
        <v>80</v>
      </c>
      <c r="F2533">
        <v>96</v>
      </c>
      <c r="H2533" s="16">
        <v>39767</v>
      </c>
      <c r="I2533">
        <v>53</v>
      </c>
      <c r="J2533">
        <v>13</v>
      </c>
      <c r="K2533">
        <v>1</v>
      </c>
      <c r="L2533">
        <f>LOOKUP(I2533+H2533*1000, allRounds!D$2:D$308, allRounds!A$2:A$308)</f>
        <v>96</v>
      </c>
    </row>
    <row r="2534" spans="1:12" x14ac:dyDescent="0.3">
      <c r="A2534">
        <v>2533</v>
      </c>
      <c r="B2534">
        <v>18</v>
      </c>
      <c r="C2534">
        <v>92</v>
      </c>
      <c r="D2534">
        <v>29</v>
      </c>
      <c r="E2534">
        <v>222</v>
      </c>
      <c r="F2534">
        <v>96</v>
      </c>
      <c r="H2534" s="16">
        <v>39767</v>
      </c>
      <c r="I2534">
        <v>53</v>
      </c>
      <c r="J2534">
        <v>12</v>
      </c>
      <c r="K2534">
        <v>1</v>
      </c>
      <c r="L2534">
        <f>LOOKUP(I2534+H2534*1000, allRounds!D$2:D$308, allRounds!A$2:A$308)</f>
        <v>96</v>
      </c>
    </row>
    <row r="2535" spans="1:12" x14ac:dyDescent="0.3">
      <c r="A2535">
        <v>2534</v>
      </c>
      <c r="B2535">
        <v>19</v>
      </c>
      <c r="C2535">
        <v>99</v>
      </c>
      <c r="D2535">
        <v>29</v>
      </c>
      <c r="E2535">
        <v>61</v>
      </c>
      <c r="F2535">
        <v>96</v>
      </c>
      <c r="H2535" s="16">
        <v>39767</v>
      </c>
      <c r="I2535">
        <v>53</v>
      </c>
      <c r="J2535">
        <v>20</v>
      </c>
      <c r="K2535">
        <v>1</v>
      </c>
      <c r="L2535">
        <f>LOOKUP(I2535+H2535*1000, allRounds!D$2:D$308, allRounds!A$2:A$308)</f>
        <v>96</v>
      </c>
    </row>
    <row r="2536" spans="1:12" x14ac:dyDescent="0.3">
      <c r="A2536">
        <v>2535</v>
      </c>
      <c r="B2536">
        <v>20</v>
      </c>
      <c r="C2536">
        <v>102</v>
      </c>
      <c r="D2536">
        <v>29</v>
      </c>
      <c r="E2536">
        <v>185</v>
      </c>
      <c r="F2536">
        <v>96</v>
      </c>
      <c r="H2536" s="16">
        <v>39767</v>
      </c>
      <c r="I2536">
        <v>53</v>
      </c>
      <c r="J2536">
        <v>22</v>
      </c>
      <c r="K2536">
        <v>1</v>
      </c>
      <c r="L2536">
        <f>LOOKUP(I2536+H2536*1000, allRounds!D$2:D$308, allRounds!A$2:A$308)</f>
        <v>96</v>
      </c>
    </row>
    <row r="2537" spans="1:12" x14ac:dyDescent="0.3">
      <c r="A2537">
        <v>2536</v>
      </c>
      <c r="B2537">
        <v>21</v>
      </c>
      <c r="C2537">
        <v>95</v>
      </c>
      <c r="D2537">
        <v>28</v>
      </c>
      <c r="E2537">
        <v>28</v>
      </c>
      <c r="F2537">
        <v>96</v>
      </c>
      <c r="H2537" s="16">
        <v>39767</v>
      </c>
      <c r="I2537">
        <v>53</v>
      </c>
      <c r="J2537">
        <v>15</v>
      </c>
      <c r="K2537">
        <v>1</v>
      </c>
      <c r="L2537">
        <f>LOOKUP(I2537+H2537*1000, allRounds!D$2:D$308, allRounds!A$2:A$308)</f>
        <v>96</v>
      </c>
    </row>
    <row r="2538" spans="1:12" x14ac:dyDescent="0.3">
      <c r="A2538">
        <v>2537</v>
      </c>
      <c r="B2538">
        <v>22</v>
      </c>
      <c r="C2538">
        <v>103</v>
      </c>
      <c r="D2538">
        <v>28</v>
      </c>
      <c r="E2538">
        <v>193</v>
      </c>
      <c r="F2538">
        <v>96</v>
      </c>
      <c r="H2538" s="16">
        <v>39767</v>
      </c>
      <c r="I2538">
        <v>53</v>
      </c>
      <c r="J2538">
        <v>23</v>
      </c>
      <c r="K2538">
        <v>0</v>
      </c>
      <c r="L2538">
        <f>LOOKUP(I2538+H2538*1000, allRounds!D$2:D$308, allRounds!A$2:A$308)</f>
        <v>96</v>
      </c>
    </row>
    <row r="2539" spans="1:12" x14ac:dyDescent="0.3">
      <c r="A2539">
        <v>2538</v>
      </c>
      <c r="B2539">
        <v>23</v>
      </c>
      <c r="C2539">
        <v>103</v>
      </c>
      <c r="D2539">
        <v>28</v>
      </c>
      <c r="E2539">
        <v>27</v>
      </c>
      <c r="F2539">
        <v>96</v>
      </c>
      <c r="H2539" s="16">
        <v>39767</v>
      </c>
      <c r="I2539">
        <v>53</v>
      </c>
      <c r="J2539">
        <v>23</v>
      </c>
      <c r="K2539">
        <v>1</v>
      </c>
      <c r="L2539">
        <f>LOOKUP(I2539+H2539*1000, allRounds!D$2:D$308, allRounds!A$2:A$308)</f>
        <v>96</v>
      </c>
    </row>
    <row r="2540" spans="1:12" x14ac:dyDescent="0.3">
      <c r="A2540">
        <v>2539</v>
      </c>
      <c r="B2540">
        <v>24</v>
      </c>
      <c r="C2540">
        <v>88</v>
      </c>
      <c r="D2540">
        <v>28</v>
      </c>
      <c r="E2540">
        <v>103</v>
      </c>
      <c r="F2540">
        <v>96</v>
      </c>
      <c r="H2540" s="16">
        <v>39767</v>
      </c>
      <c r="I2540">
        <v>53</v>
      </c>
      <c r="J2540">
        <v>8</v>
      </c>
      <c r="K2540">
        <v>1</v>
      </c>
      <c r="L2540">
        <f>LOOKUP(I2540+H2540*1000, allRounds!D$2:D$308, allRounds!A$2:A$308)</f>
        <v>96</v>
      </c>
    </row>
    <row r="2541" spans="1:12" x14ac:dyDescent="0.3">
      <c r="A2541">
        <v>2540</v>
      </c>
      <c r="B2541">
        <v>25</v>
      </c>
      <c r="C2541">
        <v>97</v>
      </c>
      <c r="D2541">
        <v>27</v>
      </c>
      <c r="E2541">
        <v>305</v>
      </c>
      <c r="F2541">
        <v>96</v>
      </c>
      <c r="H2541" s="16">
        <v>39767</v>
      </c>
      <c r="I2541">
        <v>53</v>
      </c>
      <c r="J2541">
        <v>16</v>
      </c>
      <c r="K2541">
        <v>0</v>
      </c>
      <c r="L2541">
        <f>LOOKUP(I2541+H2541*1000, allRounds!D$2:D$308, allRounds!A$2:A$308)</f>
        <v>96</v>
      </c>
    </row>
    <row r="2542" spans="1:12" x14ac:dyDescent="0.3">
      <c r="A2542">
        <v>2541</v>
      </c>
      <c r="B2542">
        <v>26</v>
      </c>
      <c r="C2542">
        <v>93</v>
      </c>
      <c r="D2542">
        <v>27</v>
      </c>
      <c r="E2542">
        <v>160</v>
      </c>
      <c r="F2542">
        <v>96</v>
      </c>
      <c r="H2542" s="16">
        <v>39767</v>
      </c>
      <c r="I2542">
        <v>53</v>
      </c>
      <c r="J2542">
        <v>12</v>
      </c>
      <c r="K2542">
        <v>1</v>
      </c>
      <c r="L2542">
        <f>LOOKUP(I2542+H2542*1000, allRounds!D$2:D$308, allRounds!A$2:A$308)</f>
        <v>96</v>
      </c>
    </row>
    <row r="2543" spans="1:12" x14ac:dyDescent="0.3">
      <c r="A2543">
        <v>2542</v>
      </c>
      <c r="B2543">
        <v>27</v>
      </c>
      <c r="C2543">
        <v>100</v>
      </c>
      <c r="D2543">
        <v>26</v>
      </c>
      <c r="E2543">
        <v>257</v>
      </c>
      <c r="F2543">
        <v>96</v>
      </c>
      <c r="H2543" s="16">
        <v>39767</v>
      </c>
      <c r="I2543">
        <v>53</v>
      </c>
      <c r="J2543">
        <v>18</v>
      </c>
      <c r="K2543">
        <v>1</v>
      </c>
      <c r="L2543">
        <f>LOOKUP(I2543+H2543*1000, allRounds!D$2:D$308, allRounds!A$2:A$308)</f>
        <v>96</v>
      </c>
    </row>
    <row r="2544" spans="1:12" x14ac:dyDescent="0.3">
      <c r="A2544">
        <v>2543</v>
      </c>
      <c r="B2544">
        <v>28</v>
      </c>
      <c r="C2544">
        <v>112</v>
      </c>
      <c r="D2544">
        <v>24</v>
      </c>
      <c r="E2544">
        <v>118</v>
      </c>
      <c r="F2544">
        <v>96</v>
      </c>
      <c r="H2544" s="16">
        <v>39767</v>
      </c>
      <c r="I2544">
        <v>53</v>
      </c>
      <c r="J2544">
        <v>28</v>
      </c>
      <c r="K2544">
        <v>1</v>
      </c>
      <c r="L2544">
        <f>LOOKUP(I2544+H2544*1000, allRounds!D$2:D$308, allRounds!A$2:A$308)</f>
        <v>96</v>
      </c>
    </row>
    <row r="2545" spans="1:12" x14ac:dyDescent="0.3">
      <c r="A2545">
        <v>2544</v>
      </c>
      <c r="B2545">
        <v>29</v>
      </c>
      <c r="C2545">
        <v>106</v>
      </c>
      <c r="D2545">
        <v>23</v>
      </c>
      <c r="E2545">
        <v>278</v>
      </c>
      <c r="F2545">
        <v>96</v>
      </c>
      <c r="H2545" s="16">
        <v>39767</v>
      </c>
      <c r="I2545">
        <v>53</v>
      </c>
      <c r="J2545">
        <v>21</v>
      </c>
      <c r="K2545">
        <v>0</v>
      </c>
      <c r="L2545">
        <f>LOOKUP(I2545+H2545*1000, allRounds!D$2:D$308, allRounds!A$2:A$308)</f>
        <v>96</v>
      </c>
    </row>
    <row r="2546" spans="1:12" x14ac:dyDescent="0.3">
      <c r="A2546">
        <v>2545</v>
      </c>
      <c r="B2546">
        <v>30</v>
      </c>
      <c r="C2546">
        <v>114</v>
      </c>
      <c r="D2546">
        <v>23</v>
      </c>
      <c r="E2546">
        <v>24</v>
      </c>
      <c r="F2546">
        <v>96</v>
      </c>
      <c r="H2546" s="16">
        <v>39767</v>
      </c>
      <c r="I2546">
        <v>53</v>
      </c>
      <c r="J2546">
        <v>28</v>
      </c>
      <c r="K2546">
        <v>1</v>
      </c>
      <c r="L2546">
        <f>LOOKUP(I2546+H2546*1000, allRounds!D$2:D$308, allRounds!A$2:A$308)</f>
        <v>96</v>
      </c>
    </row>
    <row r="2547" spans="1:12" x14ac:dyDescent="0.3">
      <c r="A2547">
        <v>2546</v>
      </c>
      <c r="B2547">
        <v>31</v>
      </c>
      <c r="C2547">
        <v>122</v>
      </c>
      <c r="D2547">
        <v>22</v>
      </c>
      <c r="E2547">
        <v>309</v>
      </c>
      <c r="F2547">
        <v>96</v>
      </c>
      <c r="H2547" s="16">
        <v>39767</v>
      </c>
      <c r="I2547">
        <v>53</v>
      </c>
      <c r="J2547">
        <v>36</v>
      </c>
      <c r="K2547">
        <v>0</v>
      </c>
      <c r="L2547">
        <f>LOOKUP(I2547+H2547*1000, allRounds!D$2:D$308, allRounds!A$2:A$308)</f>
        <v>96</v>
      </c>
    </row>
    <row r="2548" spans="1:12" x14ac:dyDescent="0.3">
      <c r="A2548">
        <v>2547</v>
      </c>
      <c r="B2548">
        <v>32</v>
      </c>
      <c r="C2548">
        <v>103</v>
      </c>
      <c r="D2548">
        <v>21</v>
      </c>
      <c r="E2548">
        <v>123</v>
      </c>
      <c r="F2548">
        <v>96</v>
      </c>
      <c r="H2548" s="16">
        <v>39767</v>
      </c>
      <c r="I2548">
        <v>53</v>
      </c>
      <c r="J2548">
        <v>16</v>
      </c>
      <c r="K2548">
        <v>1</v>
      </c>
      <c r="L2548">
        <f>LOOKUP(I2548+H2548*1000, allRounds!D$2:D$308, allRounds!A$2:A$308)</f>
        <v>96</v>
      </c>
    </row>
    <row r="2549" spans="1:12" x14ac:dyDescent="0.3">
      <c r="A2549">
        <v>2548</v>
      </c>
      <c r="B2549">
        <v>1</v>
      </c>
      <c r="C2549">
        <v>84</v>
      </c>
      <c r="D2549">
        <v>37</v>
      </c>
      <c r="E2549">
        <v>80</v>
      </c>
      <c r="F2549">
        <v>97</v>
      </c>
      <c r="H2549" s="16">
        <v>39732</v>
      </c>
      <c r="I2549">
        <v>37</v>
      </c>
      <c r="J2549">
        <v>13</v>
      </c>
      <c r="K2549">
        <v>1</v>
      </c>
      <c r="L2549">
        <f>LOOKUP(I2549+H2549*1000, allRounds!D$2:D$308, allRounds!A$2:A$308)</f>
        <v>97</v>
      </c>
    </row>
    <row r="2550" spans="1:12" x14ac:dyDescent="0.3">
      <c r="A2550">
        <v>2549</v>
      </c>
      <c r="B2550">
        <v>2</v>
      </c>
      <c r="C2550">
        <v>94</v>
      </c>
      <c r="D2550">
        <v>31</v>
      </c>
      <c r="E2550">
        <v>93</v>
      </c>
      <c r="F2550">
        <v>97</v>
      </c>
      <c r="H2550" s="16">
        <v>39732</v>
      </c>
      <c r="I2550">
        <v>37</v>
      </c>
      <c r="J2550">
        <v>17</v>
      </c>
      <c r="K2550">
        <v>1</v>
      </c>
      <c r="L2550">
        <f>LOOKUP(I2550+H2550*1000, allRounds!D$2:D$308, allRounds!A$2:A$308)</f>
        <v>97</v>
      </c>
    </row>
    <row r="2551" spans="1:12" x14ac:dyDescent="0.3">
      <c r="A2551">
        <v>2550</v>
      </c>
      <c r="B2551">
        <v>3</v>
      </c>
      <c r="C2551">
        <v>103</v>
      </c>
      <c r="D2551">
        <v>30</v>
      </c>
      <c r="E2551">
        <v>63</v>
      </c>
      <c r="F2551">
        <v>97</v>
      </c>
      <c r="H2551" s="16">
        <v>39732</v>
      </c>
      <c r="I2551">
        <v>37</v>
      </c>
      <c r="J2551">
        <v>25</v>
      </c>
      <c r="K2551">
        <v>1</v>
      </c>
      <c r="L2551">
        <f>LOOKUP(I2551+H2551*1000, allRounds!D$2:D$308, allRounds!A$2:A$308)</f>
        <v>97</v>
      </c>
    </row>
    <row r="2552" spans="1:12" x14ac:dyDescent="0.3">
      <c r="A2552">
        <v>2551</v>
      </c>
      <c r="B2552">
        <v>4</v>
      </c>
      <c r="C2552">
        <v>101</v>
      </c>
      <c r="D2552">
        <v>30</v>
      </c>
      <c r="E2552">
        <v>27</v>
      </c>
      <c r="F2552">
        <v>97</v>
      </c>
      <c r="H2552" s="16">
        <v>39732</v>
      </c>
      <c r="I2552">
        <v>37</v>
      </c>
      <c r="J2552">
        <v>23</v>
      </c>
      <c r="K2552">
        <v>1</v>
      </c>
      <c r="L2552">
        <f>LOOKUP(I2552+H2552*1000, allRounds!D$2:D$308, allRounds!A$2:A$308)</f>
        <v>97</v>
      </c>
    </row>
    <row r="2553" spans="1:12" x14ac:dyDescent="0.3">
      <c r="A2553">
        <v>2552</v>
      </c>
      <c r="B2553">
        <v>5</v>
      </c>
      <c r="C2553">
        <v>99</v>
      </c>
      <c r="D2553">
        <v>29</v>
      </c>
      <c r="E2553">
        <v>61</v>
      </c>
      <c r="F2553">
        <v>97</v>
      </c>
      <c r="H2553" s="16">
        <v>39732</v>
      </c>
      <c r="I2553">
        <v>37</v>
      </c>
      <c r="J2553">
        <v>20</v>
      </c>
      <c r="K2553">
        <v>1</v>
      </c>
      <c r="L2553">
        <f>LOOKUP(I2553+H2553*1000, allRounds!D$2:D$308, allRounds!A$2:A$308)</f>
        <v>97</v>
      </c>
    </row>
    <row r="2554" spans="1:12" x14ac:dyDescent="0.3">
      <c r="A2554">
        <v>2553</v>
      </c>
      <c r="B2554">
        <v>6</v>
      </c>
      <c r="C2554">
        <v>102</v>
      </c>
      <c r="D2554">
        <v>28</v>
      </c>
      <c r="E2554">
        <v>267</v>
      </c>
      <c r="F2554">
        <v>97</v>
      </c>
      <c r="H2554" s="16">
        <v>39732</v>
      </c>
      <c r="I2554">
        <v>37</v>
      </c>
      <c r="J2554">
        <v>22</v>
      </c>
      <c r="K2554">
        <v>0</v>
      </c>
      <c r="L2554">
        <f>LOOKUP(I2554+H2554*1000, allRounds!D$2:D$308, allRounds!A$2:A$308)</f>
        <v>97</v>
      </c>
    </row>
    <row r="2555" spans="1:12" x14ac:dyDescent="0.3">
      <c r="A2555">
        <v>2554</v>
      </c>
      <c r="B2555">
        <v>7</v>
      </c>
      <c r="C2555">
        <v>109</v>
      </c>
      <c r="D2555">
        <v>27</v>
      </c>
      <c r="E2555">
        <v>307</v>
      </c>
      <c r="F2555">
        <v>97</v>
      </c>
      <c r="H2555" s="16">
        <v>39732</v>
      </c>
      <c r="I2555">
        <v>37</v>
      </c>
      <c r="J2555">
        <v>28</v>
      </c>
      <c r="K2555">
        <v>0</v>
      </c>
      <c r="L2555">
        <f>LOOKUP(I2555+H2555*1000, allRounds!D$2:D$308, allRounds!A$2:A$308)</f>
        <v>97</v>
      </c>
    </row>
    <row r="2556" spans="1:12" x14ac:dyDescent="0.3">
      <c r="A2556">
        <v>2555</v>
      </c>
      <c r="B2556">
        <v>8</v>
      </c>
      <c r="C2556">
        <v>96</v>
      </c>
      <c r="D2556">
        <v>27</v>
      </c>
      <c r="E2556">
        <v>28</v>
      </c>
      <c r="F2556">
        <v>97</v>
      </c>
      <c r="H2556" s="16">
        <v>39732</v>
      </c>
      <c r="I2556">
        <v>37</v>
      </c>
      <c r="J2556">
        <v>15</v>
      </c>
      <c r="K2556">
        <v>1</v>
      </c>
      <c r="L2556">
        <f>LOOKUP(I2556+H2556*1000, allRounds!D$2:D$308, allRounds!A$2:A$308)</f>
        <v>97</v>
      </c>
    </row>
    <row r="2557" spans="1:12" x14ac:dyDescent="0.3">
      <c r="A2557">
        <v>2556</v>
      </c>
      <c r="B2557">
        <v>9</v>
      </c>
      <c r="C2557">
        <v>102</v>
      </c>
      <c r="D2557">
        <v>27</v>
      </c>
      <c r="E2557">
        <v>2</v>
      </c>
      <c r="F2557">
        <v>97</v>
      </c>
      <c r="H2557" s="16">
        <v>39732</v>
      </c>
      <c r="I2557">
        <v>37</v>
      </c>
      <c r="J2557">
        <v>21</v>
      </c>
      <c r="K2557">
        <v>1</v>
      </c>
      <c r="L2557">
        <f>LOOKUP(I2557+H2557*1000, allRounds!D$2:D$308, allRounds!A$2:A$308)</f>
        <v>97</v>
      </c>
    </row>
    <row r="2558" spans="1:12" x14ac:dyDescent="0.3">
      <c r="A2558">
        <v>2557</v>
      </c>
      <c r="B2558">
        <v>10</v>
      </c>
      <c r="C2558">
        <v>99</v>
      </c>
      <c r="D2558">
        <v>25</v>
      </c>
      <c r="E2558">
        <v>16</v>
      </c>
      <c r="F2558">
        <v>97</v>
      </c>
      <c r="H2558" s="16">
        <v>39732</v>
      </c>
      <c r="I2558">
        <v>37</v>
      </c>
      <c r="J2558">
        <v>16</v>
      </c>
      <c r="K2558">
        <v>1</v>
      </c>
      <c r="L2558">
        <f>LOOKUP(I2558+H2558*1000, allRounds!D$2:D$308, allRounds!A$2:A$308)</f>
        <v>97</v>
      </c>
    </row>
    <row r="2559" spans="1:12" x14ac:dyDescent="0.3">
      <c r="A2559">
        <v>2558</v>
      </c>
      <c r="B2559">
        <v>11</v>
      </c>
      <c r="C2559">
        <v>104</v>
      </c>
      <c r="D2559">
        <v>24</v>
      </c>
      <c r="E2559">
        <v>275</v>
      </c>
      <c r="F2559">
        <v>97</v>
      </c>
      <c r="H2559" s="16">
        <v>39732</v>
      </c>
      <c r="I2559">
        <v>37</v>
      </c>
      <c r="J2559">
        <v>19</v>
      </c>
      <c r="K2559">
        <v>1</v>
      </c>
      <c r="L2559">
        <f>LOOKUP(I2559+H2559*1000, allRounds!D$2:D$308, allRounds!A$2:A$308)</f>
        <v>97</v>
      </c>
    </row>
    <row r="2560" spans="1:12" x14ac:dyDescent="0.3">
      <c r="A2560">
        <v>2559</v>
      </c>
      <c r="B2560">
        <v>12</v>
      </c>
      <c r="C2560">
        <v>103</v>
      </c>
      <c r="D2560">
        <v>24</v>
      </c>
      <c r="E2560">
        <v>308</v>
      </c>
      <c r="F2560">
        <v>97</v>
      </c>
      <c r="H2560" s="16">
        <v>39732</v>
      </c>
      <c r="I2560">
        <v>37</v>
      </c>
      <c r="J2560">
        <v>19</v>
      </c>
      <c r="K2560">
        <v>0</v>
      </c>
      <c r="L2560">
        <f>LOOKUP(I2560+H2560*1000, allRounds!D$2:D$308, allRounds!A$2:A$308)</f>
        <v>97</v>
      </c>
    </row>
    <row r="2561" spans="1:12" x14ac:dyDescent="0.3">
      <c r="A2561">
        <v>2560</v>
      </c>
      <c r="B2561">
        <v>13</v>
      </c>
      <c r="C2561">
        <v>106</v>
      </c>
      <c r="D2561">
        <v>24</v>
      </c>
      <c r="E2561">
        <v>185</v>
      </c>
      <c r="F2561">
        <v>97</v>
      </c>
      <c r="H2561" s="16">
        <v>39732</v>
      </c>
      <c r="I2561">
        <v>37</v>
      </c>
      <c r="J2561">
        <v>22</v>
      </c>
      <c r="K2561">
        <v>1</v>
      </c>
      <c r="L2561">
        <f>LOOKUP(I2561+H2561*1000, allRounds!D$2:D$308, allRounds!A$2:A$308)</f>
        <v>97</v>
      </c>
    </row>
    <row r="2562" spans="1:12" x14ac:dyDescent="0.3">
      <c r="A2562">
        <v>2561</v>
      </c>
      <c r="B2562">
        <v>14</v>
      </c>
      <c r="C2562">
        <v>96</v>
      </c>
      <c r="D2562">
        <v>24</v>
      </c>
      <c r="E2562">
        <v>160</v>
      </c>
      <c r="F2562">
        <v>97</v>
      </c>
      <c r="H2562" s="16">
        <v>39732</v>
      </c>
      <c r="I2562">
        <v>37</v>
      </c>
      <c r="J2562">
        <v>12</v>
      </c>
      <c r="K2562">
        <v>1</v>
      </c>
      <c r="L2562">
        <f>LOOKUP(I2562+H2562*1000, allRounds!D$2:D$308, allRounds!A$2:A$308)</f>
        <v>97</v>
      </c>
    </row>
    <row r="2563" spans="1:12" x14ac:dyDescent="0.3">
      <c r="A2563">
        <v>2562</v>
      </c>
      <c r="B2563">
        <v>15</v>
      </c>
      <c r="C2563">
        <v>93</v>
      </c>
      <c r="D2563">
        <v>23</v>
      </c>
      <c r="E2563">
        <v>103</v>
      </c>
      <c r="F2563">
        <v>97</v>
      </c>
      <c r="H2563" s="16">
        <v>39732</v>
      </c>
      <c r="I2563">
        <v>37</v>
      </c>
      <c r="J2563">
        <v>8</v>
      </c>
      <c r="K2563">
        <v>1</v>
      </c>
      <c r="L2563">
        <f>LOOKUP(I2563+H2563*1000, allRounds!D$2:D$308, allRounds!A$2:A$308)</f>
        <v>97</v>
      </c>
    </row>
    <row r="2564" spans="1:12" x14ac:dyDescent="0.3">
      <c r="A2564">
        <v>2563</v>
      </c>
      <c r="B2564">
        <v>16</v>
      </c>
      <c r="C2564">
        <v>102</v>
      </c>
      <c r="D2564">
        <v>22</v>
      </c>
      <c r="E2564">
        <v>145</v>
      </c>
      <c r="F2564">
        <v>97</v>
      </c>
      <c r="H2564" s="16">
        <v>39732</v>
      </c>
      <c r="I2564">
        <v>37</v>
      </c>
      <c r="J2564">
        <v>16</v>
      </c>
      <c r="K2564">
        <v>1</v>
      </c>
      <c r="L2564">
        <f>LOOKUP(I2564+H2564*1000, allRounds!D$2:D$308, allRounds!A$2:A$308)</f>
        <v>97</v>
      </c>
    </row>
    <row r="2565" spans="1:12" x14ac:dyDescent="0.3">
      <c r="A2565">
        <v>2564</v>
      </c>
      <c r="B2565">
        <v>17</v>
      </c>
      <c r="C2565">
        <v>100</v>
      </c>
      <c r="D2565">
        <v>20</v>
      </c>
      <c r="E2565">
        <v>222</v>
      </c>
      <c r="F2565">
        <v>97</v>
      </c>
      <c r="H2565" s="16">
        <v>39732</v>
      </c>
      <c r="I2565">
        <v>37</v>
      </c>
      <c r="J2565">
        <v>12</v>
      </c>
      <c r="K2565">
        <v>1</v>
      </c>
      <c r="L2565">
        <f>LOOKUP(I2565+H2565*1000, allRounds!D$2:D$308, allRounds!A$2:A$308)</f>
        <v>97</v>
      </c>
    </row>
    <row r="2566" spans="1:12" x14ac:dyDescent="0.3">
      <c r="A2566">
        <v>2565</v>
      </c>
      <c r="B2566">
        <v>18</v>
      </c>
      <c r="C2566">
        <v>97</v>
      </c>
      <c r="D2566">
        <v>14</v>
      </c>
      <c r="E2566">
        <v>315</v>
      </c>
      <c r="F2566">
        <v>97</v>
      </c>
      <c r="H2566" s="16">
        <v>39732</v>
      </c>
      <c r="I2566">
        <v>37</v>
      </c>
      <c r="J2566">
        <v>0</v>
      </c>
      <c r="K2566">
        <v>0</v>
      </c>
      <c r="L2566">
        <f>LOOKUP(I2566+H2566*1000, allRounds!D$2:D$308, allRounds!A$2:A$308)</f>
        <v>97</v>
      </c>
    </row>
    <row r="2567" spans="1:12" x14ac:dyDescent="0.3">
      <c r="A2567">
        <v>2566</v>
      </c>
      <c r="B2567">
        <v>1</v>
      </c>
      <c r="C2567">
        <v>79</v>
      </c>
      <c r="D2567">
        <v>35</v>
      </c>
      <c r="E2567">
        <v>241</v>
      </c>
      <c r="F2567">
        <v>98</v>
      </c>
      <c r="H2567" s="16">
        <v>39721</v>
      </c>
      <c r="I2567">
        <v>91</v>
      </c>
      <c r="J2567">
        <v>12</v>
      </c>
      <c r="K2567">
        <v>1</v>
      </c>
      <c r="L2567">
        <f>LOOKUP(I2567+H2567*1000, allRounds!D$2:D$308, allRounds!A$2:A$308)</f>
        <v>98</v>
      </c>
    </row>
    <row r="2568" spans="1:12" x14ac:dyDescent="0.3">
      <c r="A2568">
        <v>2567</v>
      </c>
      <c r="B2568">
        <v>2</v>
      </c>
      <c r="C2568">
        <v>84</v>
      </c>
      <c r="D2568">
        <v>34</v>
      </c>
      <c r="E2568">
        <v>16</v>
      </c>
      <c r="F2568">
        <v>98</v>
      </c>
      <c r="H2568" s="16">
        <v>39721</v>
      </c>
      <c r="I2568">
        <v>91</v>
      </c>
      <c r="J2568">
        <v>16</v>
      </c>
      <c r="K2568">
        <v>1</v>
      </c>
      <c r="L2568">
        <f>LOOKUP(I2568+H2568*1000, allRounds!D$2:D$308, allRounds!A$2:A$308)</f>
        <v>98</v>
      </c>
    </row>
    <row r="2569" spans="1:12" x14ac:dyDescent="0.3">
      <c r="A2569">
        <v>2568</v>
      </c>
      <c r="B2569">
        <v>3</v>
      </c>
      <c r="C2569">
        <v>89</v>
      </c>
      <c r="D2569">
        <v>34</v>
      </c>
      <c r="E2569">
        <v>304</v>
      </c>
      <c r="F2569">
        <v>98</v>
      </c>
      <c r="H2569" s="16">
        <v>39721</v>
      </c>
      <c r="I2569">
        <v>91</v>
      </c>
      <c r="J2569">
        <v>21</v>
      </c>
      <c r="K2569">
        <v>0</v>
      </c>
      <c r="L2569">
        <f>LOOKUP(I2569+H2569*1000, allRounds!D$2:D$308, allRounds!A$2:A$308)</f>
        <v>98</v>
      </c>
    </row>
    <row r="2570" spans="1:12" x14ac:dyDescent="0.3">
      <c r="A2570">
        <v>2569</v>
      </c>
      <c r="B2570">
        <v>4</v>
      </c>
      <c r="C2570">
        <v>82</v>
      </c>
      <c r="D2570">
        <v>33</v>
      </c>
      <c r="E2570">
        <v>80</v>
      </c>
      <c r="F2570">
        <v>98</v>
      </c>
      <c r="H2570" s="16">
        <v>39721</v>
      </c>
      <c r="I2570">
        <v>91</v>
      </c>
      <c r="J2570">
        <v>13</v>
      </c>
      <c r="K2570">
        <v>1</v>
      </c>
      <c r="L2570">
        <f>LOOKUP(I2570+H2570*1000, allRounds!D$2:D$308, allRounds!A$2:A$308)</f>
        <v>98</v>
      </c>
    </row>
    <row r="2571" spans="1:12" x14ac:dyDescent="0.3">
      <c r="A2571">
        <v>2570</v>
      </c>
      <c r="B2571">
        <v>5</v>
      </c>
      <c r="C2571">
        <v>88</v>
      </c>
      <c r="D2571">
        <v>33</v>
      </c>
      <c r="E2571">
        <v>275</v>
      </c>
      <c r="F2571">
        <v>98</v>
      </c>
      <c r="H2571" s="16">
        <v>39721</v>
      </c>
      <c r="I2571">
        <v>91</v>
      </c>
      <c r="J2571">
        <v>19</v>
      </c>
      <c r="K2571">
        <v>1</v>
      </c>
      <c r="L2571">
        <f>LOOKUP(I2571+H2571*1000, allRounds!D$2:D$308, allRounds!A$2:A$308)</f>
        <v>98</v>
      </c>
    </row>
    <row r="2572" spans="1:12" x14ac:dyDescent="0.3">
      <c r="A2572">
        <v>2571</v>
      </c>
      <c r="B2572">
        <v>6</v>
      </c>
      <c r="C2572">
        <v>91</v>
      </c>
      <c r="D2572">
        <v>31</v>
      </c>
      <c r="E2572">
        <v>61</v>
      </c>
      <c r="F2572">
        <v>98</v>
      </c>
      <c r="H2572" s="16">
        <v>39721</v>
      </c>
      <c r="I2572">
        <v>91</v>
      </c>
      <c r="J2572">
        <v>20</v>
      </c>
      <c r="K2572">
        <v>1</v>
      </c>
      <c r="L2572">
        <f>LOOKUP(I2572+H2572*1000, allRounds!D$2:D$308, allRounds!A$2:A$308)</f>
        <v>98</v>
      </c>
    </row>
    <row r="2573" spans="1:12" x14ac:dyDescent="0.3">
      <c r="A2573">
        <v>2572</v>
      </c>
      <c r="B2573">
        <v>7</v>
      </c>
      <c r="C2573">
        <v>93</v>
      </c>
      <c r="D2573">
        <v>29</v>
      </c>
      <c r="E2573">
        <v>3</v>
      </c>
      <c r="F2573">
        <v>98</v>
      </c>
      <c r="H2573" s="16">
        <v>39721</v>
      </c>
      <c r="I2573">
        <v>91</v>
      </c>
      <c r="J2573">
        <v>20</v>
      </c>
      <c r="K2573">
        <v>1</v>
      </c>
      <c r="L2573">
        <f>LOOKUP(I2573+H2573*1000, allRounds!D$2:D$308, allRounds!A$2:A$308)</f>
        <v>98</v>
      </c>
    </row>
    <row r="2574" spans="1:12" x14ac:dyDescent="0.3">
      <c r="A2574">
        <v>2573</v>
      </c>
      <c r="B2574">
        <v>8</v>
      </c>
      <c r="C2574">
        <v>97</v>
      </c>
      <c r="D2574">
        <v>28</v>
      </c>
      <c r="E2574">
        <v>27</v>
      </c>
      <c r="F2574">
        <v>98</v>
      </c>
      <c r="H2574" s="16">
        <v>39721</v>
      </c>
      <c r="I2574">
        <v>91</v>
      </c>
      <c r="J2574">
        <v>23</v>
      </c>
      <c r="K2574">
        <v>1</v>
      </c>
      <c r="L2574">
        <f>LOOKUP(I2574+H2574*1000, allRounds!D$2:D$308, allRounds!A$2:A$308)</f>
        <v>98</v>
      </c>
    </row>
    <row r="2575" spans="1:12" x14ac:dyDescent="0.3">
      <c r="A2575">
        <v>2574</v>
      </c>
      <c r="B2575">
        <v>9</v>
      </c>
      <c r="C2575">
        <v>86</v>
      </c>
      <c r="D2575">
        <v>28</v>
      </c>
      <c r="E2575">
        <v>222</v>
      </c>
      <c r="F2575">
        <v>98</v>
      </c>
      <c r="H2575" s="16">
        <v>39721</v>
      </c>
      <c r="I2575">
        <v>91</v>
      </c>
      <c r="J2575">
        <v>12</v>
      </c>
      <c r="K2575">
        <v>1</v>
      </c>
      <c r="L2575">
        <f>LOOKUP(I2575+H2575*1000, allRounds!D$2:D$308, allRounds!A$2:A$308)</f>
        <v>98</v>
      </c>
    </row>
    <row r="2576" spans="1:12" x14ac:dyDescent="0.3">
      <c r="A2576">
        <v>2575</v>
      </c>
      <c r="B2576">
        <v>10</v>
      </c>
      <c r="C2576">
        <v>94</v>
      </c>
      <c r="D2576">
        <v>27</v>
      </c>
      <c r="E2576">
        <v>280</v>
      </c>
      <c r="F2576">
        <v>98</v>
      </c>
      <c r="H2576" s="16">
        <v>39721</v>
      </c>
      <c r="I2576">
        <v>91</v>
      </c>
      <c r="J2576">
        <v>19</v>
      </c>
      <c r="K2576">
        <v>1</v>
      </c>
      <c r="L2576">
        <f>LOOKUP(I2576+H2576*1000, allRounds!D$2:D$308, allRounds!A$2:A$308)</f>
        <v>98</v>
      </c>
    </row>
    <row r="2577" spans="1:12" x14ac:dyDescent="0.3">
      <c r="A2577">
        <v>2576</v>
      </c>
      <c r="B2577">
        <v>11</v>
      </c>
      <c r="C2577">
        <v>83</v>
      </c>
      <c r="D2577">
        <v>27</v>
      </c>
      <c r="E2577">
        <v>103</v>
      </c>
      <c r="F2577">
        <v>98</v>
      </c>
      <c r="H2577" s="16">
        <v>39721</v>
      </c>
      <c r="I2577">
        <v>91</v>
      </c>
      <c r="J2577">
        <v>8</v>
      </c>
      <c r="K2577">
        <v>1</v>
      </c>
      <c r="L2577">
        <f>LOOKUP(I2577+H2577*1000, allRounds!D$2:D$308, allRounds!A$2:A$308)</f>
        <v>98</v>
      </c>
    </row>
    <row r="2578" spans="1:12" x14ac:dyDescent="0.3">
      <c r="A2578">
        <v>2577</v>
      </c>
      <c r="B2578">
        <v>12</v>
      </c>
      <c r="C2578">
        <v>98</v>
      </c>
      <c r="D2578">
        <v>26</v>
      </c>
      <c r="E2578">
        <v>264</v>
      </c>
      <c r="F2578">
        <v>98</v>
      </c>
      <c r="H2578" s="16">
        <v>39721</v>
      </c>
      <c r="I2578">
        <v>91</v>
      </c>
      <c r="J2578">
        <v>22</v>
      </c>
      <c r="K2578">
        <v>1</v>
      </c>
      <c r="L2578">
        <f>LOOKUP(I2578+H2578*1000, allRounds!D$2:D$308, allRounds!A$2:A$308)</f>
        <v>98</v>
      </c>
    </row>
    <row r="2579" spans="1:12" x14ac:dyDescent="0.3">
      <c r="A2579">
        <v>2578</v>
      </c>
      <c r="B2579">
        <v>13</v>
      </c>
      <c r="C2579">
        <v>86</v>
      </c>
      <c r="D2579">
        <v>26</v>
      </c>
      <c r="E2579">
        <v>1</v>
      </c>
      <c r="F2579">
        <v>98</v>
      </c>
      <c r="H2579" s="16">
        <v>39721</v>
      </c>
      <c r="I2579">
        <v>91</v>
      </c>
      <c r="J2579">
        <v>10</v>
      </c>
      <c r="K2579">
        <v>1</v>
      </c>
      <c r="L2579">
        <f>LOOKUP(I2579+H2579*1000, allRounds!D$2:D$308, allRounds!A$2:A$308)</f>
        <v>98</v>
      </c>
    </row>
    <row r="2580" spans="1:12" x14ac:dyDescent="0.3">
      <c r="A2580">
        <v>2579</v>
      </c>
      <c r="B2580">
        <v>14</v>
      </c>
      <c r="C2580">
        <v>103</v>
      </c>
      <c r="D2580">
        <v>25</v>
      </c>
      <c r="E2580">
        <v>260</v>
      </c>
      <c r="F2580">
        <v>98</v>
      </c>
      <c r="H2580" s="16">
        <v>39721</v>
      </c>
      <c r="I2580">
        <v>91</v>
      </c>
      <c r="J2580">
        <v>26</v>
      </c>
      <c r="K2580">
        <v>1</v>
      </c>
      <c r="L2580">
        <f>LOOKUP(I2580+H2580*1000, allRounds!D$2:D$308, allRounds!A$2:A$308)</f>
        <v>98</v>
      </c>
    </row>
    <row r="2581" spans="1:12" x14ac:dyDescent="0.3">
      <c r="A2581">
        <v>2580</v>
      </c>
      <c r="B2581">
        <v>15</v>
      </c>
      <c r="C2581">
        <v>107</v>
      </c>
      <c r="D2581">
        <v>23</v>
      </c>
      <c r="E2581">
        <v>24</v>
      </c>
      <c r="F2581">
        <v>98</v>
      </c>
      <c r="H2581" s="16">
        <v>39721</v>
      </c>
      <c r="I2581">
        <v>91</v>
      </c>
      <c r="J2581">
        <v>28</v>
      </c>
      <c r="K2581">
        <v>1</v>
      </c>
      <c r="L2581">
        <f>LOOKUP(I2581+H2581*1000, allRounds!D$2:D$308, allRounds!A$2:A$308)</f>
        <v>98</v>
      </c>
    </row>
    <row r="2582" spans="1:12" x14ac:dyDescent="0.3">
      <c r="A2582">
        <v>2581</v>
      </c>
      <c r="B2582">
        <v>16</v>
      </c>
      <c r="C2582">
        <v>92</v>
      </c>
      <c r="D2582">
        <v>22</v>
      </c>
      <c r="E2582">
        <v>160</v>
      </c>
      <c r="F2582">
        <v>98</v>
      </c>
      <c r="H2582" s="16">
        <v>39721</v>
      </c>
      <c r="I2582">
        <v>91</v>
      </c>
      <c r="J2582">
        <v>12</v>
      </c>
      <c r="K2582">
        <v>1</v>
      </c>
      <c r="L2582">
        <f>LOOKUP(I2582+H2582*1000, allRounds!D$2:D$308, allRounds!A$2:A$308)</f>
        <v>98</v>
      </c>
    </row>
    <row r="2583" spans="1:12" x14ac:dyDescent="0.3">
      <c r="A2583">
        <v>2582</v>
      </c>
      <c r="B2583">
        <v>17</v>
      </c>
      <c r="C2583">
        <v>108</v>
      </c>
      <c r="D2583">
        <v>22</v>
      </c>
      <c r="E2583">
        <v>118</v>
      </c>
      <c r="F2583">
        <v>98</v>
      </c>
      <c r="H2583" s="16">
        <v>39721</v>
      </c>
      <c r="I2583">
        <v>91</v>
      </c>
      <c r="J2583">
        <v>28</v>
      </c>
      <c r="K2583">
        <v>1</v>
      </c>
      <c r="L2583">
        <f>LOOKUP(I2583+H2583*1000, allRounds!D$2:D$308, allRounds!A$2:A$308)</f>
        <v>98</v>
      </c>
    </row>
    <row r="2584" spans="1:12" x14ac:dyDescent="0.3">
      <c r="A2584">
        <v>2583</v>
      </c>
      <c r="B2584">
        <v>18</v>
      </c>
      <c r="C2584">
        <v>107</v>
      </c>
      <c r="D2584">
        <v>22</v>
      </c>
      <c r="E2584">
        <v>12</v>
      </c>
      <c r="F2584">
        <v>98</v>
      </c>
      <c r="H2584" s="16">
        <v>39721</v>
      </c>
      <c r="I2584">
        <v>91</v>
      </c>
      <c r="J2584">
        <v>27</v>
      </c>
      <c r="K2584">
        <v>1</v>
      </c>
      <c r="L2584">
        <f>LOOKUP(I2584+H2584*1000, allRounds!D$2:D$308, allRounds!A$2:A$308)</f>
        <v>98</v>
      </c>
    </row>
    <row r="2585" spans="1:12" x14ac:dyDescent="0.3">
      <c r="A2585">
        <v>2584</v>
      </c>
      <c r="B2585">
        <v>19</v>
      </c>
      <c r="C2585">
        <v>108</v>
      </c>
      <c r="D2585">
        <v>21</v>
      </c>
      <c r="E2585">
        <v>250</v>
      </c>
      <c r="F2585">
        <v>98</v>
      </c>
      <c r="H2585" s="16">
        <v>39721</v>
      </c>
      <c r="I2585">
        <v>91</v>
      </c>
      <c r="J2585">
        <v>26</v>
      </c>
      <c r="K2585">
        <v>1</v>
      </c>
      <c r="L2585">
        <f>LOOKUP(I2585+H2585*1000, allRounds!D$2:D$308, allRounds!A$2:A$308)</f>
        <v>98</v>
      </c>
    </row>
    <row r="2586" spans="1:12" x14ac:dyDescent="0.3">
      <c r="A2586">
        <v>2585</v>
      </c>
      <c r="B2586">
        <v>20</v>
      </c>
      <c r="C2586">
        <v>98</v>
      </c>
      <c r="D2586">
        <v>19</v>
      </c>
      <c r="E2586">
        <v>129</v>
      </c>
      <c r="F2586">
        <v>98</v>
      </c>
      <c r="H2586" s="16">
        <v>39721</v>
      </c>
      <c r="I2586">
        <v>91</v>
      </c>
      <c r="J2586">
        <v>15</v>
      </c>
      <c r="K2586">
        <v>1</v>
      </c>
      <c r="L2586">
        <f>LOOKUP(I2586+H2586*1000, allRounds!D$2:D$308, allRounds!A$2:A$308)</f>
        <v>98</v>
      </c>
    </row>
    <row r="2587" spans="1:12" x14ac:dyDescent="0.3">
      <c r="A2587">
        <v>2586</v>
      </c>
      <c r="B2587">
        <v>21</v>
      </c>
      <c r="C2587">
        <v>113</v>
      </c>
      <c r="D2587">
        <v>18</v>
      </c>
      <c r="E2587">
        <v>39</v>
      </c>
      <c r="F2587">
        <v>98</v>
      </c>
      <c r="H2587" s="16">
        <v>39721</v>
      </c>
      <c r="I2587">
        <v>91</v>
      </c>
      <c r="J2587">
        <v>28</v>
      </c>
      <c r="K2587">
        <v>2</v>
      </c>
      <c r="L2587">
        <f>LOOKUP(I2587+H2587*1000, allRounds!D$2:D$308, allRounds!A$2:A$308)</f>
        <v>98</v>
      </c>
    </row>
    <row r="2588" spans="1:12" x14ac:dyDescent="0.3">
      <c r="A2588">
        <v>2587</v>
      </c>
      <c r="B2588">
        <v>22</v>
      </c>
      <c r="C2588">
        <v>102</v>
      </c>
      <c r="D2588">
        <v>16</v>
      </c>
      <c r="E2588">
        <v>305</v>
      </c>
      <c r="F2588">
        <v>98</v>
      </c>
      <c r="H2588" s="16">
        <v>39721</v>
      </c>
      <c r="I2588">
        <v>91</v>
      </c>
      <c r="J2588">
        <v>16</v>
      </c>
      <c r="K2588">
        <v>0</v>
      </c>
      <c r="L2588">
        <f>LOOKUP(I2588+H2588*1000, allRounds!D$2:D$308, allRounds!A$2:A$308)</f>
        <v>98</v>
      </c>
    </row>
    <row r="2589" spans="1:12" x14ac:dyDescent="0.3">
      <c r="A2589">
        <v>2588</v>
      </c>
      <c r="B2589">
        <v>23</v>
      </c>
      <c r="C2589">
        <v>128</v>
      </c>
      <c r="D2589">
        <v>10</v>
      </c>
      <c r="E2589">
        <v>8</v>
      </c>
      <c r="F2589">
        <v>98</v>
      </c>
      <c r="H2589" s="16">
        <v>39721</v>
      </c>
      <c r="I2589">
        <v>91</v>
      </c>
      <c r="J2589">
        <v>36</v>
      </c>
      <c r="K2589">
        <v>1</v>
      </c>
      <c r="L2589">
        <f>LOOKUP(I2589+H2589*1000, allRounds!D$2:D$308, allRounds!A$2:A$308)</f>
        <v>98</v>
      </c>
    </row>
    <row r="2590" spans="1:12" x14ac:dyDescent="0.3">
      <c r="A2590">
        <v>2589</v>
      </c>
      <c r="B2590">
        <v>1</v>
      </c>
      <c r="C2590">
        <v>80</v>
      </c>
      <c r="D2590">
        <v>36</v>
      </c>
      <c r="E2590">
        <v>222</v>
      </c>
      <c r="F2590">
        <v>99</v>
      </c>
      <c r="H2590" s="16">
        <v>39705</v>
      </c>
      <c r="I2590">
        <v>70</v>
      </c>
      <c r="J2590">
        <v>12</v>
      </c>
      <c r="K2590">
        <v>1</v>
      </c>
      <c r="L2590">
        <f>LOOKUP(I2590+H2590*1000, allRounds!D$2:D$308, allRounds!A$2:A$308)</f>
        <v>99</v>
      </c>
    </row>
    <row r="2591" spans="1:12" x14ac:dyDescent="0.3">
      <c r="A2591">
        <v>2590</v>
      </c>
      <c r="B2591">
        <v>2</v>
      </c>
      <c r="C2591">
        <v>80</v>
      </c>
      <c r="D2591">
        <v>35</v>
      </c>
      <c r="E2591">
        <v>234</v>
      </c>
      <c r="F2591">
        <v>99</v>
      </c>
      <c r="H2591" s="16">
        <v>39705</v>
      </c>
      <c r="I2591">
        <v>70</v>
      </c>
      <c r="J2591">
        <v>11</v>
      </c>
      <c r="K2591">
        <v>1</v>
      </c>
      <c r="L2591">
        <f>LOOKUP(I2591+H2591*1000, allRounds!D$2:D$308, allRounds!A$2:A$308)</f>
        <v>99</v>
      </c>
    </row>
    <row r="2592" spans="1:12" x14ac:dyDescent="0.3">
      <c r="A2592">
        <v>2591</v>
      </c>
      <c r="B2592">
        <v>3</v>
      </c>
      <c r="C2592">
        <v>85</v>
      </c>
      <c r="D2592">
        <v>32</v>
      </c>
      <c r="E2592">
        <v>80</v>
      </c>
      <c r="F2592">
        <v>99</v>
      </c>
      <c r="H2592" s="16">
        <v>39705</v>
      </c>
      <c r="I2592">
        <v>70</v>
      </c>
      <c r="J2592">
        <v>13</v>
      </c>
      <c r="K2592">
        <v>1</v>
      </c>
      <c r="L2592">
        <f>LOOKUP(I2592+H2592*1000, allRounds!D$2:D$308, allRounds!A$2:A$308)</f>
        <v>99</v>
      </c>
    </row>
    <row r="2593" spans="1:12" x14ac:dyDescent="0.3">
      <c r="A2593">
        <v>2592</v>
      </c>
      <c r="B2593">
        <v>4</v>
      </c>
      <c r="C2593">
        <v>91</v>
      </c>
      <c r="D2593">
        <v>32</v>
      </c>
      <c r="E2593">
        <v>116</v>
      </c>
      <c r="F2593">
        <v>99</v>
      </c>
      <c r="H2593" s="16">
        <v>39705</v>
      </c>
      <c r="I2593">
        <v>70</v>
      </c>
      <c r="J2593">
        <v>19</v>
      </c>
      <c r="K2593">
        <v>1</v>
      </c>
      <c r="L2593">
        <f>LOOKUP(I2593+H2593*1000, allRounds!D$2:D$308, allRounds!A$2:A$308)</f>
        <v>99</v>
      </c>
    </row>
    <row r="2594" spans="1:12" x14ac:dyDescent="0.3">
      <c r="A2594">
        <v>2593</v>
      </c>
      <c r="B2594">
        <v>5</v>
      </c>
      <c r="C2594">
        <v>83</v>
      </c>
      <c r="D2594">
        <v>31</v>
      </c>
      <c r="E2594">
        <v>1</v>
      </c>
      <c r="F2594">
        <v>99</v>
      </c>
      <c r="H2594" s="16">
        <v>39705</v>
      </c>
      <c r="I2594">
        <v>70</v>
      </c>
      <c r="J2594">
        <v>10</v>
      </c>
      <c r="K2594">
        <v>1</v>
      </c>
      <c r="L2594">
        <f>LOOKUP(I2594+H2594*1000, allRounds!D$2:D$308, allRounds!A$2:A$308)</f>
        <v>99</v>
      </c>
    </row>
    <row r="2595" spans="1:12" x14ac:dyDescent="0.3">
      <c r="A2595">
        <v>2594</v>
      </c>
      <c r="B2595">
        <v>6</v>
      </c>
      <c r="C2595">
        <v>96</v>
      </c>
      <c r="D2595">
        <v>29</v>
      </c>
      <c r="E2595">
        <v>2</v>
      </c>
      <c r="F2595">
        <v>99</v>
      </c>
      <c r="H2595" s="16">
        <v>39705</v>
      </c>
      <c r="I2595">
        <v>70</v>
      </c>
      <c r="J2595">
        <v>21</v>
      </c>
      <c r="K2595">
        <v>1</v>
      </c>
      <c r="L2595">
        <f>LOOKUP(I2595+H2595*1000, allRounds!D$2:D$308, allRounds!A$2:A$308)</f>
        <v>99</v>
      </c>
    </row>
    <row r="2596" spans="1:12" x14ac:dyDescent="0.3">
      <c r="A2596">
        <v>2595</v>
      </c>
      <c r="B2596">
        <v>7</v>
      </c>
      <c r="C2596">
        <v>93</v>
      </c>
      <c r="D2596">
        <v>28</v>
      </c>
      <c r="E2596">
        <v>93</v>
      </c>
      <c r="F2596">
        <v>99</v>
      </c>
      <c r="H2596" s="16">
        <v>39705</v>
      </c>
      <c r="I2596">
        <v>70</v>
      </c>
      <c r="J2596">
        <v>17</v>
      </c>
      <c r="K2596">
        <v>1</v>
      </c>
      <c r="L2596">
        <f>LOOKUP(I2596+H2596*1000, allRounds!D$2:D$308, allRounds!A$2:A$308)</f>
        <v>99</v>
      </c>
    </row>
    <row r="2597" spans="1:12" x14ac:dyDescent="0.3">
      <c r="A2597">
        <v>2596</v>
      </c>
      <c r="B2597">
        <v>8</v>
      </c>
      <c r="C2597">
        <v>91</v>
      </c>
      <c r="D2597">
        <v>27</v>
      </c>
      <c r="E2597">
        <v>303</v>
      </c>
      <c r="F2597">
        <v>99</v>
      </c>
      <c r="H2597" s="16">
        <v>39705</v>
      </c>
      <c r="I2597">
        <v>70</v>
      </c>
      <c r="J2597">
        <v>14</v>
      </c>
      <c r="K2597">
        <v>0</v>
      </c>
      <c r="L2597">
        <f>LOOKUP(I2597+H2597*1000, allRounds!D$2:D$308, allRounds!A$2:A$308)</f>
        <v>99</v>
      </c>
    </row>
    <row r="2598" spans="1:12" x14ac:dyDescent="0.3">
      <c r="A2598">
        <v>2597</v>
      </c>
      <c r="B2598">
        <v>9</v>
      </c>
      <c r="C2598">
        <v>86</v>
      </c>
      <c r="D2598">
        <v>26</v>
      </c>
      <c r="E2598">
        <v>103</v>
      </c>
      <c r="F2598">
        <v>99</v>
      </c>
      <c r="H2598" s="16">
        <v>39705</v>
      </c>
      <c r="I2598">
        <v>70</v>
      </c>
      <c r="J2598">
        <v>8</v>
      </c>
      <c r="K2598">
        <v>1</v>
      </c>
      <c r="L2598">
        <f>LOOKUP(I2598+H2598*1000, allRounds!D$2:D$308, allRounds!A$2:A$308)</f>
        <v>99</v>
      </c>
    </row>
    <row r="2599" spans="1:12" x14ac:dyDescent="0.3">
      <c r="A2599">
        <v>2598</v>
      </c>
      <c r="B2599">
        <v>10</v>
      </c>
      <c r="C2599">
        <v>95</v>
      </c>
      <c r="D2599">
        <v>24</v>
      </c>
      <c r="E2599">
        <v>129</v>
      </c>
      <c r="F2599">
        <v>99</v>
      </c>
      <c r="H2599" s="16">
        <v>39705</v>
      </c>
      <c r="I2599">
        <v>70</v>
      </c>
      <c r="J2599">
        <v>15</v>
      </c>
      <c r="K2599">
        <v>1</v>
      </c>
      <c r="L2599">
        <f>LOOKUP(I2599+H2599*1000, allRounds!D$2:D$308, allRounds!A$2:A$308)</f>
        <v>99</v>
      </c>
    </row>
    <row r="2600" spans="1:12" x14ac:dyDescent="0.3">
      <c r="A2600">
        <v>2599</v>
      </c>
      <c r="B2600">
        <v>11</v>
      </c>
      <c r="C2600">
        <v>96</v>
      </c>
      <c r="D2600">
        <v>24</v>
      </c>
      <c r="E2600">
        <v>16</v>
      </c>
      <c r="F2600">
        <v>99</v>
      </c>
      <c r="H2600" s="16">
        <v>39705</v>
      </c>
      <c r="I2600">
        <v>70</v>
      </c>
      <c r="J2600">
        <v>16</v>
      </c>
      <c r="K2600">
        <v>1</v>
      </c>
      <c r="L2600">
        <f>LOOKUP(I2600+H2600*1000, allRounds!D$2:D$308, allRounds!A$2:A$308)</f>
        <v>99</v>
      </c>
    </row>
    <row r="2601" spans="1:12" x14ac:dyDescent="0.3">
      <c r="A2601">
        <v>2600</v>
      </c>
      <c r="B2601">
        <v>12</v>
      </c>
      <c r="C2601">
        <v>95</v>
      </c>
      <c r="D2601">
        <v>21</v>
      </c>
      <c r="E2601">
        <v>160</v>
      </c>
      <c r="F2601">
        <v>99</v>
      </c>
      <c r="H2601" s="16">
        <v>39705</v>
      </c>
      <c r="I2601">
        <v>70</v>
      </c>
      <c r="J2601">
        <v>12</v>
      </c>
      <c r="K2601">
        <v>1</v>
      </c>
      <c r="L2601">
        <f>LOOKUP(I2601+H2601*1000, allRounds!D$2:D$308, allRounds!A$2:A$308)</f>
        <v>99</v>
      </c>
    </row>
    <row r="2602" spans="1:12" x14ac:dyDescent="0.3">
      <c r="A2602">
        <v>2601</v>
      </c>
      <c r="B2602">
        <v>13</v>
      </c>
      <c r="C2602">
        <v>106</v>
      </c>
      <c r="D2602">
        <v>20</v>
      </c>
      <c r="E2602">
        <v>185</v>
      </c>
      <c r="F2602">
        <v>99</v>
      </c>
      <c r="H2602" s="16">
        <v>39705</v>
      </c>
      <c r="I2602">
        <v>70</v>
      </c>
      <c r="J2602">
        <v>22</v>
      </c>
      <c r="K2602">
        <v>1</v>
      </c>
      <c r="L2602">
        <f>LOOKUP(I2602+H2602*1000, allRounds!D$2:D$308, allRounds!A$2:A$308)</f>
        <v>99</v>
      </c>
    </row>
    <row r="2603" spans="1:12" x14ac:dyDescent="0.3">
      <c r="A2603">
        <v>2602</v>
      </c>
      <c r="B2603">
        <v>14</v>
      </c>
      <c r="C2603">
        <v>108</v>
      </c>
      <c r="D2603">
        <v>20</v>
      </c>
      <c r="E2603">
        <v>162</v>
      </c>
      <c r="F2603">
        <v>99</v>
      </c>
      <c r="H2603" s="16">
        <v>39705</v>
      </c>
      <c r="I2603">
        <v>70</v>
      </c>
      <c r="J2603">
        <v>24</v>
      </c>
      <c r="K2603">
        <v>1</v>
      </c>
      <c r="L2603">
        <f>LOOKUP(I2603+H2603*1000, allRounds!D$2:D$308, allRounds!A$2:A$308)</f>
        <v>99</v>
      </c>
    </row>
    <row r="2604" spans="1:12" x14ac:dyDescent="0.3">
      <c r="A2604">
        <v>2603</v>
      </c>
      <c r="B2604">
        <v>15</v>
      </c>
      <c r="C2604">
        <v>110</v>
      </c>
      <c r="D2604">
        <v>20</v>
      </c>
      <c r="E2604">
        <v>260</v>
      </c>
      <c r="F2604">
        <v>99</v>
      </c>
      <c r="H2604" s="16">
        <v>39705</v>
      </c>
      <c r="I2604">
        <v>70</v>
      </c>
      <c r="J2604">
        <v>26</v>
      </c>
      <c r="K2604">
        <v>1</v>
      </c>
      <c r="L2604">
        <f>LOOKUP(I2604+H2604*1000, allRounds!D$2:D$308, allRounds!A$2:A$308)</f>
        <v>99</v>
      </c>
    </row>
    <row r="2605" spans="1:12" x14ac:dyDescent="0.3">
      <c r="A2605">
        <v>2604</v>
      </c>
      <c r="B2605">
        <v>16</v>
      </c>
      <c r="C2605">
        <v>101</v>
      </c>
      <c r="D2605">
        <v>19</v>
      </c>
      <c r="E2605">
        <v>145</v>
      </c>
      <c r="F2605">
        <v>99</v>
      </c>
      <c r="H2605" s="16">
        <v>39705</v>
      </c>
      <c r="I2605">
        <v>70</v>
      </c>
      <c r="J2605">
        <v>16</v>
      </c>
      <c r="K2605">
        <v>1</v>
      </c>
      <c r="L2605">
        <f>LOOKUP(I2605+H2605*1000, allRounds!D$2:D$308, allRounds!A$2:A$308)</f>
        <v>99</v>
      </c>
    </row>
    <row r="2606" spans="1:12" x14ac:dyDescent="0.3">
      <c r="A2606">
        <v>2605</v>
      </c>
      <c r="B2606">
        <v>17</v>
      </c>
      <c r="C2606">
        <v>101</v>
      </c>
      <c r="D2606">
        <v>19</v>
      </c>
      <c r="E2606">
        <v>245</v>
      </c>
      <c r="F2606">
        <v>99</v>
      </c>
      <c r="H2606" s="16">
        <v>39705</v>
      </c>
      <c r="I2606">
        <v>70</v>
      </c>
      <c r="J2606">
        <v>16</v>
      </c>
      <c r="K2606">
        <v>1</v>
      </c>
      <c r="L2606">
        <f>LOOKUP(I2606+H2606*1000, allRounds!D$2:D$308, allRounds!A$2:A$308)</f>
        <v>99</v>
      </c>
    </row>
    <row r="2607" spans="1:12" x14ac:dyDescent="0.3">
      <c r="A2607">
        <v>2606</v>
      </c>
      <c r="B2607">
        <v>18</v>
      </c>
      <c r="C2607">
        <v>111</v>
      </c>
      <c r="D2607">
        <v>13</v>
      </c>
      <c r="E2607">
        <v>61</v>
      </c>
      <c r="F2607">
        <v>99</v>
      </c>
      <c r="H2607" s="16">
        <v>39705</v>
      </c>
      <c r="I2607">
        <v>70</v>
      </c>
      <c r="J2607">
        <v>20</v>
      </c>
      <c r="K2607">
        <v>1</v>
      </c>
      <c r="L2607">
        <f>LOOKUP(I2607+H2607*1000, allRounds!D$2:D$308, allRounds!A$2:A$308)</f>
        <v>99</v>
      </c>
    </row>
    <row r="2608" spans="1:12" x14ac:dyDescent="0.3">
      <c r="A2608">
        <v>2607</v>
      </c>
      <c r="B2608">
        <v>19</v>
      </c>
      <c r="C2608">
        <v>131</v>
      </c>
      <c r="D2608">
        <v>9</v>
      </c>
      <c r="E2608">
        <v>8</v>
      </c>
      <c r="F2608">
        <v>99</v>
      </c>
      <c r="H2608" s="16">
        <v>39705</v>
      </c>
      <c r="I2608">
        <v>70</v>
      </c>
      <c r="J2608">
        <v>36</v>
      </c>
      <c r="K2608">
        <v>1</v>
      </c>
      <c r="L2608">
        <f>LOOKUP(I2608+H2608*1000, allRounds!D$2:D$308, allRounds!A$2:A$308)</f>
        <v>99</v>
      </c>
    </row>
    <row r="2609" spans="1:12" x14ac:dyDescent="0.3">
      <c r="A2609">
        <v>2608</v>
      </c>
      <c r="B2609">
        <v>1</v>
      </c>
      <c r="C2609">
        <v>82</v>
      </c>
      <c r="D2609">
        <v>34</v>
      </c>
      <c r="E2609">
        <v>234</v>
      </c>
      <c r="F2609">
        <v>100</v>
      </c>
      <c r="H2609" s="16">
        <v>39704</v>
      </c>
      <c r="I2609">
        <v>69</v>
      </c>
      <c r="J2609">
        <v>11</v>
      </c>
      <c r="K2609">
        <v>1</v>
      </c>
      <c r="L2609">
        <f>LOOKUP(I2609+H2609*1000, allRounds!D$2:D$308, allRounds!A$2:A$308)</f>
        <v>100</v>
      </c>
    </row>
    <row r="2610" spans="1:12" x14ac:dyDescent="0.3">
      <c r="A2610">
        <v>2609</v>
      </c>
      <c r="B2610">
        <v>2</v>
      </c>
      <c r="C2610">
        <v>85</v>
      </c>
      <c r="D2610">
        <v>33</v>
      </c>
      <c r="E2610">
        <v>80</v>
      </c>
      <c r="F2610">
        <v>100</v>
      </c>
      <c r="H2610" s="16">
        <v>39704</v>
      </c>
      <c r="I2610">
        <v>69</v>
      </c>
      <c r="J2610">
        <v>13</v>
      </c>
      <c r="K2610">
        <v>1</v>
      </c>
      <c r="L2610">
        <f>LOOKUP(I2610+H2610*1000, allRounds!D$2:D$308, allRounds!A$2:A$308)</f>
        <v>100</v>
      </c>
    </row>
    <row r="2611" spans="1:12" x14ac:dyDescent="0.3">
      <c r="A2611">
        <v>2610</v>
      </c>
      <c r="B2611">
        <v>3</v>
      </c>
      <c r="C2611">
        <v>82</v>
      </c>
      <c r="D2611">
        <v>33</v>
      </c>
      <c r="E2611">
        <v>1</v>
      </c>
      <c r="F2611">
        <v>100</v>
      </c>
      <c r="H2611" s="16">
        <v>39704</v>
      </c>
      <c r="I2611">
        <v>69</v>
      </c>
      <c r="J2611">
        <v>10</v>
      </c>
      <c r="K2611">
        <v>1</v>
      </c>
      <c r="L2611">
        <f>LOOKUP(I2611+H2611*1000, allRounds!D$2:D$308, allRounds!A$2:A$308)</f>
        <v>100</v>
      </c>
    </row>
    <row r="2612" spans="1:12" x14ac:dyDescent="0.3">
      <c r="A2612">
        <v>2611</v>
      </c>
      <c r="B2612">
        <v>4</v>
      </c>
      <c r="C2612">
        <v>88</v>
      </c>
      <c r="D2612">
        <v>32</v>
      </c>
      <c r="E2612">
        <v>129</v>
      </c>
      <c r="F2612">
        <v>100</v>
      </c>
      <c r="H2612" s="16">
        <v>39704</v>
      </c>
      <c r="I2612">
        <v>69</v>
      </c>
      <c r="J2612">
        <v>15</v>
      </c>
      <c r="K2612">
        <v>1</v>
      </c>
      <c r="L2612">
        <f>LOOKUP(I2612+H2612*1000, allRounds!D$2:D$308, allRounds!A$2:A$308)</f>
        <v>100</v>
      </c>
    </row>
    <row r="2613" spans="1:12" x14ac:dyDescent="0.3">
      <c r="A2613">
        <v>2612</v>
      </c>
      <c r="B2613">
        <v>5</v>
      </c>
      <c r="C2613">
        <v>88</v>
      </c>
      <c r="D2613">
        <v>31</v>
      </c>
      <c r="E2613">
        <v>303</v>
      </c>
      <c r="F2613">
        <v>100</v>
      </c>
      <c r="H2613" s="16">
        <v>39704</v>
      </c>
      <c r="I2613">
        <v>69</v>
      </c>
      <c r="J2613">
        <v>14</v>
      </c>
      <c r="K2613">
        <v>0</v>
      </c>
      <c r="L2613">
        <f>LOOKUP(I2613+H2613*1000, allRounds!D$2:D$308, allRounds!A$2:A$308)</f>
        <v>100</v>
      </c>
    </row>
    <row r="2614" spans="1:12" x14ac:dyDescent="0.3">
      <c r="A2614">
        <v>2613</v>
      </c>
      <c r="B2614">
        <v>6</v>
      </c>
      <c r="C2614">
        <v>97</v>
      </c>
      <c r="D2614">
        <v>29</v>
      </c>
      <c r="E2614">
        <v>2</v>
      </c>
      <c r="F2614">
        <v>100</v>
      </c>
      <c r="H2614" s="16">
        <v>39704</v>
      </c>
      <c r="I2614">
        <v>69</v>
      </c>
      <c r="J2614">
        <v>21</v>
      </c>
      <c r="K2614">
        <v>1</v>
      </c>
      <c r="L2614">
        <f>LOOKUP(I2614+H2614*1000, allRounds!D$2:D$308, allRounds!A$2:A$308)</f>
        <v>100</v>
      </c>
    </row>
    <row r="2615" spans="1:12" x14ac:dyDescent="0.3">
      <c r="A2615">
        <v>2614</v>
      </c>
      <c r="B2615">
        <v>7</v>
      </c>
      <c r="C2615">
        <v>94</v>
      </c>
      <c r="D2615">
        <v>28</v>
      </c>
      <c r="E2615">
        <v>93</v>
      </c>
      <c r="F2615">
        <v>100</v>
      </c>
      <c r="H2615" s="16">
        <v>39704</v>
      </c>
      <c r="I2615">
        <v>69</v>
      </c>
      <c r="J2615">
        <v>17</v>
      </c>
      <c r="K2615">
        <v>1</v>
      </c>
      <c r="L2615">
        <f>LOOKUP(I2615+H2615*1000, allRounds!D$2:D$308, allRounds!A$2:A$308)</f>
        <v>100</v>
      </c>
    </row>
    <row r="2616" spans="1:12" x14ac:dyDescent="0.3">
      <c r="A2616">
        <v>2615</v>
      </c>
      <c r="B2616">
        <v>8</v>
      </c>
      <c r="C2616">
        <v>90</v>
      </c>
      <c r="D2616">
        <v>27</v>
      </c>
      <c r="E2616">
        <v>222</v>
      </c>
      <c r="F2616">
        <v>100</v>
      </c>
      <c r="H2616" s="16">
        <v>39704</v>
      </c>
      <c r="I2616">
        <v>69</v>
      </c>
      <c r="J2616">
        <v>12</v>
      </c>
      <c r="K2616">
        <v>1</v>
      </c>
      <c r="L2616">
        <f>LOOKUP(I2616+H2616*1000, allRounds!D$2:D$308, allRounds!A$2:A$308)</f>
        <v>100</v>
      </c>
    </row>
    <row r="2617" spans="1:12" x14ac:dyDescent="0.3">
      <c r="A2617">
        <v>2616</v>
      </c>
      <c r="B2617">
        <v>9</v>
      </c>
      <c r="C2617">
        <v>86</v>
      </c>
      <c r="D2617">
        <v>27</v>
      </c>
      <c r="E2617">
        <v>103</v>
      </c>
      <c r="F2617">
        <v>100</v>
      </c>
      <c r="H2617" s="16">
        <v>39704</v>
      </c>
      <c r="I2617">
        <v>69</v>
      </c>
      <c r="J2617">
        <v>8</v>
      </c>
      <c r="K2617">
        <v>1</v>
      </c>
      <c r="L2617">
        <f>LOOKUP(I2617+H2617*1000, allRounds!D$2:D$308, allRounds!A$2:A$308)</f>
        <v>100</v>
      </c>
    </row>
    <row r="2618" spans="1:12" x14ac:dyDescent="0.3">
      <c r="A2618">
        <v>2617</v>
      </c>
      <c r="B2618">
        <v>10</v>
      </c>
      <c r="C2618">
        <v>97</v>
      </c>
      <c r="D2618">
        <v>27</v>
      </c>
      <c r="E2618">
        <v>116</v>
      </c>
      <c r="F2618">
        <v>100</v>
      </c>
      <c r="H2618" s="16">
        <v>39704</v>
      </c>
      <c r="I2618">
        <v>69</v>
      </c>
      <c r="J2618">
        <v>19</v>
      </c>
      <c r="K2618">
        <v>1</v>
      </c>
      <c r="L2618">
        <f>LOOKUP(I2618+H2618*1000, allRounds!D$2:D$308, allRounds!A$2:A$308)</f>
        <v>100</v>
      </c>
    </row>
    <row r="2619" spans="1:12" x14ac:dyDescent="0.3">
      <c r="A2619">
        <v>2618</v>
      </c>
      <c r="B2619">
        <v>11</v>
      </c>
      <c r="C2619">
        <v>96</v>
      </c>
      <c r="D2619">
        <v>25</v>
      </c>
      <c r="E2619">
        <v>245</v>
      </c>
      <c r="F2619">
        <v>100</v>
      </c>
      <c r="H2619" s="16">
        <v>39704</v>
      </c>
      <c r="I2619">
        <v>69</v>
      </c>
      <c r="J2619">
        <v>16</v>
      </c>
      <c r="K2619">
        <v>1</v>
      </c>
      <c r="L2619">
        <f>LOOKUP(I2619+H2619*1000, allRounds!D$2:D$308, allRounds!A$2:A$308)</f>
        <v>100</v>
      </c>
    </row>
    <row r="2620" spans="1:12" x14ac:dyDescent="0.3">
      <c r="A2620">
        <v>2619</v>
      </c>
      <c r="B2620">
        <v>12</v>
      </c>
      <c r="C2620">
        <v>101</v>
      </c>
      <c r="D2620">
        <v>24</v>
      </c>
      <c r="E2620">
        <v>61</v>
      </c>
      <c r="F2620">
        <v>100</v>
      </c>
      <c r="H2620" s="16">
        <v>39704</v>
      </c>
      <c r="I2620">
        <v>69</v>
      </c>
      <c r="J2620">
        <v>20</v>
      </c>
      <c r="K2620">
        <v>1</v>
      </c>
      <c r="L2620">
        <f>LOOKUP(I2620+H2620*1000, allRounds!D$2:D$308, allRounds!A$2:A$308)</f>
        <v>100</v>
      </c>
    </row>
    <row r="2621" spans="1:12" x14ac:dyDescent="0.3">
      <c r="A2621">
        <v>2620</v>
      </c>
      <c r="B2621">
        <v>13</v>
      </c>
      <c r="C2621">
        <v>106</v>
      </c>
      <c r="D2621">
        <v>23</v>
      </c>
      <c r="E2621">
        <v>162</v>
      </c>
      <c r="F2621">
        <v>100</v>
      </c>
      <c r="H2621" s="16">
        <v>39704</v>
      </c>
      <c r="I2621">
        <v>69</v>
      </c>
      <c r="J2621">
        <v>24</v>
      </c>
      <c r="K2621">
        <v>1</v>
      </c>
      <c r="L2621">
        <f>LOOKUP(I2621+H2621*1000, allRounds!D$2:D$308, allRounds!A$2:A$308)</f>
        <v>100</v>
      </c>
    </row>
    <row r="2622" spans="1:12" x14ac:dyDescent="0.3">
      <c r="A2622">
        <v>2621</v>
      </c>
      <c r="B2622">
        <v>14</v>
      </c>
      <c r="C2622">
        <v>107</v>
      </c>
      <c r="D2622">
        <v>22</v>
      </c>
      <c r="E2622">
        <v>185</v>
      </c>
      <c r="F2622">
        <v>100</v>
      </c>
      <c r="H2622" s="16">
        <v>39704</v>
      </c>
      <c r="I2622">
        <v>69</v>
      </c>
      <c r="J2622">
        <v>22</v>
      </c>
      <c r="K2622">
        <v>1</v>
      </c>
      <c r="L2622">
        <f>LOOKUP(I2622+H2622*1000, allRounds!D$2:D$308, allRounds!A$2:A$308)</f>
        <v>100</v>
      </c>
    </row>
    <row r="2623" spans="1:12" x14ac:dyDescent="0.3">
      <c r="A2623">
        <v>2622</v>
      </c>
      <c r="B2623">
        <v>15</v>
      </c>
      <c r="C2623">
        <v>99</v>
      </c>
      <c r="D2623">
        <v>22</v>
      </c>
      <c r="E2623">
        <v>145</v>
      </c>
      <c r="F2623">
        <v>100</v>
      </c>
      <c r="H2623" s="16">
        <v>39704</v>
      </c>
      <c r="I2623">
        <v>69</v>
      </c>
      <c r="J2623">
        <v>16</v>
      </c>
      <c r="K2623">
        <v>1</v>
      </c>
      <c r="L2623">
        <f>LOOKUP(I2623+H2623*1000, allRounds!D$2:D$308, allRounds!A$2:A$308)</f>
        <v>100</v>
      </c>
    </row>
    <row r="2624" spans="1:12" x14ac:dyDescent="0.3">
      <c r="A2624">
        <v>2623</v>
      </c>
      <c r="B2624">
        <v>16</v>
      </c>
      <c r="C2624">
        <v>99</v>
      </c>
      <c r="D2624">
        <v>22</v>
      </c>
      <c r="E2624">
        <v>16</v>
      </c>
      <c r="F2624">
        <v>100</v>
      </c>
      <c r="H2624" s="16">
        <v>39704</v>
      </c>
      <c r="I2624">
        <v>69</v>
      </c>
      <c r="J2624">
        <v>16</v>
      </c>
      <c r="K2624">
        <v>1</v>
      </c>
      <c r="L2624">
        <f>LOOKUP(I2624+H2624*1000, allRounds!D$2:D$308, allRounds!A$2:A$308)</f>
        <v>100</v>
      </c>
    </row>
    <row r="2625" spans="1:12" x14ac:dyDescent="0.3">
      <c r="A2625">
        <v>2624</v>
      </c>
      <c r="B2625">
        <v>17</v>
      </c>
      <c r="C2625">
        <v>99</v>
      </c>
      <c r="D2625">
        <v>19</v>
      </c>
      <c r="E2625">
        <v>160</v>
      </c>
      <c r="F2625">
        <v>100</v>
      </c>
      <c r="H2625" s="16">
        <v>39704</v>
      </c>
      <c r="I2625">
        <v>69</v>
      </c>
      <c r="J2625">
        <v>12</v>
      </c>
      <c r="K2625">
        <v>1</v>
      </c>
      <c r="L2625">
        <f>LOOKUP(I2625+H2625*1000, allRounds!D$2:D$308, allRounds!A$2:A$308)</f>
        <v>100</v>
      </c>
    </row>
    <row r="2626" spans="1:12" x14ac:dyDescent="0.3">
      <c r="A2626">
        <v>2625</v>
      </c>
      <c r="B2626">
        <v>18</v>
      </c>
      <c r="C2626">
        <v>113</v>
      </c>
      <c r="D2626">
        <v>19</v>
      </c>
      <c r="E2626">
        <v>260</v>
      </c>
      <c r="F2626">
        <v>100</v>
      </c>
      <c r="H2626" s="16">
        <v>39704</v>
      </c>
      <c r="I2626">
        <v>69</v>
      </c>
      <c r="J2626">
        <v>26</v>
      </c>
      <c r="K2626">
        <v>1</v>
      </c>
      <c r="L2626">
        <f>LOOKUP(I2626+H2626*1000, allRounds!D$2:D$308, allRounds!A$2:A$308)</f>
        <v>100</v>
      </c>
    </row>
    <row r="2627" spans="1:12" x14ac:dyDescent="0.3">
      <c r="A2627">
        <v>2626</v>
      </c>
      <c r="B2627">
        <v>19</v>
      </c>
      <c r="C2627">
        <v>130</v>
      </c>
      <c r="D2627">
        <v>11</v>
      </c>
      <c r="E2627">
        <v>8</v>
      </c>
      <c r="F2627">
        <v>100</v>
      </c>
      <c r="H2627" s="16">
        <v>39704</v>
      </c>
      <c r="I2627">
        <v>69</v>
      </c>
      <c r="J2627">
        <v>36</v>
      </c>
      <c r="K2627">
        <v>1</v>
      </c>
      <c r="L2627">
        <f>LOOKUP(I2627+H2627*1000, allRounds!D$2:D$308, allRounds!A$2:A$308)</f>
        <v>100</v>
      </c>
    </row>
    <row r="2628" spans="1:12" x14ac:dyDescent="0.3">
      <c r="A2628">
        <v>2627</v>
      </c>
      <c r="B2628">
        <v>1</v>
      </c>
      <c r="C2628">
        <v>87</v>
      </c>
      <c r="D2628">
        <v>42</v>
      </c>
      <c r="E2628">
        <v>61</v>
      </c>
      <c r="F2628">
        <v>101</v>
      </c>
      <c r="H2628" s="16">
        <v>39703</v>
      </c>
      <c r="I2628">
        <v>78</v>
      </c>
      <c r="J2628">
        <v>22</v>
      </c>
      <c r="K2628">
        <v>1</v>
      </c>
      <c r="L2628">
        <f>LOOKUP(I2628+H2628*1000, allRounds!D$2:D$308, allRounds!A$2:A$308)</f>
        <v>101</v>
      </c>
    </row>
    <row r="2629" spans="1:12" x14ac:dyDescent="0.3">
      <c r="A2629">
        <v>2628</v>
      </c>
      <c r="B2629">
        <v>2</v>
      </c>
      <c r="C2629">
        <v>86</v>
      </c>
      <c r="D2629">
        <v>37</v>
      </c>
      <c r="E2629">
        <v>245</v>
      </c>
      <c r="F2629">
        <v>101</v>
      </c>
      <c r="H2629" s="16">
        <v>39703</v>
      </c>
      <c r="I2629">
        <v>78</v>
      </c>
      <c r="J2629">
        <v>16</v>
      </c>
      <c r="K2629">
        <v>1</v>
      </c>
      <c r="L2629">
        <f>LOOKUP(I2629+H2629*1000, allRounds!D$2:D$308, allRounds!A$2:A$308)</f>
        <v>101</v>
      </c>
    </row>
    <row r="2630" spans="1:12" x14ac:dyDescent="0.3">
      <c r="A2630">
        <v>2629</v>
      </c>
      <c r="B2630">
        <v>3</v>
      </c>
      <c r="C2630">
        <v>82</v>
      </c>
      <c r="D2630">
        <v>35</v>
      </c>
      <c r="E2630">
        <v>1</v>
      </c>
      <c r="F2630">
        <v>101</v>
      </c>
      <c r="H2630" s="16">
        <v>39703</v>
      </c>
      <c r="I2630">
        <v>78</v>
      </c>
      <c r="J2630">
        <v>10</v>
      </c>
      <c r="K2630">
        <v>1</v>
      </c>
      <c r="L2630">
        <f>LOOKUP(I2630+H2630*1000, allRounds!D$2:D$308, allRounds!A$2:A$308)</f>
        <v>101</v>
      </c>
    </row>
    <row r="2631" spans="1:12" x14ac:dyDescent="0.3">
      <c r="A2631">
        <v>2630</v>
      </c>
      <c r="B2631">
        <v>4</v>
      </c>
      <c r="C2631">
        <v>80</v>
      </c>
      <c r="D2631">
        <v>35</v>
      </c>
      <c r="E2631">
        <v>103</v>
      </c>
      <c r="F2631">
        <v>101</v>
      </c>
      <c r="H2631" s="16">
        <v>39703</v>
      </c>
      <c r="I2631">
        <v>78</v>
      </c>
      <c r="J2631">
        <v>8</v>
      </c>
      <c r="K2631">
        <v>1</v>
      </c>
      <c r="L2631">
        <f>LOOKUP(I2631+H2631*1000, allRounds!D$2:D$308, allRounds!A$2:A$308)</f>
        <v>101</v>
      </c>
    </row>
    <row r="2632" spans="1:12" x14ac:dyDescent="0.3">
      <c r="A2632">
        <v>2631</v>
      </c>
      <c r="B2632">
        <v>5</v>
      </c>
      <c r="C2632">
        <v>85</v>
      </c>
      <c r="D2632">
        <v>33</v>
      </c>
      <c r="E2632">
        <v>234</v>
      </c>
      <c r="F2632">
        <v>101</v>
      </c>
      <c r="H2632" s="16">
        <v>39703</v>
      </c>
      <c r="I2632">
        <v>78</v>
      </c>
      <c r="J2632">
        <v>11</v>
      </c>
      <c r="K2632">
        <v>1</v>
      </c>
      <c r="L2632">
        <f>LOOKUP(I2632+H2632*1000, allRounds!D$2:D$308, allRounds!A$2:A$308)</f>
        <v>101</v>
      </c>
    </row>
    <row r="2633" spans="1:12" x14ac:dyDescent="0.3">
      <c r="A2633">
        <v>2632</v>
      </c>
      <c r="B2633">
        <v>6</v>
      </c>
      <c r="C2633">
        <v>89</v>
      </c>
      <c r="D2633">
        <v>32</v>
      </c>
      <c r="E2633">
        <v>303</v>
      </c>
      <c r="F2633">
        <v>101</v>
      </c>
      <c r="H2633" s="16">
        <v>39703</v>
      </c>
      <c r="I2633">
        <v>78</v>
      </c>
      <c r="J2633">
        <v>14</v>
      </c>
      <c r="K2633">
        <v>0</v>
      </c>
      <c r="L2633">
        <f>LOOKUP(I2633+H2633*1000, allRounds!D$2:D$308, allRounds!A$2:A$308)</f>
        <v>101</v>
      </c>
    </row>
    <row r="2634" spans="1:12" x14ac:dyDescent="0.3">
      <c r="A2634">
        <v>2633</v>
      </c>
      <c r="B2634">
        <v>7</v>
      </c>
      <c r="C2634">
        <v>85</v>
      </c>
      <c r="D2634">
        <v>31</v>
      </c>
      <c r="E2634">
        <v>80</v>
      </c>
      <c r="F2634">
        <v>101</v>
      </c>
      <c r="H2634" s="16">
        <v>39703</v>
      </c>
      <c r="I2634">
        <v>78</v>
      </c>
      <c r="J2634">
        <v>13</v>
      </c>
      <c r="K2634">
        <v>1</v>
      </c>
      <c r="L2634">
        <f>LOOKUP(I2634+H2634*1000, allRounds!D$2:D$308, allRounds!A$2:A$308)</f>
        <v>101</v>
      </c>
    </row>
    <row r="2635" spans="1:12" x14ac:dyDescent="0.3">
      <c r="A2635">
        <v>2634</v>
      </c>
      <c r="B2635">
        <v>8</v>
      </c>
      <c r="C2635">
        <v>93</v>
      </c>
      <c r="D2635">
        <v>30</v>
      </c>
      <c r="E2635">
        <v>145</v>
      </c>
      <c r="F2635">
        <v>101</v>
      </c>
      <c r="H2635" s="16">
        <v>39703</v>
      </c>
      <c r="I2635">
        <v>78</v>
      </c>
      <c r="J2635">
        <v>16</v>
      </c>
      <c r="K2635">
        <v>1</v>
      </c>
      <c r="L2635">
        <f>LOOKUP(I2635+H2635*1000, allRounds!D$2:D$308, allRounds!A$2:A$308)</f>
        <v>101</v>
      </c>
    </row>
    <row r="2636" spans="1:12" x14ac:dyDescent="0.3">
      <c r="A2636">
        <v>2635</v>
      </c>
      <c r="B2636">
        <v>9</v>
      </c>
      <c r="C2636">
        <v>102</v>
      </c>
      <c r="D2636">
        <v>29</v>
      </c>
      <c r="E2636">
        <v>162</v>
      </c>
      <c r="F2636">
        <v>101</v>
      </c>
      <c r="H2636" s="16">
        <v>39703</v>
      </c>
      <c r="I2636">
        <v>78</v>
      </c>
      <c r="J2636">
        <v>24</v>
      </c>
      <c r="K2636">
        <v>1</v>
      </c>
      <c r="L2636">
        <f>LOOKUP(I2636+H2636*1000, allRounds!D$2:D$308, allRounds!A$2:A$308)</f>
        <v>101</v>
      </c>
    </row>
    <row r="2637" spans="1:12" x14ac:dyDescent="0.3">
      <c r="A2637">
        <v>2636</v>
      </c>
      <c r="B2637">
        <v>10</v>
      </c>
      <c r="C2637">
        <v>95</v>
      </c>
      <c r="D2637">
        <v>29</v>
      </c>
      <c r="E2637">
        <v>93</v>
      </c>
      <c r="F2637">
        <v>101</v>
      </c>
      <c r="H2637" s="16">
        <v>39703</v>
      </c>
      <c r="I2637">
        <v>78</v>
      </c>
      <c r="J2637">
        <v>17</v>
      </c>
      <c r="K2637">
        <v>1</v>
      </c>
      <c r="L2637">
        <f>LOOKUP(I2637+H2637*1000, allRounds!D$2:D$308, allRounds!A$2:A$308)</f>
        <v>101</v>
      </c>
    </row>
    <row r="2638" spans="1:12" x14ac:dyDescent="0.3">
      <c r="A2638">
        <v>2637</v>
      </c>
      <c r="B2638">
        <v>11</v>
      </c>
      <c r="C2638">
        <v>98</v>
      </c>
      <c r="D2638">
        <v>28</v>
      </c>
      <c r="E2638">
        <v>116</v>
      </c>
      <c r="F2638">
        <v>101</v>
      </c>
      <c r="H2638" s="16">
        <v>39703</v>
      </c>
      <c r="I2638">
        <v>78</v>
      </c>
      <c r="J2638">
        <v>19</v>
      </c>
      <c r="K2638">
        <v>1</v>
      </c>
      <c r="L2638">
        <f>LOOKUP(I2638+H2638*1000, allRounds!D$2:D$308, allRounds!A$2:A$308)</f>
        <v>101</v>
      </c>
    </row>
    <row r="2639" spans="1:12" x14ac:dyDescent="0.3">
      <c r="A2639">
        <v>2638</v>
      </c>
      <c r="B2639">
        <v>12</v>
      </c>
      <c r="C2639">
        <v>104</v>
      </c>
      <c r="D2639">
        <v>25</v>
      </c>
      <c r="E2639">
        <v>185</v>
      </c>
      <c r="F2639">
        <v>101</v>
      </c>
      <c r="H2639" s="16">
        <v>39703</v>
      </c>
      <c r="I2639">
        <v>78</v>
      </c>
      <c r="J2639">
        <v>22</v>
      </c>
      <c r="K2639">
        <v>1</v>
      </c>
      <c r="L2639">
        <f>LOOKUP(I2639+H2639*1000, allRounds!D$2:D$308, allRounds!A$2:A$308)</f>
        <v>101</v>
      </c>
    </row>
    <row r="2640" spans="1:12" x14ac:dyDescent="0.3">
      <c r="A2640">
        <v>2639</v>
      </c>
      <c r="B2640">
        <v>13</v>
      </c>
      <c r="C2640">
        <v>110</v>
      </c>
      <c r="D2640">
        <v>24</v>
      </c>
      <c r="E2640">
        <v>260</v>
      </c>
      <c r="F2640">
        <v>101</v>
      </c>
      <c r="H2640" s="16">
        <v>39703</v>
      </c>
      <c r="I2640">
        <v>78</v>
      </c>
      <c r="J2640">
        <v>26</v>
      </c>
      <c r="K2640">
        <v>1</v>
      </c>
      <c r="L2640">
        <f>LOOKUP(I2640+H2640*1000, allRounds!D$2:D$308, allRounds!A$2:A$308)</f>
        <v>101</v>
      </c>
    </row>
    <row r="2641" spans="1:12" x14ac:dyDescent="0.3">
      <c r="A2641">
        <v>2640</v>
      </c>
      <c r="B2641">
        <v>14</v>
      </c>
      <c r="C2641">
        <v>96</v>
      </c>
      <c r="D2641">
        <v>23</v>
      </c>
      <c r="E2641">
        <v>222</v>
      </c>
      <c r="F2641">
        <v>101</v>
      </c>
      <c r="H2641" s="16">
        <v>39703</v>
      </c>
      <c r="I2641">
        <v>78</v>
      </c>
      <c r="J2641">
        <v>12</v>
      </c>
      <c r="K2641">
        <v>1</v>
      </c>
      <c r="L2641">
        <f>LOOKUP(I2641+H2641*1000, allRounds!D$2:D$308, allRounds!A$2:A$308)</f>
        <v>101</v>
      </c>
    </row>
    <row r="2642" spans="1:12" x14ac:dyDescent="0.3">
      <c r="A2642">
        <v>2641</v>
      </c>
      <c r="B2642">
        <v>15</v>
      </c>
      <c r="C2642">
        <v>100</v>
      </c>
      <c r="D2642">
        <v>23</v>
      </c>
      <c r="E2642">
        <v>16</v>
      </c>
      <c r="F2642">
        <v>101</v>
      </c>
      <c r="H2642" s="16">
        <v>39703</v>
      </c>
      <c r="I2642">
        <v>78</v>
      </c>
      <c r="J2642">
        <v>16</v>
      </c>
      <c r="K2642">
        <v>1</v>
      </c>
      <c r="L2642">
        <f>LOOKUP(I2642+H2642*1000, allRounds!D$2:D$308, allRounds!A$2:A$308)</f>
        <v>101</v>
      </c>
    </row>
    <row r="2643" spans="1:12" x14ac:dyDescent="0.3">
      <c r="A2643">
        <v>2642</v>
      </c>
      <c r="B2643">
        <v>16</v>
      </c>
      <c r="C2643">
        <v>99</v>
      </c>
      <c r="D2643">
        <v>23</v>
      </c>
      <c r="E2643">
        <v>129</v>
      </c>
      <c r="F2643">
        <v>101</v>
      </c>
      <c r="H2643" s="16">
        <v>39703</v>
      </c>
      <c r="I2643">
        <v>78</v>
      </c>
      <c r="J2643">
        <v>15</v>
      </c>
      <c r="K2643">
        <v>1</v>
      </c>
      <c r="L2643">
        <f>LOOKUP(I2643+H2643*1000, allRounds!D$2:D$308, allRounds!A$2:A$308)</f>
        <v>101</v>
      </c>
    </row>
    <row r="2644" spans="1:12" x14ac:dyDescent="0.3">
      <c r="A2644">
        <v>2643</v>
      </c>
      <c r="B2644">
        <v>17</v>
      </c>
      <c r="C2644">
        <v>96</v>
      </c>
      <c r="D2644">
        <v>23</v>
      </c>
      <c r="E2644">
        <v>160</v>
      </c>
      <c r="F2644">
        <v>101</v>
      </c>
      <c r="H2644" s="16">
        <v>39703</v>
      </c>
      <c r="I2644">
        <v>78</v>
      </c>
      <c r="J2644">
        <v>12</v>
      </c>
      <c r="K2644">
        <v>1</v>
      </c>
      <c r="L2644">
        <f>LOOKUP(I2644+H2644*1000, allRounds!D$2:D$308, allRounds!A$2:A$308)</f>
        <v>101</v>
      </c>
    </row>
    <row r="2645" spans="1:12" x14ac:dyDescent="0.3">
      <c r="A2645">
        <v>2644</v>
      </c>
      <c r="B2645">
        <v>18</v>
      </c>
      <c r="C2645">
        <v>108</v>
      </c>
      <c r="D2645">
        <v>21</v>
      </c>
      <c r="E2645">
        <v>2</v>
      </c>
      <c r="F2645">
        <v>101</v>
      </c>
      <c r="H2645" s="16">
        <v>39703</v>
      </c>
      <c r="I2645">
        <v>78</v>
      </c>
      <c r="J2645">
        <v>21</v>
      </c>
      <c r="K2645">
        <v>1</v>
      </c>
      <c r="L2645">
        <f>LOOKUP(I2645+H2645*1000, allRounds!D$2:D$308, allRounds!A$2:A$308)</f>
        <v>101</v>
      </c>
    </row>
    <row r="2646" spans="1:12" x14ac:dyDescent="0.3">
      <c r="A2646">
        <v>2645</v>
      </c>
      <c r="B2646">
        <v>19</v>
      </c>
      <c r="C2646">
        <v>136</v>
      </c>
      <c r="D2646">
        <v>7</v>
      </c>
      <c r="E2646">
        <v>8</v>
      </c>
      <c r="F2646">
        <v>101</v>
      </c>
      <c r="H2646" s="16">
        <v>39703</v>
      </c>
      <c r="I2646">
        <v>78</v>
      </c>
      <c r="J2646">
        <v>36</v>
      </c>
      <c r="K2646">
        <v>1</v>
      </c>
      <c r="L2646">
        <f>LOOKUP(I2646+H2646*1000, allRounds!D$2:D$308, allRounds!A$2:A$308)</f>
        <v>101</v>
      </c>
    </row>
    <row r="2647" spans="1:12" x14ac:dyDescent="0.3">
      <c r="A2647">
        <v>2646</v>
      </c>
      <c r="B2647">
        <v>1</v>
      </c>
      <c r="C2647">
        <v>80</v>
      </c>
      <c r="D2647">
        <v>40</v>
      </c>
      <c r="E2647">
        <v>294</v>
      </c>
      <c r="F2647">
        <v>102</v>
      </c>
      <c r="H2647" s="16">
        <v>39681</v>
      </c>
      <c r="I2647">
        <v>76</v>
      </c>
      <c r="J2647">
        <v>14</v>
      </c>
      <c r="K2647">
        <v>1</v>
      </c>
      <c r="L2647">
        <f>LOOKUP(I2647+H2647*1000, allRounds!D$2:D$308, allRounds!A$2:A$308)</f>
        <v>102</v>
      </c>
    </row>
    <row r="2648" spans="1:12" x14ac:dyDescent="0.3">
      <c r="A2648">
        <v>2647</v>
      </c>
      <c r="B2648">
        <v>2</v>
      </c>
      <c r="C2648">
        <v>82</v>
      </c>
      <c r="D2648">
        <v>36</v>
      </c>
      <c r="E2648">
        <v>241</v>
      </c>
      <c r="F2648">
        <v>102</v>
      </c>
      <c r="H2648" s="16">
        <v>39681</v>
      </c>
      <c r="I2648">
        <v>76</v>
      </c>
      <c r="J2648">
        <v>12</v>
      </c>
      <c r="K2648">
        <v>1</v>
      </c>
      <c r="L2648">
        <f>LOOKUP(I2648+H2648*1000, allRounds!D$2:D$308, allRounds!A$2:A$308)</f>
        <v>102</v>
      </c>
    </row>
    <row r="2649" spans="1:12" x14ac:dyDescent="0.3">
      <c r="A2649">
        <v>2648</v>
      </c>
      <c r="B2649">
        <v>3</v>
      </c>
      <c r="C2649">
        <v>90</v>
      </c>
      <c r="D2649">
        <v>36</v>
      </c>
      <c r="E2649">
        <v>3</v>
      </c>
      <c r="F2649">
        <v>102</v>
      </c>
      <c r="H2649" s="16">
        <v>39681</v>
      </c>
      <c r="I2649">
        <v>76</v>
      </c>
      <c r="J2649">
        <v>20</v>
      </c>
      <c r="K2649">
        <v>1</v>
      </c>
      <c r="L2649">
        <f>LOOKUP(I2649+H2649*1000, allRounds!D$2:D$308, allRounds!A$2:A$308)</f>
        <v>102</v>
      </c>
    </row>
    <row r="2650" spans="1:12" x14ac:dyDescent="0.3">
      <c r="A2650">
        <v>2649</v>
      </c>
      <c r="B2650">
        <v>4</v>
      </c>
      <c r="C2650">
        <v>87</v>
      </c>
      <c r="D2650">
        <v>35</v>
      </c>
      <c r="E2650">
        <v>245</v>
      </c>
      <c r="F2650">
        <v>102</v>
      </c>
      <c r="H2650" s="16">
        <v>39681</v>
      </c>
      <c r="I2650">
        <v>76</v>
      </c>
      <c r="J2650">
        <v>16</v>
      </c>
      <c r="K2650">
        <v>1</v>
      </c>
      <c r="L2650">
        <f>LOOKUP(I2650+H2650*1000, allRounds!D$2:D$308, allRounds!A$2:A$308)</f>
        <v>102</v>
      </c>
    </row>
    <row r="2651" spans="1:12" x14ac:dyDescent="0.3">
      <c r="A2651">
        <v>2650</v>
      </c>
      <c r="B2651">
        <v>5</v>
      </c>
      <c r="C2651">
        <v>90</v>
      </c>
      <c r="D2651">
        <v>34</v>
      </c>
      <c r="E2651">
        <v>293</v>
      </c>
      <c r="F2651">
        <v>102</v>
      </c>
      <c r="H2651" s="16">
        <v>39681</v>
      </c>
      <c r="I2651">
        <v>76</v>
      </c>
      <c r="J2651">
        <v>18</v>
      </c>
      <c r="K2651">
        <v>0</v>
      </c>
      <c r="L2651">
        <f>LOOKUP(I2651+H2651*1000, allRounds!D$2:D$308, allRounds!A$2:A$308)</f>
        <v>102</v>
      </c>
    </row>
    <row r="2652" spans="1:12" x14ac:dyDescent="0.3">
      <c r="A2652">
        <v>2651</v>
      </c>
      <c r="B2652">
        <v>6</v>
      </c>
      <c r="C2652">
        <v>96</v>
      </c>
      <c r="D2652">
        <v>34</v>
      </c>
      <c r="E2652">
        <v>162</v>
      </c>
      <c r="F2652">
        <v>102</v>
      </c>
      <c r="H2652" s="16">
        <v>39681</v>
      </c>
      <c r="I2652">
        <v>76</v>
      </c>
      <c r="J2652">
        <v>24</v>
      </c>
      <c r="K2652">
        <v>1</v>
      </c>
      <c r="L2652">
        <f>LOOKUP(I2652+H2652*1000, allRounds!D$2:D$308, allRounds!A$2:A$308)</f>
        <v>102</v>
      </c>
    </row>
    <row r="2653" spans="1:12" x14ac:dyDescent="0.3">
      <c r="A2653">
        <v>2652</v>
      </c>
      <c r="B2653">
        <v>7</v>
      </c>
      <c r="C2653">
        <v>88</v>
      </c>
      <c r="D2653">
        <v>33</v>
      </c>
      <c r="E2653">
        <v>129</v>
      </c>
      <c r="F2653">
        <v>102</v>
      </c>
      <c r="H2653" s="16">
        <v>39681</v>
      </c>
      <c r="I2653">
        <v>76</v>
      </c>
      <c r="J2653">
        <v>15</v>
      </c>
      <c r="K2653">
        <v>1</v>
      </c>
      <c r="L2653">
        <f>LOOKUP(I2653+H2653*1000, allRounds!D$2:D$308, allRounds!A$2:A$308)</f>
        <v>102</v>
      </c>
    </row>
    <row r="2654" spans="1:12" x14ac:dyDescent="0.3">
      <c r="A2654">
        <v>2653</v>
      </c>
      <c r="B2654">
        <v>8</v>
      </c>
      <c r="C2654">
        <v>95</v>
      </c>
      <c r="D2654">
        <v>32</v>
      </c>
      <c r="E2654">
        <v>284</v>
      </c>
      <c r="F2654">
        <v>102</v>
      </c>
      <c r="H2654" s="16">
        <v>39681</v>
      </c>
      <c r="I2654">
        <v>76</v>
      </c>
      <c r="J2654">
        <v>21</v>
      </c>
      <c r="K2654">
        <v>0</v>
      </c>
      <c r="L2654">
        <f>LOOKUP(I2654+H2654*1000, allRounds!D$2:D$308, allRounds!A$2:A$308)</f>
        <v>102</v>
      </c>
    </row>
    <row r="2655" spans="1:12" x14ac:dyDescent="0.3">
      <c r="A2655">
        <v>2654</v>
      </c>
      <c r="B2655">
        <v>9</v>
      </c>
      <c r="C2655">
        <v>88</v>
      </c>
      <c r="D2655">
        <v>31</v>
      </c>
      <c r="E2655">
        <v>80</v>
      </c>
      <c r="F2655">
        <v>102</v>
      </c>
      <c r="H2655" s="16">
        <v>39681</v>
      </c>
      <c r="I2655">
        <v>76</v>
      </c>
      <c r="J2655">
        <v>13</v>
      </c>
      <c r="K2655">
        <v>1</v>
      </c>
      <c r="L2655">
        <f>LOOKUP(I2655+H2655*1000, allRounds!D$2:D$308, allRounds!A$2:A$308)</f>
        <v>102</v>
      </c>
    </row>
    <row r="2656" spans="1:12" x14ac:dyDescent="0.3">
      <c r="A2656">
        <v>2655</v>
      </c>
      <c r="B2656">
        <v>10</v>
      </c>
      <c r="C2656">
        <v>99</v>
      </c>
      <c r="D2656">
        <v>31</v>
      </c>
      <c r="E2656">
        <v>287</v>
      </c>
      <c r="F2656">
        <v>102</v>
      </c>
      <c r="H2656" s="16">
        <v>39681</v>
      </c>
      <c r="I2656">
        <v>76</v>
      </c>
      <c r="J2656">
        <v>24</v>
      </c>
      <c r="K2656">
        <v>1</v>
      </c>
      <c r="L2656">
        <f>LOOKUP(I2656+H2656*1000, allRounds!D$2:D$308, allRounds!A$2:A$308)</f>
        <v>102</v>
      </c>
    </row>
    <row r="2657" spans="1:12" x14ac:dyDescent="0.3">
      <c r="A2657">
        <v>2656</v>
      </c>
      <c r="B2657">
        <f>11</f>
        <v>11</v>
      </c>
      <c r="C2657">
        <v>93</v>
      </c>
      <c r="D2657">
        <v>30</v>
      </c>
      <c r="E2657">
        <v>93</v>
      </c>
      <c r="F2657">
        <v>102</v>
      </c>
      <c r="H2657" s="16">
        <v>39681</v>
      </c>
      <c r="I2657">
        <v>76</v>
      </c>
      <c r="J2657">
        <v>17</v>
      </c>
      <c r="K2657">
        <v>1</v>
      </c>
      <c r="L2657">
        <f>LOOKUP(I2657+H2657*1000, allRounds!D$2:D$308, allRounds!A$2:A$308)</f>
        <v>102</v>
      </c>
    </row>
    <row r="2658" spans="1:12" x14ac:dyDescent="0.3">
      <c r="A2658">
        <v>2657</v>
      </c>
      <c r="B2658">
        <f>11</f>
        <v>11</v>
      </c>
      <c r="C2658">
        <v>84</v>
      </c>
      <c r="D2658">
        <v>30</v>
      </c>
      <c r="E2658">
        <v>103</v>
      </c>
      <c r="F2658">
        <v>102</v>
      </c>
      <c r="H2658" s="16">
        <v>39681</v>
      </c>
      <c r="I2658">
        <v>76</v>
      </c>
      <c r="J2658">
        <v>8</v>
      </c>
      <c r="K2658">
        <v>1</v>
      </c>
      <c r="L2658">
        <f>LOOKUP(I2658+H2658*1000, allRounds!D$2:D$308, allRounds!A$2:A$308)</f>
        <v>102</v>
      </c>
    </row>
    <row r="2659" spans="1:12" x14ac:dyDescent="0.3">
      <c r="A2659">
        <v>2658</v>
      </c>
      <c r="B2659">
        <v>13</v>
      </c>
      <c r="C2659">
        <v>87</v>
      </c>
      <c r="D2659">
        <v>30</v>
      </c>
      <c r="E2659">
        <v>234</v>
      </c>
      <c r="F2659">
        <v>102</v>
      </c>
      <c r="H2659" s="16">
        <v>39681</v>
      </c>
      <c r="I2659">
        <v>76</v>
      </c>
      <c r="J2659">
        <v>11</v>
      </c>
      <c r="K2659">
        <v>1</v>
      </c>
      <c r="L2659">
        <f>LOOKUP(I2659+H2659*1000, allRounds!D$2:D$308, allRounds!A$2:A$308)</f>
        <v>102</v>
      </c>
    </row>
    <row r="2660" spans="1:12" x14ac:dyDescent="0.3">
      <c r="A2660">
        <v>2659</v>
      </c>
      <c r="B2660">
        <v>14</v>
      </c>
      <c r="C2660">
        <v>100</v>
      </c>
      <c r="D2660">
        <v>29</v>
      </c>
      <c r="E2660">
        <v>27</v>
      </c>
      <c r="F2660">
        <v>102</v>
      </c>
      <c r="H2660" s="16">
        <v>39681</v>
      </c>
      <c r="I2660">
        <v>76</v>
      </c>
      <c r="J2660">
        <v>23</v>
      </c>
      <c r="K2660">
        <v>1</v>
      </c>
      <c r="L2660">
        <f>LOOKUP(I2660+H2660*1000, allRounds!D$2:D$308, allRounds!A$2:A$308)</f>
        <v>102</v>
      </c>
    </row>
    <row r="2661" spans="1:12" x14ac:dyDescent="0.3">
      <c r="A2661">
        <v>2660</v>
      </c>
      <c r="B2661">
        <v>15</v>
      </c>
      <c r="C2661">
        <v>90</v>
      </c>
      <c r="D2661">
        <v>28</v>
      </c>
      <c r="E2661">
        <v>222</v>
      </c>
      <c r="F2661">
        <v>102</v>
      </c>
      <c r="H2661" s="16">
        <v>39681</v>
      </c>
      <c r="I2661">
        <v>76</v>
      </c>
      <c r="J2661">
        <v>12</v>
      </c>
      <c r="K2661">
        <v>1</v>
      </c>
      <c r="L2661">
        <f>LOOKUP(I2661+H2661*1000, allRounds!D$2:D$308, allRounds!A$2:A$308)</f>
        <v>102</v>
      </c>
    </row>
    <row r="2662" spans="1:12" x14ac:dyDescent="0.3">
      <c r="A2662">
        <v>2661</v>
      </c>
      <c r="B2662">
        <v>16</v>
      </c>
      <c r="C2662">
        <v>97</v>
      </c>
      <c r="D2662">
        <v>26</v>
      </c>
      <c r="E2662">
        <v>285</v>
      </c>
      <c r="F2662">
        <v>102</v>
      </c>
      <c r="H2662" s="16">
        <v>39681</v>
      </c>
      <c r="I2662">
        <v>76</v>
      </c>
      <c r="J2662">
        <v>16</v>
      </c>
      <c r="K2662">
        <v>0</v>
      </c>
      <c r="L2662">
        <f>LOOKUP(I2662+H2662*1000, allRounds!D$2:D$308, allRounds!A$2:A$308)</f>
        <v>102</v>
      </c>
    </row>
    <row r="2663" spans="1:12" x14ac:dyDescent="0.3">
      <c r="A2663">
        <v>2662</v>
      </c>
      <c r="B2663">
        <v>17</v>
      </c>
      <c r="C2663">
        <v>102</v>
      </c>
      <c r="D2663">
        <v>25</v>
      </c>
      <c r="E2663">
        <v>2</v>
      </c>
      <c r="F2663">
        <v>102</v>
      </c>
      <c r="H2663" s="16">
        <v>39681</v>
      </c>
      <c r="I2663">
        <v>76</v>
      </c>
      <c r="J2663">
        <v>21</v>
      </c>
      <c r="K2663">
        <v>1</v>
      </c>
      <c r="L2663">
        <f>LOOKUP(I2663+H2663*1000, allRounds!D$2:D$308, allRounds!A$2:A$308)</f>
        <v>102</v>
      </c>
    </row>
    <row r="2664" spans="1:12" x14ac:dyDescent="0.3">
      <c r="A2664">
        <v>2663</v>
      </c>
      <c r="B2664">
        <v>18</v>
      </c>
      <c r="C2664">
        <v>100</v>
      </c>
      <c r="D2664">
        <v>25</v>
      </c>
      <c r="E2664">
        <v>275</v>
      </c>
      <c r="F2664">
        <v>102</v>
      </c>
      <c r="H2664" s="16">
        <v>39681</v>
      </c>
      <c r="I2664">
        <v>76</v>
      </c>
      <c r="J2664">
        <v>19</v>
      </c>
      <c r="K2664">
        <v>1</v>
      </c>
      <c r="L2664">
        <f>LOOKUP(I2664+H2664*1000, allRounds!D$2:D$308, allRounds!A$2:A$308)</f>
        <v>102</v>
      </c>
    </row>
    <row r="2665" spans="1:12" x14ac:dyDescent="0.3">
      <c r="A2665">
        <v>2664</v>
      </c>
      <c r="B2665">
        <v>19</v>
      </c>
      <c r="C2665">
        <v>97</v>
      </c>
      <c r="D2665">
        <v>25</v>
      </c>
      <c r="E2665">
        <v>16</v>
      </c>
      <c r="F2665">
        <v>102</v>
      </c>
      <c r="H2665" s="16">
        <v>39681</v>
      </c>
      <c r="I2665">
        <v>76</v>
      </c>
      <c r="J2665">
        <v>16</v>
      </c>
      <c r="K2665">
        <v>1</v>
      </c>
      <c r="L2665">
        <f>LOOKUP(I2665+H2665*1000, allRounds!D$2:D$308, allRounds!A$2:A$308)</f>
        <v>102</v>
      </c>
    </row>
    <row r="2666" spans="1:12" x14ac:dyDescent="0.3">
      <c r="A2666">
        <v>2665</v>
      </c>
      <c r="B2666">
        <v>20</v>
      </c>
      <c r="C2666">
        <v>103</v>
      </c>
      <c r="D2666">
        <v>25</v>
      </c>
      <c r="E2666">
        <v>61</v>
      </c>
      <c r="F2666">
        <v>102</v>
      </c>
      <c r="H2666" s="16">
        <v>39681</v>
      </c>
      <c r="I2666">
        <v>76</v>
      </c>
      <c r="J2666">
        <v>22</v>
      </c>
      <c r="K2666">
        <v>1</v>
      </c>
      <c r="L2666">
        <f>LOOKUP(I2666+H2666*1000, allRounds!D$2:D$308, allRounds!A$2:A$308)</f>
        <v>102</v>
      </c>
    </row>
    <row r="2667" spans="1:12" x14ac:dyDescent="0.3">
      <c r="A2667">
        <v>2666</v>
      </c>
      <c r="B2667">
        <v>21</v>
      </c>
      <c r="C2667">
        <v>100</v>
      </c>
      <c r="D2667">
        <v>24</v>
      </c>
      <c r="E2667">
        <v>257</v>
      </c>
      <c r="F2667">
        <v>102</v>
      </c>
      <c r="H2667" s="16">
        <v>39681</v>
      </c>
      <c r="I2667">
        <v>76</v>
      </c>
      <c r="J2667">
        <v>18</v>
      </c>
      <c r="K2667">
        <v>1</v>
      </c>
      <c r="L2667">
        <f>LOOKUP(I2667+H2667*1000, allRounds!D$2:D$308, allRounds!A$2:A$308)</f>
        <v>102</v>
      </c>
    </row>
    <row r="2668" spans="1:12" x14ac:dyDescent="0.3">
      <c r="A2668">
        <v>2667</v>
      </c>
      <c r="B2668">
        <v>22</v>
      </c>
      <c r="C2668">
        <v>101</v>
      </c>
      <c r="D2668">
        <v>21</v>
      </c>
      <c r="E2668">
        <v>145</v>
      </c>
      <c r="F2668">
        <v>102</v>
      </c>
      <c r="H2668" s="16">
        <v>39681</v>
      </c>
      <c r="I2668">
        <v>76</v>
      </c>
      <c r="J2668">
        <v>16</v>
      </c>
      <c r="K2668">
        <v>1</v>
      </c>
      <c r="L2668">
        <f>LOOKUP(I2668+H2668*1000, allRounds!D$2:D$308, allRounds!A$2:A$308)</f>
        <v>102</v>
      </c>
    </row>
    <row r="2669" spans="1:12" x14ac:dyDescent="0.3">
      <c r="A2669">
        <v>2668</v>
      </c>
      <c r="B2669">
        <v>23</v>
      </c>
      <c r="C2669">
        <v>110</v>
      </c>
      <c r="D2669">
        <v>20</v>
      </c>
      <c r="E2669">
        <v>228</v>
      </c>
      <c r="F2669">
        <v>102</v>
      </c>
      <c r="H2669" s="16">
        <v>39681</v>
      </c>
      <c r="I2669">
        <v>76</v>
      </c>
      <c r="J2669">
        <v>24</v>
      </c>
      <c r="K2669">
        <v>1</v>
      </c>
      <c r="L2669">
        <f>LOOKUP(I2669+H2669*1000, allRounds!D$2:D$308, allRounds!A$2:A$308)</f>
        <v>102</v>
      </c>
    </row>
    <row r="2670" spans="1:12" x14ac:dyDescent="0.3">
      <c r="A2670">
        <v>2669</v>
      </c>
      <c r="B2670">
        <v>24</v>
      </c>
      <c r="C2670">
        <v>113</v>
      </c>
      <c r="D2670">
        <v>20</v>
      </c>
      <c r="E2670">
        <v>260</v>
      </c>
      <c r="F2670">
        <v>102</v>
      </c>
      <c r="H2670" s="16">
        <v>39681</v>
      </c>
      <c r="I2670">
        <v>76</v>
      </c>
      <c r="J2670">
        <v>26</v>
      </c>
      <c r="K2670">
        <v>1</v>
      </c>
      <c r="L2670">
        <f>LOOKUP(I2670+H2670*1000, allRounds!D$2:D$308, allRounds!A$2:A$308)</f>
        <v>102</v>
      </c>
    </row>
    <row r="2671" spans="1:12" x14ac:dyDescent="0.3">
      <c r="A2671">
        <v>2670</v>
      </c>
      <c r="B2671">
        <v>25</v>
      </c>
      <c r="C2671">
        <v>115</v>
      </c>
      <c r="D2671">
        <v>19</v>
      </c>
      <c r="E2671">
        <v>118</v>
      </c>
      <c r="F2671">
        <v>102</v>
      </c>
      <c r="H2671" s="16">
        <v>39681</v>
      </c>
      <c r="I2671">
        <v>76</v>
      </c>
      <c r="J2671">
        <v>28</v>
      </c>
      <c r="K2671">
        <v>1</v>
      </c>
      <c r="L2671">
        <f>LOOKUP(I2671+H2671*1000, allRounds!D$2:D$308, allRounds!A$2:A$308)</f>
        <v>102</v>
      </c>
    </row>
    <row r="2672" spans="1:12" x14ac:dyDescent="0.3">
      <c r="A2672">
        <v>2671</v>
      </c>
      <c r="B2672">
        <v>1</v>
      </c>
      <c r="C2672">
        <v>81</v>
      </c>
      <c r="D2672">
        <v>32</v>
      </c>
      <c r="E2672">
        <v>103</v>
      </c>
      <c r="F2672">
        <v>103</v>
      </c>
      <c r="H2672" s="16">
        <v>39650</v>
      </c>
      <c r="I2672">
        <v>6</v>
      </c>
      <c r="J2672">
        <v>8</v>
      </c>
      <c r="K2672">
        <v>1</v>
      </c>
      <c r="L2672">
        <f>LOOKUP(I2672+H2672*1000, allRounds!D$2:D$308, allRounds!A$2:A$308)</f>
        <v>103</v>
      </c>
    </row>
    <row r="2673" spans="1:12" x14ac:dyDescent="0.3">
      <c r="A2673">
        <v>2672</v>
      </c>
      <c r="B2673">
        <v>2</v>
      </c>
      <c r="C2673">
        <v>97</v>
      </c>
      <c r="D2673">
        <v>32</v>
      </c>
      <c r="E2673">
        <v>287</v>
      </c>
      <c r="F2673">
        <v>103</v>
      </c>
      <c r="H2673" s="16">
        <v>39650</v>
      </c>
      <c r="I2673">
        <v>6</v>
      </c>
      <c r="J2673">
        <v>24</v>
      </c>
      <c r="K2673">
        <v>1</v>
      </c>
      <c r="L2673">
        <f>LOOKUP(I2673+H2673*1000, allRounds!D$2:D$308, allRounds!A$2:A$308)</f>
        <v>103</v>
      </c>
    </row>
    <row r="2674" spans="1:12" x14ac:dyDescent="0.3">
      <c r="A2674">
        <v>2673</v>
      </c>
      <c r="B2674">
        <v>3</v>
      </c>
      <c r="C2674">
        <v>96</v>
      </c>
      <c r="D2674">
        <v>31</v>
      </c>
      <c r="E2674">
        <v>264</v>
      </c>
      <c r="F2674">
        <v>103</v>
      </c>
      <c r="H2674" s="16">
        <v>39650</v>
      </c>
      <c r="I2674">
        <v>6</v>
      </c>
      <c r="J2674">
        <v>22</v>
      </c>
      <c r="K2674">
        <v>1</v>
      </c>
      <c r="L2674">
        <f>LOOKUP(I2674+H2674*1000, allRounds!D$2:D$308, allRounds!A$2:A$308)</f>
        <v>103</v>
      </c>
    </row>
    <row r="2675" spans="1:12" x14ac:dyDescent="0.3">
      <c r="A2675">
        <v>2674</v>
      </c>
      <c r="B2675">
        <v>4</v>
      </c>
      <c r="C2675">
        <v>89</v>
      </c>
      <c r="D2675">
        <v>31</v>
      </c>
      <c r="E2675">
        <v>129</v>
      </c>
      <c r="F2675">
        <v>103</v>
      </c>
      <c r="H2675" s="16">
        <v>39650</v>
      </c>
      <c r="I2675">
        <v>6</v>
      </c>
      <c r="J2675">
        <v>15</v>
      </c>
      <c r="K2675">
        <v>1</v>
      </c>
      <c r="L2675">
        <f>LOOKUP(I2675+H2675*1000, allRounds!D$2:D$308, allRounds!A$2:A$308)</f>
        <v>103</v>
      </c>
    </row>
    <row r="2676" spans="1:12" x14ac:dyDescent="0.3">
      <c r="A2676">
        <v>2675</v>
      </c>
      <c r="B2676">
        <v>5</v>
      </c>
      <c r="C2676">
        <v>95</v>
      </c>
      <c r="D2676">
        <v>30</v>
      </c>
      <c r="E2676">
        <v>262</v>
      </c>
      <c r="F2676">
        <v>103</v>
      </c>
      <c r="H2676" s="16">
        <v>39650</v>
      </c>
      <c r="I2676">
        <v>6</v>
      </c>
      <c r="J2676">
        <v>20</v>
      </c>
      <c r="K2676">
        <v>0</v>
      </c>
      <c r="L2676">
        <f>LOOKUP(I2676+H2676*1000, allRounds!D$2:D$308, allRounds!A$2:A$308)</f>
        <v>103</v>
      </c>
    </row>
    <row r="2677" spans="1:12" x14ac:dyDescent="0.3">
      <c r="A2677">
        <v>2676</v>
      </c>
      <c r="B2677">
        <v>6</v>
      </c>
      <c r="C2677">
        <v>90</v>
      </c>
      <c r="D2677">
        <v>29</v>
      </c>
      <c r="E2677">
        <v>294</v>
      </c>
      <c r="F2677">
        <v>103</v>
      </c>
      <c r="H2677" s="16">
        <v>39650</v>
      </c>
      <c r="I2677">
        <v>6</v>
      </c>
      <c r="J2677">
        <v>14</v>
      </c>
      <c r="K2677">
        <v>1</v>
      </c>
      <c r="L2677">
        <f>LOOKUP(I2677+H2677*1000, allRounds!D$2:D$308, allRounds!A$2:A$308)</f>
        <v>103</v>
      </c>
    </row>
    <row r="2678" spans="1:12" x14ac:dyDescent="0.3">
      <c r="A2678">
        <v>2677</v>
      </c>
      <c r="B2678">
        <v>7</v>
      </c>
      <c r="C2678">
        <v>98</v>
      </c>
      <c r="D2678">
        <v>29</v>
      </c>
      <c r="E2678">
        <v>61</v>
      </c>
      <c r="F2678">
        <v>103</v>
      </c>
      <c r="H2678" s="16">
        <v>39650</v>
      </c>
      <c r="I2678">
        <v>6</v>
      </c>
      <c r="J2678">
        <v>22</v>
      </c>
      <c r="K2678">
        <v>1</v>
      </c>
      <c r="L2678">
        <f>LOOKUP(I2678+H2678*1000, allRounds!D$2:D$308, allRounds!A$2:A$308)</f>
        <v>103</v>
      </c>
    </row>
    <row r="2679" spans="1:12" x14ac:dyDescent="0.3">
      <c r="A2679">
        <v>2678</v>
      </c>
      <c r="B2679">
        <v>8</v>
      </c>
      <c r="C2679">
        <v>101</v>
      </c>
      <c r="D2679">
        <v>28</v>
      </c>
      <c r="E2679">
        <v>162</v>
      </c>
      <c r="F2679">
        <v>103</v>
      </c>
      <c r="H2679" s="16">
        <v>39650</v>
      </c>
      <c r="I2679">
        <v>6</v>
      </c>
      <c r="J2679">
        <v>24</v>
      </c>
      <c r="K2679">
        <v>1</v>
      </c>
      <c r="L2679">
        <f>LOOKUP(I2679+H2679*1000, allRounds!D$2:D$308, allRounds!A$2:A$308)</f>
        <v>103</v>
      </c>
    </row>
    <row r="2680" spans="1:12" x14ac:dyDescent="0.3">
      <c r="A2680">
        <v>2679</v>
      </c>
      <c r="B2680">
        <v>9</v>
      </c>
      <c r="C2680">
        <v>93</v>
      </c>
      <c r="D2680">
        <v>28</v>
      </c>
      <c r="E2680">
        <v>16</v>
      </c>
      <c r="F2680">
        <v>103</v>
      </c>
      <c r="H2680" s="16">
        <v>39650</v>
      </c>
      <c r="I2680">
        <v>6</v>
      </c>
      <c r="J2680">
        <v>16</v>
      </c>
      <c r="K2680">
        <v>1</v>
      </c>
      <c r="L2680">
        <f>LOOKUP(I2680+H2680*1000, allRounds!D$2:D$308, allRounds!A$2:A$308)</f>
        <v>103</v>
      </c>
    </row>
    <row r="2681" spans="1:12" x14ac:dyDescent="0.3">
      <c r="A2681">
        <v>2680</v>
      </c>
      <c r="B2681">
        <v>10</v>
      </c>
      <c r="C2681">
        <v>103</v>
      </c>
      <c r="D2681">
        <v>27</v>
      </c>
      <c r="E2681">
        <v>63</v>
      </c>
      <c r="F2681">
        <v>103</v>
      </c>
      <c r="H2681" s="16">
        <v>39650</v>
      </c>
      <c r="I2681">
        <v>6</v>
      </c>
      <c r="J2681">
        <v>25</v>
      </c>
      <c r="K2681">
        <v>1</v>
      </c>
      <c r="L2681">
        <f>LOOKUP(I2681+H2681*1000, allRounds!D$2:D$308, allRounds!A$2:A$308)</f>
        <v>103</v>
      </c>
    </row>
    <row r="2682" spans="1:12" x14ac:dyDescent="0.3">
      <c r="A2682">
        <v>2681</v>
      </c>
      <c r="B2682">
        <v>11</v>
      </c>
      <c r="C2682">
        <v>104</v>
      </c>
      <c r="D2682">
        <v>27</v>
      </c>
      <c r="E2682">
        <v>250</v>
      </c>
      <c r="F2682">
        <v>103</v>
      </c>
      <c r="H2682" s="16">
        <v>39650</v>
      </c>
      <c r="I2682">
        <v>6</v>
      </c>
      <c r="J2682">
        <v>26</v>
      </c>
      <c r="K2682">
        <v>1</v>
      </c>
      <c r="L2682">
        <f>LOOKUP(I2682+H2682*1000, allRounds!D$2:D$308, allRounds!A$2:A$308)</f>
        <v>103</v>
      </c>
    </row>
    <row r="2683" spans="1:12" x14ac:dyDescent="0.3">
      <c r="A2683">
        <v>2682</v>
      </c>
      <c r="B2683">
        <v>12</v>
      </c>
      <c r="C2683">
        <v>90</v>
      </c>
      <c r="D2683">
        <v>27</v>
      </c>
      <c r="E2683">
        <v>241</v>
      </c>
      <c r="F2683">
        <v>103</v>
      </c>
      <c r="H2683" s="16">
        <v>39650</v>
      </c>
      <c r="I2683">
        <v>6</v>
      </c>
      <c r="J2683">
        <v>12</v>
      </c>
      <c r="K2683">
        <v>1</v>
      </c>
      <c r="L2683">
        <f>LOOKUP(I2683+H2683*1000, allRounds!D$2:D$308, allRounds!A$2:A$308)</f>
        <v>103</v>
      </c>
    </row>
    <row r="2684" spans="1:12" x14ac:dyDescent="0.3">
      <c r="A2684">
        <v>2683</v>
      </c>
      <c r="B2684">
        <v>13</v>
      </c>
      <c r="C2684">
        <v>92</v>
      </c>
      <c r="D2684">
        <v>25</v>
      </c>
      <c r="E2684">
        <v>160</v>
      </c>
      <c r="F2684">
        <v>103</v>
      </c>
      <c r="H2684" s="16">
        <v>39650</v>
      </c>
      <c r="I2684">
        <v>6</v>
      </c>
      <c r="J2684">
        <v>12</v>
      </c>
      <c r="K2684">
        <v>1</v>
      </c>
      <c r="L2684">
        <f>LOOKUP(I2684+H2684*1000, allRounds!D$2:D$308, allRounds!A$2:A$308)</f>
        <v>103</v>
      </c>
    </row>
    <row r="2685" spans="1:12" x14ac:dyDescent="0.3">
      <c r="A2685">
        <v>2684</v>
      </c>
      <c r="B2685">
        <v>14</v>
      </c>
      <c r="C2685">
        <v>104</v>
      </c>
      <c r="D2685">
        <v>24</v>
      </c>
      <c r="E2685">
        <v>2</v>
      </c>
      <c r="F2685">
        <v>103</v>
      </c>
      <c r="H2685" s="16">
        <v>39650</v>
      </c>
      <c r="I2685">
        <v>6</v>
      </c>
      <c r="J2685">
        <v>21</v>
      </c>
      <c r="K2685">
        <v>1</v>
      </c>
      <c r="L2685">
        <f>LOOKUP(I2685+H2685*1000, allRounds!D$2:D$308, allRounds!A$2:A$308)</f>
        <v>103</v>
      </c>
    </row>
    <row r="2686" spans="1:12" x14ac:dyDescent="0.3">
      <c r="A2686">
        <v>2685</v>
      </c>
      <c r="B2686">
        <v>15</v>
      </c>
      <c r="C2686">
        <v>98</v>
      </c>
      <c r="D2686">
        <v>24</v>
      </c>
      <c r="E2686">
        <v>93</v>
      </c>
      <c r="F2686">
        <v>103</v>
      </c>
      <c r="H2686" s="16">
        <v>39650</v>
      </c>
      <c r="I2686">
        <v>6</v>
      </c>
      <c r="J2686">
        <v>17</v>
      </c>
      <c r="K2686">
        <v>1</v>
      </c>
      <c r="L2686">
        <f>LOOKUP(I2686+H2686*1000, allRounds!D$2:D$308, allRounds!A$2:A$308)</f>
        <v>103</v>
      </c>
    </row>
    <row r="2687" spans="1:12" x14ac:dyDescent="0.3">
      <c r="A2687">
        <v>2686</v>
      </c>
      <c r="B2687">
        <v>16</v>
      </c>
      <c r="C2687">
        <v>95</v>
      </c>
      <c r="D2687">
        <v>24</v>
      </c>
      <c r="E2687">
        <v>303</v>
      </c>
      <c r="F2687">
        <v>103</v>
      </c>
      <c r="H2687" s="16">
        <v>39650</v>
      </c>
      <c r="I2687">
        <v>6</v>
      </c>
      <c r="J2687">
        <v>14</v>
      </c>
      <c r="K2687">
        <v>0</v>
      </c>
      <c r="L2687">
        <f>LOOKUP(I2687+H2687*1000, allRounds!D$2:D$308, allRounds!A$2:A$308)</f>
        <v>103</v>
      </c>
    </row>
    <row r="2688" spans="1:12" x14ac:dyDescent="0.3">
      <c r="A2688">
        <v>2687</v>
      </c>
      <c r="B2688">
        <v>17</v>
      </c>
      <c r="C2688">
        <v>97</v>
      </c>
      <c r="D2688">
        <v>24</v>
      </c>
      <c r="E2688">
        <v>123</v>
      </c>
      <c r="F2688">
        <v>103</v>
      </c>
      <c r="H2688" s="16">
        <v>39650</v>
      </c>
      <c r="I2688">
        <v>6</v>
      </c>
      <c r="J2688">
        <v>16</v>
      </c>
      <c r="K2688">
        <v>1</v>
      </c>
      <c r="L2688">
        <f>LOOKUP(I2688+H2688*1000, allRounds!D$2:D$308, allRounds!A$2:A$308)</f>
        <v>103</v>
      </c>
    </row>
    <row r="2689" spans="1:12" x14ac:dyDescent="0.3">
      <c r="A2689">
        <v>2688</v>
      </c>
      <c r="B2689">
        <v>18</v>
      </c>
      <c r="C2689">
        <v>110</v>
      </c>
      <c r="D2689">
        <v>23</v>
      </c>
      <c r="E2689">
        <v>12</v>
      </c>
      <c r="F2689">
        <v>103</v>
      </c>
      <c r="H2689" s="16">
        <v>39650</v>
      </c>
      <c r="I2689">
        <v>6</v>
      </c>
      <c r="J2689">
        <v>27</v>
      </c>
      <c r="K2689">
        <v>1</v>
      </c>
      <c r="L2689">
        <f>LOOKUP(I2689+H2689*1000, allRounds!D$2:D$308, allRounds!A$2:A$308)</f>
        <v>103</v>
      </c>
    </row>
    <row r="2690" spans="1:12" x14ac:dyDescent="0.3">
      <c r="A2690">
        <v>2689</v>
      </c>
      <c r="B2690">
        <v>19</v>
      </c>
      <c r="C2690">
        <v>102</v>
      </c>
      <c r="D2690">
        <v>22</v>
      </c>
      <c r="E2690">
        <v>275</v>
      </c>
      <c r="F2690">
        <v>103</v>
      </c>
      <c r="H2690" s="16">
        <v>39650</v>
      </c>
      <c r="I2690">
        <v>6</v>
      </c>
      <c r="J2690">
        <v>19</v>
      </c>
      <c r="K2690">
        <v>1</v>
      </c>
      <c r="L2690">
        <f>LOOKUP(I2690+H2690*1000, allRounds!D$2:D$308, allRounds!A$2:A$308)</f>
        <v>103</v>
      </c>
    </row>
    <row r="2691" spans="1:12" x14ac:dyDescent="0.3">
      <c r="A2691">
        <v>2690</v>
      </c>
      <c r="B2691">
        <v>20</v>
      </c>
      <c r="C2691">
        <v>96</v>
      </c>
      <c r="D2691">
        <v>21</v>
      </c>
      <c r="E2691">
        <v>222</v>
      </c>
      <c r="F2691">
        <v>103</v>
      </c>
      <c r="H2691" s="16">
        <v>39650</v>
      </c>
      <c r="I2691">
        <v>6</v>
      </c>
      <c r="J2691">
        <v>12</v>
      </c>
      <c r="K2691">
        <v>1</v>
      </c>
      <c r="L2691">
        <f>LOOKUP(I2691+H2691*1000, allRounds!D$2:D$308, allRounds!A$2:A$308)</f>
        <v>103</v>
      </c>
    </row>
    <row r="2692" spans="1:12" x14ac:dyDescent="0.3">
      <c r="A2692">
        <v>2691</v>
      </c>
      <c r="B2692">
        <v>21</v>
      </c>
      <c r="C2692">
        <v>111</v>
      </c>
      <c r="D2692">
        <v>18</v>
      </c>
      <c r="E2692">
        <v>27</v>
      </c>
      <c r="F2692">
        <v>103</v>
      </c>
      <c r="H2692" s="16">
        <v>39650</v>
      </c>
      <c r="I2692">
        <v>6</v>
      </c>
      <c r="J2692">
        <v>23</v>
      </c>
      <c r="K2692">
        <v>1</v>
      </c>
      <c r="L2692">
        <f>LOOKUP(I2692+H2692*1000, allRounds!D$2:D$308, allRounds!A$2:A$308)</f>
        <v>103</v>
      </c>
    </row>
    <row r="2693" spans="1:12" x14ac:dyDescent="0.3">
      <c r="A2693">
        <v>2692</v>
      </c>
      <c r="B2693">
        <v>22</v>
      </c>
      <c r="C2693">
        <v>103</v>
      </c>
      <c r="D2693">
        <v>17</v>
      </c>
      <c r="E2693">
        <v>28</v>
      </c>
      <c r="F2693">
        <v>103</v>
      </c>
      <c r="H2693" s="16">
        <v>39650</v>
      </c>
      <c r="I2693">
        <v>6</v>
      </c>
      <c r="J2693">
        <v>15</v>
      </c>
      <c r="K2693">
        <v>1</v>
      </c>
      <c r="L2693">
        <f>LOOKUP(I2693+H2693*1000, allRounds!D$2:D$308, allRounds!A$2:A$308)</f>
        <v>103</v>
      </c>
    </row>
    <row r="2694" spans="1:12" x14ac:dyDescent="0.3">
      <c r="A2694">
        <v>2693</v>
      </c>
      <c r="B2694">
        <v>23</v>
      </c>
      <c r="C2694">
        <v>105</v>
      </c>
      <c r="D2694">
        <v>16</v>
      </c>
      <c r="E2694">
        <v>145</v>
      </c>
      <c r="F2694">
        <v>103</v>
      </c>
      <c r="H2694" s="16">
        <v>39650</v>
      </c>
      <c r="I2694">
        <v>6</v>
      </c>
      <c r="J2694">
        <v>16</v>
      </c>
      <c r="K2694">
        <v>1</v>
      </c>
      <c r="L2694">
        <f>LOOKUP(I2694+H2694*1000, allRounds!D$2:D$308, allRounds!A$2:A$308)</f>
        <v>103</v>
      </c>
    </row>
    <row r="2695" spans="1:12" x14ac:dyDescent="0.3">
      <c r="A2695">
        <v>2694</v>
      </c>
      <c r="B2695">
        <v>1</v>
      </c>
      <c r="C2695">
        <v>83</v>
      </c>
      <c r="D2695">
        <v>42</v>
      </c>
      <c r="E2695">
        <v>299</v>
      </c>
      <c r="F2695">
        <v>104</v>
      </c>
      <c r="H2695" s="16">
        <v>39620</v>
      </c>
      <c r="I2695">
        <v>62</v>
      </c>
      <c r="J2695">
        <v>18</v>
      </c>
      <c r="K2695">
        <v>0</v>
      </c>
      <c r="L2695">
        <f>LOOKUP(I2695+H2695*1000, allRounds!D$2:D$308, allRounds!A$2:A$308)</f>
        <v>104</v>
      </c>
    </row>
    <row r="2696" spans="1:12" x14ac:dyDescent="0.3">
      <c r="A2696">
        <v>2695</v>
      </c>
      <c r="B2696">
        <v>2</v>
      </c>
      <c r="C2696">
        <v>85</v>
      </c>
      <c r="D2696">
        <v>41</v>
      </c>
      <c r="E2696">
        <v>300</v>
      </c>
      <c r="F2696">
        <v>104</v>
      </c>
      <c r="H2696" s="16">
        <v>39620</v>
      </c>
      <c r="I2696">
        <v>62</v>
      </c>
      <c r="J2696">
        <v>19</v>
      </c>
      <c r="K2696">
        <v>0</v>
      </c>
      <c r="L2696">
        <f>LOOKUP(I2696+H2696*1000, allRounds!D$2:D$308, allRounds!A$2:A$308)</f>
        <v>104</v>
      </c>
    </row>
    <row r="2697" spans="1:12" x14ac:dyDescent="0.3">
      <c r="A2697">
        <v>2696</v>
      </c>
      <c r="B2697">
        <v>3</v>
      </c>
      <c r="C2697">
        <v>80</v>
      </c>
      <c r="D2697">
        <v>40</v>
      </c>
      <c r="E2697">
        <v>222</v>
      </c>
      <c r="F2697">
        <v>104</v>
      </c>
      <c r="H2697" s="16">
        <v>39620</v>
      </c>
      <c r="I2697">
        <v>62</v>
      </c>
      <c r="J2697">
        <v>13</v>
      </c>
      <c r="K2697">
        <v>1</v>
      </c>
      <c r="L2697">
        <f>LOOKUP(I2697+H2697*1000, allRounds!D$2:D$308, allRounds!A$2:A$308)</f>
        <v>104</v>
      </c>
    </row>
    <row r="2698" spans="1:12" x14ac:dyDescent="0.3">
      <c r="A2698">
        <v>2697</v>
      </c>
      <c r="B2698">
        <v>4</v>
      </c>
      <c r="C2698">
        <v>92</v>
      </c>
      <c r="D2698">
        <v>39</v>
      </c>
      <c r="E2698">
        <v>287</v>
      </c>
      <c r="F2698">
        <v>104</v>
      </c>
      <c r="H2698" s="16">
        <v>39620</v>
      </c>
      <c r="I2698">
        <v>62</v>
      </c>
      <c r="J2698">
        <v>24</v>
      </c>
      <c r="K2698">
        <v>1</v>
      </c>
      <c r="L2698">
        <f>LOOKUP(I2698+H2698*1000, allRounds!D$2:D$308, allRounds!A$2:A$308)</f>
        <v>104</v>
      </c>
    </row>
    <row r="2699" spans="1:12" x14ac:dyDescent="0.3">
      <c r="A2699">
        <v>2698</v>
      </c>
      <c r="B2699">
        <v>5</v>
      </c>
      <c r="C2699">
        <v>80</v>
      </c>
      <c r="D2699">
        <v>39</v>
      </c>
      <c r="E2699">
        <v>80</v>
      </c>
      <c r="F2699">
        <v>104</v>
      </c>
      <c r="H2699" s="16">
        <v>39620</v>
      </c>
      <c r="I2699">
        <v>62</v>
      </c>
      <c r="J2699">
        <v>13</v>
      </c>
      <c r="K2699">
        <v>1</v>
      </c>
      <c r="L2699">
        <f>LOOKUP(I2699+H2699*1000, allRounds!D$2:D$308, allRounds!A$2:A$308)</f>
        <v>104</v>
      </c>
    </row>
    <row r="2700" spans="1:12" x14ac:dyDescent="0.3">
      <c r="A2700">
        <v>2699</v>
      </c>
      <c r="B2700">
        <v>6</v>
      </c>
      <c r="C2700">
        <v>80</v>
      </c>
      <c r="D2700">
        <v>37</v>
      </c>
      <c r="E2700">
        <v>302</v>
      </c>
      <c r="F2700">
        <v>104</v>
      </c>
      <c r="H2700" s="16">
        <v>39620</v>
      </c>
      <c r="I2700">
        <v>62</v>
      </c>
      <c r="J2700">
        <v>10</v>
      </c>
      <c r="K2700">
        <v>0</v>
      </c>
      <c r="L2700">
        <f>LOOKUP(I2700+H2700*1000, allRounds!D$2:D$308, allRounds!A$2:A$308)</f>
        <v>104</v>
      </c>
    </row>
    <row r="2701" spans="1:12" x14ac:dyDescent="0.3">
      <c r="A2701">
        <v>2700</v>
      </c>
      <c r="B2701">
        <v>7</v>
      </c>
      <c r="C2701">
        <v>95</v>
      </c>
      <c r="D2701">
        <v>36</v>
      </c>
      <c r="E2701">
        <v>193</v>
      </c>
      <c r="F2701">
        <v>104</v>
      </c>
      <c r="H2701" s="16">
        <v>39620</v>
      </c>
      <c r="I2701">
        <v>62</v>
      </c>
      <c r="J2701">
        <v>24</v>
      </c>
      <c r="K2701">
        <v>0</v>
      </c>
      <c r="L2701">
        <f>LOOKUP(I2701+H2701*1000, allRounds!D$2:D$308, allRounds!A$2:A$308)</f>
        <v>104</v>
      </c>
    </row>
    <row r="2702" spans="1:12" x14ac:dyDescent="0.3">
      <c r="A2702">
        <v>2701</v>
      </c>
      <c r="B2702">
        <v>8</v>
      </c>
      <c r="C2702">
        <v>95</v>
      </c>
      <c r="D2702">
        <v>36</v>
      </c>
      <c r="E2702">
        <v>162</v>
      </c>
      <c r="F2702">
        <v>104</v>
      </c>
      <c r="H2702" s="16">
        <v>39620</v>
      </c>
      <c r="I2702">
        <v>62</v>
      </c>
      <c r="J2702">
        <v>24</v>
      </c>
      <c r="K2702">
        <v>1</v>
      </c>
      <c r="L2702">
        <f>LOOKUP(I2702+H2702*1000, allRounds!D$2:D$308, allRounds!A$2:A$308)</f>
        <v>104</v>
      </c>
    </row>
    <row r="2703" spans="1:12" x14ac:dyDescent="0.3">
      <c r="A2703">
        <v>2702</v>
      </c>
      <c r="B2703">
        <v>9</v>
      </c>
      <c r="C2703">
        <v>85</v>
      </c>
      <c r="D2703">
        <v>36</v>
      </c>
      <c r="E2703">
        <v>294</v>
      </c>
      <c r="F2703">
        <v>104</v>
      </c>
      <c r="H2703" s="16">
        <v>39620</v>
      </c>
      <c r="I2703">
        <v>62</v>
      </c>
      <c r="J2703">
        <v>14</v>
      </c>
      <c r="K2703">
        <v>1</v>
      </c>
      <c r="L2703">
        <f>LOOKUP(I2703+H2703*1000, allRounds!D$2:D$308, allRounds!A$2:A$308)</f>
        <v>104</v>
      </c>
    </row>
    <row r="2704" spans="1:12" x14ac:dyDescent="0.3">
      <c r="A2704">
        <v>2703</v>
      </c>
      <c r="B2704">
        <v>10</v>
      </c>
      <c r="C2704">
        <v>87</v>
      </c>
      <c r="D2704">
        <v>35</v>
      </c>
      <c r="E2704">
        <v>129</v>
      </c>
      <c r="F2704">
        <v>104</v>
      </c>
      <c r="H2704" s="16">
        <v>39620</v>
      </c>
      <c r="I2704">
        <v>62</v>
      </c>
      <c r="J2704">
        <v>15</v>
      </c>
      <c r="K2704">
        <v>1</v>
      </c>
      <c r="L2704">
        <f>LOOKUP(I2704+H2704*1000, allRounds!D$2:D$308, allRounds!A$2:A$308)</f>
        <v>104</v>
      </c>
    </row>
    <row r="2705" spans="1:12" x14ac:dyDescent="0.3">
      <c r="A2705">
        <v>2704</v>
      </c>
      <c r="B2705">
        <v>11</v>
      </c>
      <c r="C2705">
        <v>89</v>
      </c>
      <c r="D2705">
        <v>35</v>
      </c>
      <c r="E2705">
        <v>93</v>
      </c>
      <c r="F2705">
        <v>104</v>
      </c>
      <c r="H2705" s="16">
        <v>39620</v>
      </c>
      <c r="I2705">
        <v>62</v>
      </c>
      <c r="J2705">
        <v>17</v>
      </c>
      <c r="K2705">
        <v>1</v>
      </c>
      <c r="L2705">
        <f>LOOKUP(I2705+H2705*1000, allRounds!D$2:D$308, allRounds!A$2:A$308)</f>
        <v>104</v>
      </c>
    </row>
    <row r="2706" spans="1:12" x14ac:dyDescent="0.3">
      <c r="A2706">
        <v>2705</v>
      </c>
      <c r="B2706">
        <v>12</v>
      </c>
      <c r="C2706">
        <v>90</v>
      </c>
      <c r="D2706">
        <v>35</v>
      </c>
      <c r="E2706">
        <v>301</v>
      </c>
      <c r="F2706">
        <v>104</v>
      </c>
      <c r="H2706" s="16">
        <v>39620</v>
      </c>
      <c r="I2706">
        <v>62</v>
      </c>
      <c r="J2706">
        <v>18</v>
      </c>
      <c r="K2706">
        <v>0</v>
      </c>
      <c r="L2706">
        <f>LOOKUP(I2706+H2706*1000, allRounds!D$2:D$308, allRounds!A$2:A$308)</f>
        <v>104</v>
      </c>
    </row>
    <row r="2707" spans="1:12" x14ac:dyDescent="0.3">
      <c r="A2707">
        <v>2706</v>
      </c>
      <c r="B2707">
        <v>13</v>
      </c>
      <c r="C2707">
        <v>94</v>
      </c>
      <c r="D2707">
        <v>34</v>
      </c>
      <c r="E2707">
        <v>2</v>
      </c>
      <c r="F2707">
        <v>104</v>
      </c>
      <c r="H2707" s="16">
        <v>39620</v>
      </c>
      <c r="I2707">
        <v>62</v>
      </c>
      <c r="J2707">
        <v>21</v>
      </c>
      <c r="K2707">
        <v>1</v>
      </c>
      <c r="L2707">
        <f>LOOKUP(I2707+H2707*1000, allRounds!D$2:D$308, allRounds!A$2:A$308)</f>
        <v>104</v>
      </c>
    </row>
    <row r="2708" spans="1:12" x14ac:dyDescent="0.3">
      <c r="A2708">
        <v>2707</v>
      </c>
      <c r="B2708">
        <v>14</v>
      </c>
      <c r="C2708">
        <v>99</v>
      </c>
      <c r="D2708">
        <v>33</v>
      </c>
      <c r="E2708">
        <v>178</v>
      </c>
      <c r="F2708">
        <v>104</v>
      </c>
      <c r="H2708" s="16">
        <v>39620</v>
      </c>
      <c r="I2708">
        <v>62</v>
      </c>
      <c r="J2708">
        <v>24</v>
      </c>
      <c r="K2708">
        <v>1</v>
      </c>
      <c r="L2708">
        <f>LOOKUP(I2708+H2708*1000, allRounds!D$2:D$308, allRounds!A$2:A$308)</f>
        <v>104</v>
      </c>
    </row>
    <row r="2709" spans="1:12" x14ac:dyDescent="0.3">
      <c r="A2709">
        <v>2708</v>
      </c>
      <c r="B2709">
        <v>15</v>
      </c>
      <c r="C2709">
        <v>96</v>
      </c>
      <c r="D2709">
        <v>33</v>
      </c>
      <c r="E2709">
        <v>61</v>
      </c>
      <c r="F2709">
        <v>104</v>
      </c>
      <c r="H2709" s="16">
        <v>39620</v>
      </c>
      <c r="I2709">
        <v>62</v>
      </c>
      <c r="J2709">
        <v>22</v>
      </c>
      <c r="K2709">
        <v>1</v>
      </c>
      <c r="L2709">
        <f>LOOKUP(I2709+H2709*1000, allRounds!D$2:D$308, allRounds!A$2:A$308)</f>
        <v>104</v>
      </c>
    </row>
    <row r="2710" spans="1:12" x14ac:dyDescent="0.3">
      <c r="A2710">
        <v>2709</v>
      </c>
      <c r="B2710">
        <v>16</v>
      </c>
      <c r="C2710">
        <v>93</v>
      </c>
      <c r="D2710">
        <v>32</v>
      </c>
      <c r="E2710">
        <v>288</v>
      </c>
      <c r="F2710">
        <v>104</v>
      </c>
      <c r="H2710" s="16">
        <v>39620</v>
      </c>
      <c r="I2710">
        <v>62</v>
      </c>
      <c r="J2710">
        <v>18</v>
      </c>
      <c r="K2710">
        <v>0</v>
      </c>
      <c r="L2710">
        <f>LOOKUP(I2710+H2710*1000, allRounds!D$2:D$308, allRounds!A$2:A$308)</f>
        <v>104</v>
      </c>
    </row>
    <row r="2711" spans="1:12" x14ac:dyDescent="0.3">
      <c r="A2711">
        <v>2710</v>
      </c>
      <c r="B2711">
        <v>17</v>
      </c>
      <c r="C2711">
        <v>97</v>
      </c>
      <c r="D2711">
        <v>31</v>
      </c>
      <c r="E2711">
        <v>267</v>
      </c>
      <c r="F2711">
        <v>104</v>
      </c>
      <c r="H2711" s="16">
        <v>39620</v>
      </c>
      <c r="I2711">
        <v>62</v>
      </c>
      <c r="J2711">
        <v>21</v>
      </c>
      <c r="K2711">
        <v>0</v>
      </c>
      <c r="L2711">
        <f>LOOKUP(I2711+H2711*1000, allRounds!D$2:D$308, allRounds!A$2:A$308)</f>
        <v>104</v>
      </c>
    </row>
    <row r="2712" spans="1:12" x14ac:dyDescent="0.3">
      <c r="A2712">
        <v>2711</v>
      </c>
      <c r="B2712">
        <v>18</v>
      </c>
      <c r="C2712">
        <v>95</v>
      </c>
      <c r="D2712">
        <v>31</v>
      </c>
      <c r="E2712">
        <v>280</v>
      </c>
      <c r="F2712">
        <v>104</v>
      </c>
      <c r="H2712" s="16">
        <v>39620</v>
      </c>
      <c r="I2712">
        <v>62</v>
      </c>
      <c r="J2712">
        <v>19</v>
      </c>
      <c r="K2712">
        <v>1</v>
      </c>
      <c r="L2712">
        <f>LOOKUP(I2712+H2712*1000, allRounds!D$2:D$308, allRounds!A$2:A$308)</f>
        <v>104</v>
      </c>
    </row>
    <row r="2713" spans="1:12" x14ac:dyDescent="0.3">
      <c r="A2713">
        <v>2712</v>
      </c>
      <c r="B2713">
        <v>19</v>
      </c>
      <c r="C2713">
        <v>93</v>
      </c>
      <c r="D2713">
        <v>31</v>
      </c>
      <c r="E2713">
        <v>16</v>
      </c>
      <c r="F2713">
        <v>104</v>
      </c>
      <c r="H2713" s="16">
        <v>39620</v>
      </c>
      <c r="I2713">
        <v>62</v>
      </c>
      <c r="J2713">
        <v>17</v>
      </c>
      <c r="K2713">
        <v>1</v>
      </c>
      <c r="L2713">
        <f>LOOKUP(I2713+H2713*1000, allRounds!D$2:D$308, allRounds!A$2:A$308)</f>
        <v>104</v>
      </c>
    </row>
    <row r="2714" spans="1:12" x14ac:dyDescent="0.3">
      <c r="A2714">
        <v>2713</v>
      </c>
      <c r="B2714">
        <v>20</v>
      </c>
      <c r="C2714">
        <v>105</v>
      </c>
      <c r="D2714">
        <v>30</v>
      </c>
      <c r="E2714">
        <v>298</v>
      </c>
      <c r="F2714">
        <v>104</v>
      </c>
      <c r="H2714" s="16">
        <v>39620</v>
      </c>
      <c r="I2714">
        <v>62</v>
      </c>
      <c r="J2714">
        <v>28</v>
      </c>
      <c r="K2714">
        <v>0</v>
      </c>
      <c r="L2714">
        <f>LOOKUP(I2714+H2714*1000, allRounds!D$2:D$308, allRounds!A$2:A$308)</f>
        <v>104</v>
      </c>
    </row>
    <row r="2715" spans="1:12" x14ac:dyDescent="0.3">
      <c r="A2715">
        <v>2714</v>
      </c>
      <c r="B2715">
        <v>21</v>
      </c>
      <c r="C2715">
        <v>103</v>
      </c>
      <c r="D2715">
        <v>29</v>
      </c>
      <c r="E2715">
        <v>63</v>
      </c>
      <c r="F2715">
        <v>104</v>
      </c>
      <c r="H2715" s="16">
        <v>39620</v>
      </c>
      <c r="I2715">
        <v>62</v>
      </c>
      <c r="J2715">
        <v>25</v>
      </c>
      <c r="K2715">
        <v>1</v>
      </c>
      <c r="L2715">
        <f>LOOKUP(I2715+H2715*1000, allRounds!D$2:D$308, allRounds!A$2:A$308)</f>
        <v>104</v>
      </c>
    </row>
    <row r="2716" spans="1:12" x14ac:dyDescent="0.3">
      <c r="A2716">
        <v>2715</v>
      </c>
      <c r="B2716">
        <v>22</v>
      </c>
      <c r="C2716">
        <v>102</v>
      </c>
      <c r="D2716">
        <v>29</v>
      </c>
      <c r="E2716">
        <v>185</v>
      </c>
      <c r="F2716">
        <v>104</v>
      </c>
      <c r="H2716" s="16">
        <v>39620</v>
      </c>
      <c r="I2716">
        <v>62</v>
      </c>
      <c r="J2716">
        <v>22</v>
      </c>
      <c r="K2716">
        <v>1</v>
      </c>
      <c r="L2716">
        <f>LOOKUP(I2716+H2716*1000, allRounds!D$2:D$308, allRounds!A$2:A$308)</f>
        <v>104</v>
      </c>
    </row>
    <row r="2717" spans="1:12" x14ac:dyDescent="0.3">
      <c r="A2717">
        <v>2716</v>
      </c>
      <c r="B2717">
        <v>23</v>
      </c>
      <c r="C2717">
        <v>99</v>
      </c>
      <c r="D2717">
        <v>29</v>
      </c>
      <c r="E2717">
        <v>184</v>
      </c>
      <c r="F2717">
        <v>104</v>
      </c>
      <c r="H2717" s="16">
        <v>39620</v>
      </c>
      <c r="I2717">
        <v>62</v>
      </c>
      <c r="J2717">
        <v>21</v>
      </c>
      <c r="K2717">
        <v>1</v>
      </c>
      <c r="L2717">
        <f>LOOKUP(I2717+H2717*1000, allRounds!D$2:D$308, allRounds!A$2:A$308)</f>
        <v>104</v>
      </c>
    </row>
    <row r="2718" spans="1:12" x14ac:dyDescent="0.3">
      <c r="A2718">
        <v>2717</v>
      </c>
      <c r="B2718">
        <v>24</v>
      </c>
      <c r="C2718">
        <v>99</v>
      </c>
      <c r="D2718">
        <v>28</v>
      </c>
      <c r="E2718">
        <v>3</v>
      </c>
      <c r="F2718">
        <v>104</v>
      </c>
      <c r="H2718" s="16">
        <v>39620</v>
      </c>
      <c r="I2718">
        <v>62</v>
      </c>
      <c r="J2718">
        <v>20</v>
      </c>
      <c r="K2718">
        <v>1</v>
      </c>
      <c r="L2718">
        <f>LOOKUP(I2718+H2718*1000, allRounds!D$2:D$308, allRounds!A$2:A$308)</f>
        <v>104</v>
      </c>
    </row>
    <row r="2719" spans="1:12" x14ac:dyDescent="0.3">
      <c r="A2719">
        <v>2718</v>
      </c>
      <c r="B2719">
        <v>25</v>
      </c>
      <c r="C2719">
        <v>91</v>
      </c>
      <c r="D2719">
        <v>28</v>
      </c>
      <c r="E2719">
        <v>160</v>
      </c>
      <c r="F2719">
        <v>104</v>
      </c>
      <c r="H2719" s="16">
        <v>39620</v>
      </c>
      <c r="I2719">
        <v>62</v>
      </c>
      <c r="J2719">
        <v>12</v>
      </c>
      <c r="K2719">
        <v>1</v>
      </c>
      <c r="L2719">
        <f>LOOKUP(I2719+H2719*1000, allRounds!D$2:D$308, allRounds!A$2:A$308)</f>
        <v>104</v>
      </c>
    </row>
    <row r="2720" spans="1:12" x14ac:dyDescent="0.3">
      <c r="A2720">
        <v>2719</v>
      </c>
      <c r="B2720">
        <v>26</v>
      </c>
      <c r="C2720">
        <v>103</v>
      </c>
      <c r="D2720">
        <v>28</v>
      </c>
      <c r="E2720">
        <v>228</v>
      </c>
      <c r="F2720">
        <v>104</v>
      </c>
      <c r="H2720" s="16">
        <v>39620</v>
      </c>
      <c r="I2720">
        <v>62</v>
      </c>
      <c r="J2720">
        <v>24</v>
      </c>
      <c r="K2720">
        <v>1</v>
      </c>
      <c r="L2720">
        <f>LOOKUP(I2720+H2720*1000, allRounds!D$2:D$308, allRounds!A$2:A$308)</f>
        <v>104</v>
      </c>
    </row>
    <row r="2721" spans="1:12" x14ac:dyDescent="0.3">
      <c r="A2721">
        <v>2720</v>
      </c>
      <c r="B2721">
        <v>27</v>
      </c>
      <c r="C2721">
        <v>104</v>
      </c>
      <c r="D2721">
        <v>27</v>
      </c>
      <c r="E2721">
        <v>273</v>
      </c>
      <c r="F2721">
        <v>104</v>
      </c>
      <c r="H2721" s="16">
        <v>39620</v>
      </c>
      <c r="I2721">
        <v>62</v>
      </c>
      <c r="J2721">
        <v>24</v>
      </c>
      <c r="K2721">
        <v>0</v>
      </c>
      <c r="L2721">
        <f>LOOKUP(I2721+H2721*1000, allRounds!D$2:D$308, allRounds!A$2:A$308)</f>
        <v>104</v>
      </c>
    </row>
    <row r="2722" spans="1:12" x14ac:dyDescent="0.3">
      <c r="A2722">
        <v>2721</v>
      </c>
      <c r="B2722">
        <v>28</v>
      </c>
      <c r="C2722">
        <v>96</v>
      </c>
      <c r="D2722">
        <v>27</v>
      </c>
      <c r="E2722">
        <v>123</v>
      </c>
      <c r="F2722">
        <v>104</v>
      </c>
      <c r="H2722" s="16">
        <v>39620</v>
      </c>
      <c r="I2722">
        <v>62</v>
      </c>
      <c r="J2722">
        <v>16</v>
      </c>
      <c r="K2722">
        <v>1</v>
      </c>
      <c r="L2722">
        <f>LOOKUP(I2722+H2722*1000, allRounds!D$2:D$308, allRounds!A$2:A$308)</f>
        <v>104</v>
      </c>
    </row>
    <row r="2723" spans="1:12" x14ac:dyDescent="0.3">
      <c r="A2723">
        <v>2722</v>
      </c>
      <c r="B2723">
        <v>29</v>
      </c>
      <c r="C2723">
        <v>100</v>
      </c>
      <c r="D2723">
        <v>26</v>
      </c>
      <c r="E2723">
        <v>275</v>
      </c>
      <c r="F2723">
        <v>104</v>
      </c>
      <c r="H2723" s="16">
        <v>39620</v>
      </c>
      <c r="I2723">
        <v>62</v>
      </c>
      <c r="J2723">
        <v>19</v>
      </c>
      <c r="K2723">
        <v>1</v>
      </c>
      <c r="L2723">
        <f>LOOKUP(I2723+H2723*1000, allRounds!D$2:D$308, allRounds!A$2:A$308)</f>
        <v>104</v>
      </c>
    </row>
    <row r="2724" spans="1:12" x14ac:dyDescent="0.3">
      <c r="A2724">
        <v>2723</v>
      </c>
      <c r="B2724">
        <v>30</v>
      </c>
      <c r="C2724">
        <v>91</v>
      </c>
      <c r="D2724">
        <v>26</v>
      </c>
      <c r="E2724">
        <v>297</v>
      </c>
      <c r="F2724">
        <v>104</v>
      </c>
      <c r="H2724" s="16">
        <v>39620</v>
      </c>
      <c r="I2724">
        <v>62</v>
      </c>
      <c r="J2724">
        <v>10</v>
      </c>
      <c r="K2724">
        <v>0</v>
      </c>
      <c r="L2724">
        <f>LOOKUP(I2724+H2724*1000, allRounds!D$2:D$308, allRounds!A$2:A$308)</f>
        <v>104</v>
      </c>
    </row>
    <row r="2725" spans="1:12" x14ac:dyDescent="0.3">
      <c r="A2725">
        <v>2724</v>
      </c>
      <c r="B2725">
        <v>31</v>
      </c>
      <c r="C2725">
        <v>109</v>
      </c>
      <c r="D2725">
        <v>25</v>
      </c>
      <c r="E2725">
        <v>12</v>
      </c>
      <c r="F2725">
        <v>104</v>
      </c>
      <c r="H2725" s="16">
        <v>39620</v>
      </c>
      <c r="I2725">
        <v>62</v>
      </c>
      <c r="J2725">
        <v>27</v>
      </c>
      <c r="K2725">
        <v>1</v>
      </c>
      <c r="L2725">
        <f>LOOKUP(I2725+H2725*1000, allRounds!D$2:D$308, allRounds!A$2:A$308)</f>
        <v>104</v>
      </c>
    </row>
    <row r="2726" spans="1:12" x14ac:dyDescent="0.3">
      <c r="A2726">
        <v>2725</v>
      </c>
      <c r="B2726">
        <v>32</v>
      </c>
      <c r="C2726">
        <v>111</v>
      </c>
      <c r="D2726">
        <v>24</v>
      </c>
      <c r="E2726">
        <v>24</v>
      </c>
      <c r="F2726">
        <v>104</v>
      </c>
      <c r="H2726" s="16">
        <v>39620</v>
      </c>
      <c r="I2726">
        <v>62</v>
      </c>
      <c r="J2726">
        <v>28</v>
      </c>
      <c r="K2726">
        <v>1</v>
      </c>
      <c r="L2726">
        <f>LOOKUP(I2726+H2726*1000, allRounds!D$2:D$308, allRounds!A$2:A$308)</f>
        <v>104</v>
      </c>
    </row>
    <row r="2727" spans="1:12" x14ac:dyDescent="0.3">
      <c r="A2727">
        <v>2726</v>
      </c>
      <c r="B2727">
        <v>33</v>
      </c>
      <c r="C2727">
        <v>100</v>
      </c>
      <c r="D2727">
        <v>23</v>
      </c>
      <c r="E2727">
        <v>145</v>
      </c>
      <c r="F2727">
        <v>104</v>
      </c>
      <c r="H2727" s="16">
        <v>39620</v>
      </c>
      <c r="I2727">
        <v>62</v>
      </c>
      <c r="J2727">
        <v>16</v>
      </c>
      <c r="K2727">
        <v>1</v>
      </c>
      <c r="L2727">
        <f>LOOKUP(I2727+H2727*1000, allRounds!D$2:D$308, allRounds!A$2:A$308)</f>
        <v>104</v>
      </c>
    </row>
    <row r="2728" spans="1:12" x14ac:dyDescent="0.3">
      <c r="A2728">
        <v>2727</v>
      </c>
      <c r="B2728">
        <v>34</v>
      </c>
      <c r="C2728">
        <v>100</v>
      </c>
      <c r="D2728">
        <v>22</v>
      </c>
      <c r="E2728">
        <v>28</v>
      </c>
      <c r="F2728">
        <v>104</v>
      </c>
      <c r="H2728" s="16">
        <v>39620</v>
      </c>
      <c r="I2728">
        <v>62</v>
      </c>
      <c r="J2728">
        <v>15</v>
      </c>
      <c r="K2728">
        <v>1</v>
      </c>
      <c r="L2728">
        <f>LOOKUP(I2728+H2728*1000, allRounds!D$2:D$308, allRounds!A$2:A$308)</f>
        <v>104</v>
      </c>
    </row>
    <row r="2729" spans="1:12" x14ac:dyDescent="0.3">
      <c r="A2729">
        <v>2728</v>
      </c>
      <c r="B2729">
        <v>35</v>
      </c>
      <c r="C2729">
        <v>115</v>
      </c>
      <c r="D2729">
        <v>21</v>
      </c>
      <c r="E2729">
        <v>295</v>
      </c>
      <c r="F2729">
        <v>104</v>
      </c>
      <c r="H2729" s="16">
        <v>39620</v>
      </c>
      <c r="I2729">
        <v>62</v>
      </c>
      <c r="J2729">
        <v>28</v>
      </c>
      <c r="K2729">
        <v>0</v>
      </c>
      <c r="L2729">
        <f>LOOKUP(I2729+H2729*1000, allRounds!D$2:D$308, allRounds!A$2:A$308)</f>
        <v>104</v>
      </c>
    </row>
    <row r="2730" spans="1:12" x14ac:dyDescent="0.3">
      <c r="A2730">
        <v>2729</v>
      </c>
      <c r="B2730">
        <v>36</v>
      </c>
      <c r="C2730">
        <v>124</v>
      </c>
      <c r="D2730">
        <v>16</v>
      </c>
      <c r="E2730">
        <v>296</v>
      </c>
      <c r="F2730">
        <v>104</v>
      </c>
      <c r="H2730" s="16">
        <v>39620</v>
      </c>
      <c r="I2730">
        <v>62</v>
      </c>
      <c r="J2730">
        <v>32</v>
      </c>
      <c r="K2730">
        <v>0</v>
      </c>
      <c r="L2730">
        <f>LOOKUP(I2730+H2730*1000, allRounds!D$2:D$308, allRounds!A$2:A$308)</f>
        <v>104</v>
      </c>
    </row>
    <row r="2731" spans="1:12" x14ac:dyDescent="0.3">
      <c r="A2731">
        <v>2730</v>
      </c>
      <c r="B2731">
        <v>1</v>
      </c>
      <c r="C2731">
        <v>85</v>
      </c>
      <c r="D2731">
        <v>40</v>
      </c>
      <c r="E2731">
        <v>16</v>
      </c>
      <c r="F2731">
        <v>105</v>
      </c>
      <c r="H2731" s="16">
        <v>39590</v>
      </c>
      <c r="I2731">
        <v>13</v>
      </c>
      <c r="J2731">
        <v>17</v>
      </c>
      <c r="K2731">
        <v>1</v>
      </c>
      <c r="L2731">
        <f>LOOKUP(I2731+H2731*1000, allRounds!D$2:D$308, allRounds!A$2:A$308)</f>
        <v>105</v>
      </c>
    </row>
    <row r="2732" spans="1:12" x14ac:dyDescent="0.3">
      <c r="A2732">
        <v>2731</v>
      </c>
      <c r="B2732">
        <v>2</v>
      </c>
      <c r="C2732">
        <v>91</v>
      </c>
      <c r="D2732">
        <v>36</v>
      </c>
      <c r="E2732">
        <v>275</v>
      </c>
      <c r="F2732">
        <v>105</v>
      </c>
      <c r="H2732" s="16">
        <v>39590</v>
      </c>
      <c r="I2732">
        <v>13</v>
      </c>
      <c r="J2732">
        <v>19</v>
      </c>
      <c r="K2732">
        <v>1</v>
      </c>
      <c r="L2732">
        <f>LOOKUP(I2732+H2732*1000, allRounds!D$2:D$308, allRounds!A$2:A$308)</f>
        <v>105</v>
      </c>
    </row>
    <row r="2733" spans="1:12" x14ac:dyDescent="0.3">
      <c r="A2733">
        <v>2732</v>
      </c>
      <c r="B2733">
        <v>3</v>
      </c>
      <c r="C2733">
        <v>94</v>
      </c>
      <c r="D2733">
        <v>31</v>
      </c>
      <c r="E2733">
        <v>93</v>
      </c>
      <c r="F2733">
        <v>105</v>
      </c>
      <c r="H2733" s="16">
        <v>39590</v>
      </c>
      <c r="I2733">
        <v>13</v>
      </c>
      <c r="J2733">
        <v>17</v>
      </c>
      <c r="K2733">
        <v>1</v>
      </c>
      <c r="L2733">
        <f>LOOKUP(I2733+H2733*1000, allRounds!D$2:D$308, allRounds!A$2:A$308)</f>
        <v>105</v>
      </c>
    </row>
    <row r="2734" spans="1:12" x14ac:dyDescent="0.3">
      <c r="A2734">
        <v>2733</v>
      </c>
      <c r="B2734">
        <v>4</v>
      </c>
      <c r="C2734">
        <v>90</v>
      </c>
      <c r="D2734">
        <v>31</v>
      </c>
      <c r="E2734">
        <v>222</v>
      </c>
      <c r="F2734">
        <v>105</v>
      </c>
      <c r="H2734" s="16">
        <v>39590</v>
      </c>
      <c r="I2734">
        <v>13</v>
      </c>
      <c r="J2734">
        <v>13</v>
      </c>
      <c r="K2734">
        <v>1</v>
      </c>
      <c r="L2734">
        <f>LOOKUP(I2734+H2734*1000, allRounds!D$2:D$308, allRounds!A$2:A$308)</f>
        <v>105</v>
      </c>
    </row>
    <row r="2735" spans="1:12" x14ac:dyDescent="0.3">
      <c r="A2735">
        <v>2734</v>
      </c>
      <c r="B2735">
        <v>5</v>
      </c>
      <c r="C2735">
        <v>94</v>
      </c>
      <c r="D2735">
        <v>31</v>
      </c>
      <c r="E2735">
        <v>285</v>
      </c>
      <c r="F2735">
        <v>105</v>
      </c>
      <c r="H2735" s="16">
        <v>39590</v>
      </c>
      <c r="I2735">
        <v>13</v>
      </c>
      <c r="J2735">
        <v>16</v>
      </c>
      <c r="K2735">
        <v>0</v>
      </c>
      <c r="L2735">
        <f>LOOKUP(I2735+H2735*1000, allRounds!D$2:D$308, allRounds!A$2:A$308)</f>
        <v>105</v>
      </c>
    </row>
    <row r="2736" spans="1:12" x14ac:dyDescent="0.3">
      <c r="A2736">
        <v>2735</v>
      </c>
      <c r="B2736">
        <v>6</v>
      </c>
      <c r="C2736">
        <v>102</v>
      </c>
      <c r="D2736">
        <v>30</v>
      </c>
      <c r="E2736">
        <v>178</v>
      </c>
      <c r="F2736">
        <v>105</v>
      </c>
      <c r="H2736" s="16">
        <v>39590</v>
      </c>
      <c r="I2736">
        <v>13</v>
      </c>
      <c r="J2736">
        <v>24</v>
      </c>
      <c r="K2736">
        <v>1</v>
      </c>
      <c r="L2736">
        <f>LOOKUP(I2736+H2736*1000, allRounds!D$2:D$308, allRounds!A$2:A$308)</f>
        <v>105</v>
      </c>
    </row>
    <row r="2737" spans="1:12" x14ac:dyDescent="0.3">
      <c r="A2737">
        <v>2736</v>
      </c>
      <c r="B2737">
        <v>7</v>
      </c>
      <c r="C2737">
        <v>87</v>
      </c>
      <c r="D2737">
        <v>29</v>
      </c>
      <c r="E2737">
        <v>103</v>
      </c>
      <c r="F2737">
        <v>105</v>
      </c>
      <c r="H2737" s="16">
        <v>39590</v>
      </c>
      <c r="I2737">
        <v>13</v>
      </c>
      <c r="J2737">
        <v>8</v>
      </c>
      <c r="K2737">
        <v>1</v>
      </c>
      <c r="L2737">
        <f>LOOKUP(I2737+H2737*1000, allRounds!D$2:D$308, allRounds!A$2:A$308)</f>
        <v>105</v>
      </c>
    </row>
    <row r="2738" spans="1:12" x14ac:dyDescent="0.3">
      <c r="A2738">
        <v>2737</v>
      </c>
      <c r="B2738">
        <v>8</v>
      </c>
      <c r="C2738">
        <v>92</v>
      </c>
      <c r="D2738">
        <v>29</v>
      </c>
      <c r="E2738">
        <v>80</v>
      </c>
      <c r="F2738">
        <v>105</v>
      </c>
      <c r="H2738" s="16">
        <v>39590</v>
      </c>
      <c r="I2738">
        <v>13</v>
      </c>
      <c r="J2738">
        <v>13</v>
      </c>
      <c r="K2738">
        <v>1</v>
      </c>
      <c r="L2738">
        <f>LOOKUP(I2738+H2738*1000, allRounds!D$2:D$308, allRounds!A$2:A$308)</f>
        <v>105</v>
      </c>
    </row>
    <row r="2739" spans="1:12" x14ac:dyDescent="0.3">
      <c r="A2739">
        <v>2738</v>
      </c>
      <c r="B2739">
        <v>9</v>
      </c>
      <c r="C2739">
        <v>106</v>
      </c>
      <c r="D2739">
        <v>29</v>
      </c>
      <c r="E2739">
        <v>12</v>
      </c>
      <c r="F2739">
        <v>105</v>
      </c>
      <c r="H2739" s="16">
        <v>39590</v>
      </c>
      <c r="I2739">
        <v>13</v>
      </c>
      <c r="J2739">
        <v>27</v>
      </c>
      <c r="K2739">
        <v>1</v>
      </c>
      <c r="L2739">
        <f>LOOKUP(I2739+H2739*1000, allRounds!D$2:D$308, allRounds!A$2:A$308)</f>
        <v>105</v>
      </c>
    </row>
    <row r="2740" spans="1:12" x14ac:dyDescent="0.3">
      <c r="A2740">
        <v>2739</v>
      </c>
      <c r="B2740">
        <v>10</v>
      </c>
      <c r="C2740">
        <v>94</v>
      </c>
      <c r="D2740">
        <v>29</v>
      </c>
      <c r="E2740">
        <v>129</v>
      </c>
      <c r="F2740">
        <v>105</v>
      </c>
      <c r="H2740" s="16">
        <v>39590</v>
      </c>
      <c r="I2740">
        <v>13</v>
      </c>
      <c r="J2740">
        <v>15</v>
      </c>
      <c r="K2740">
        <v>1</v>
      </c>
      <c r="L2740">
        <f>LOOKUP(I2740+H2740*1000, allRounds!D$2:D$308, allRounds!A$2:A$308)</f>
        <v>105</v>
      </c>
    </row>
    <row r="2741" spans="1:12" x14ac:dyDescent="0.3">
      <c r="A2741">
        <v>2740</v>
      </c>
      <c r="B2741">
        <v>11</v>
      </c>
      <c r="C2741">
        <v>101</v>
      </c>
      <c r="D2741">
        <v>28</v>
      </c>
      <c r="E2741">
        <v>293</v>
      </c>
      <c r="F2741">
        <v>105</v>
      </c>
      <c r="H2741" s="16">
        <v>39590</v>
      </c>
      <c r="I2741">
        <v>13</v>
      </c>
      <c r="J2741">
        <v>18</v>
      </c>
      <c r="K2741">
        <v>0</v>
      </c>
      <c r="L2741">
        <f>LOOKUP(I2741+H2741*1000, allRounds!D$2:D$308, allRounds!A$2:A$308)</f>
        <v>105</v>
      </c>
    </row>
    <row r="2742" spans="1:12" x14ac:dyDescent="0.3">
      <c r="A2742">
        <v>2741</v>
      </c>
      <c r="B2742">
        <v>12</v>
      </c>
      <c r="C2742">
        <v>109</v>
      </c>
      <c r="D2742">
        <v>27</v>
      </c>
      <c r="E2742">
        <v>118</v>
      </c>
      <c r="F2742">
        <v>105</v>
      </c>
      <c r="H2742" s="16">
        <v>39590</v>
      </c>
      <c r="I2742">
        <v>13</v>
      </c>
      <c r="J2742">
        <v>28</v>
      </c>
      <c r="K2742">
        <v>1</v>
      </c>
      <c r="L2742">
        <f>LOOKUP(I2742+H2742*1000, allRounds!D$2:D$308, allRounds!A$2:A$308)</f>
        <v>105</v>
      </c>
    </row>
    <row r="2743" spans="1:12" x14ac:dyDescent="0.3">
      <c r="A2743">
        <v>2742</v>
      </c>
      <c r="B2743">
        <v>13</v>
      </c>
      <c r="C2743">
        <v>101</v>
      </c>
      <c r="D2743">
        <v>26</v>
      </c>
      <c r="E2743">
        <v>280</v>
      </c>
      <c r="F2743">
        <v>105</v>
      </c>
      <c r="H2743" s="16">
        <v>39590</v>
      </c>
      <c r="I2743">
        <v>13</v>
      </c>
      <c r="J2743">
        <v>19</v>
      </c>
      <c r="K2743">
        <v>1</v>
      </c>
      <c r="L2743">
        <f>LOOKUP(I2743+H2743*1000, allRounds!D$2:D$308, allRounds!A$2:A$308)</f>
        <v>105</v>
      </c>
    </row>
    <row r="2744" spans="1:12" x14ac:dyDescent="0.3">
      <c r="A2744">
        <v>2743</v>
      </c>
      <c r="B2744">
        <v>14</v>
      </c>
      <c r="C2744">
        <v>106</v>
      </c>
      <c r="D2744">
        <v>26</v>
      </c>
      <c r="E2744">
        <v>188</v>
      </c>
      <c r="F2744">
        <v>105</v>
      </c>
      <c r="H2744" s="16">
        <v>39590</v>
      </c>
      <c r="I2744">
        <v>13</v>
      </c>
      <c r="J2744">
        <v>24</v>
      </c>
      <c r="K2744">
        <v>1</v>
      </c>
      <c r="L2744">
        <f>LOOKUP(I2744+H2744*1000, allRounds!D$2:D$308, allRounds!A$2:A$308)</f>
        <v>105</v>
      </c>
    </row>
    <row r="2745" spans="1:12" x14ac:dyDescent="0.3">
      <c r="A2745">
        <v>2744</v>
      </c>
      <c r="B2745">
        <v>15</v>
      </c>
      <c r="C2745">
        <v>95</v>
      </c>
      <c r="D2745">
        <v>26</v>
      </c>
      <c r="E2745">
        <v>160</v>
      </c>
      <c r="F2745">
        <v>105</v>
      </c>
      <c r="H2745" s="16">
        <v>39590</v>
      </c>
      <c r="I2745">
        <v>13</v>
      </c>
      <c r="J2745">
        <v>12</v>
      </c>
      <c r="K2745">
        <v>1</v>
      </c>
      <c r="L2745">
        <f>LOOKUP(I2745+H2745*1000, allRounds!D$2:D$308, allRounds!A$2:A$308)</f>
        <v>105</v>
      </c>
    </row>
    <row r="2746" spans="1:12" x14ac:dyDescent="0.3">
      <c r="A2746">
        <v>2745</v>
      </c>
      <c r="B2746">
        <v>16</v>
      </c>
      <c r="C2746">
        <v>98</v>
      </c>
      <c r="D2746">
        <v>26</v>
      </c>
      <c r="E2746">
        <v>123</v>
      </c>
      <c r="F2746">
        <v>105</v>
      </c>
      <c r="H2746" s="16">
        <v>39590</v>
      </c>
      <c r="I2746">
        <v>13</v>
      </c>
      <c r="J2746">
        <v>16</v>
      </c>
      <c r="K2746">
        <v>1</v>
      </c>
      <c r="L2746">
        <f>LOOKUP(I2746+H2746*1000, allRounds!D$2:D$308, allRounds!A$2:A$308)</f>
        <v>105</v>
      </c>
    </row>
    <row r="2747" spans="1:12" x14ac:dyDescent="0.3">
      <c r="A2747">
        <v>2746</v>
      </c>
      <c r="B2747">
        <v>17</v>
      </c>
      <c r="C2747">
        <v>110</v>
      </c>
      <c r="D2747">
        <v>25</v>
      </c>
      <c r="E2747">
        <v>260</v>
      </c>
      <c r="F2747">
        <v>105</v>
      </c>
      <c r="H2747" s="16">
        <v>39590</v>
      </c>
      <c r="I2747">
        <v>13</v>
      </c>
      <c r="J2747">
        <v>26</v>
      </c>
      <c r="K2747">
        <v>1</v>
      </c>
      <c r="L2747">
        <f>LOOKUP(I2747+H2747*1000, allRounds!D$2:D$308, allRounds!A$2:A$308)</f>
        <v>105</v>
      </c>
    </row>
    <row r="2748" spans="1:12" x14ac:dyDescent="0.3">
      <c r="A2748">
        <v>2747</v>
      </c>
      <c r="B2748">
        <v>18</v>
      </c>
      <c r="C2748">
        <v>110</v>
      </c>
      <c r="D2748">
        <v>21</v>
      </c>
      <c r="E2748">
        <v>2</v>
      </c>
      <c r="F2748">
        <v>105</v>
      </c>
      <c r="H2748" s="16">
        <v>39590</v>
      </c>
      <c r="I2748">
        <v>13</v>
      </c>
      <c r="J2748">
        <v>21</v>
      </c>
      <c r="K2748">
        <v>1</v>
      </c>
      <c r="L2748">
        <f>LOOKUP(I2748+H2748*1000, allRounds!D$2:D$308, allRounds!A$2:A$308)</f>
        <v>105</v>
      </c>
    </row>
    <row r="2749" spans="1:12" x14ac:dyDescent="0.3">
      <c r="A2749">
        <v>2748</v>
      </c>
      <c r="B2749">
        <v>1</v>
      </c>
      <c r="C2749">
        <v>82</v>
      </c>
      <c r="D2749">
        <v>37</v>
      </c>
      <c r="E2749">
        <v>241</v>
      </c>
      <c r="F2749">
        <v>106</v>
      </c>
      <c r="H2749" s="16">
        <v>39556</v>
      </c>
      <c r="I2749">
        <v>48</v>
      </c>
      <c r="J2749">
        <v>12</v>
      </c>
      <c r="K2749">
        <v>1</v>
      </c>
      <c r="L2749">
        <f>LOOKUP(I2749+H2749*1000, allRounds!D$2:D$308, allRounds!A$2:A$308)</f>
        <v>106</v>
      </c>
    </row>
    <row r="2750" spans="1:12" x14ac:dyDescent="0.3">
      <c r="A2750">
        <v>2749</v>
      </c>
      <c r="B2750">
        <v>2</v>
      </c>
      <c r="C2750">
        <v>87</v>
      </c>
      <c r="D2750">
        <v>32</v>
      </c>
      <c r="E2750">
        <v>160</v>
      </c>
      <c r="F2750">
        <v>106</v>
      </c>
      <c r="H2750" s="16">
        <v>39556</v>
      </c>
      <c r="I2750">
        <v>48</v>
      </c>
      <c r="J2750">
        <v>12</v>
      </c>
      <c r="K2750">
        <v>1</v>
      </c>
      <c r="L2750">
        <f>LOOKUP(I2750+H2750*1000, allRounds!D$2:D$308, allRounds!A$2:A$308)</f>
        <v>106</v>
      </c>
    </row>
    <row r="2751" spans="1:12" x14ac:dyDescent="0.3">
      <c r="A2751">
        <v>2750</v>
      </c>
      <c r="B2751">
        <v>3</v>
      </c>
      <c r="C2751">
        <v>100</v>
      </c>
      <c r="D2751">
        <v>29</v>
      </c>
      <c r="E2751">
        <v>61</v>
      </c>
      <c r="F2751">
        <v>106</v>
      </c>
      <c r="H2751" s="16">
        <v>39556</v>
      </c>
      <c r="I2751">
        <v>48</v>
      </c>
      <c r="J2751">
        <v>22</v>
      </c>
      <c r="K2751">
        <v>1</v>
      </c>
      <c r="L2751">
        <f>LOOKUP(I2751+H2751*1000, allRounds!D$2:D$308, allRounds!A$2:A$308)</f>
        <v>106</v>
      </c>
    </row>
    <row r="2752" spans="1:12" x14ac:dyDescent="0.3">
      <c r="A2752">
        <v>2751</v>
      </c>
      <c r="B2752">
        <v>4</v>
      </c>
      <c r="C2752">
        <v>93</v>
      </c>
      <c r="D2752">
        <v>29</v>
      </c>
      <c r="E2752">
        <v>129</v>
      </c>
      <c r="F2752">
        <v>106</v>
      </c>
      <c r="H2752" s="16">
        <v>39556</v>
      </c>
      <c r="I2752">
        <v>48</v>
      </c>
      <c r="J2752">
        <v>15</v>
      </c>
      <c r="K2752">
        <v>1</v>
      </c>
      <c r="L2752">
        <f>LOOKUP(I2752+H2752*1000, allRounds!D$2:D$308, allRounds!A$2:A$308)</f>
        <v>106</v>
      </c>
    </row>
    <row r="2753" spans="1:12" x14ac:dyDescent="0.3">
      <c r="A2753">
        <v>2752</v>
      </c>
      <c r="B2753">
        <v>5</v>
      </c>
      <c r="C2753">
        <v>95</v>
      </c>
      <c r="D2753">
        <v>28</v>
      </c>
      <c r="E2753">
        <v>123</v>
      </c>
      <c r="F2753">
        <v>106</v>
      </c>
      <c r="H2753" s="16">
        <v>39556</v>
      </c>
      <c r="I2753">
        <v>48</v>
      </c>
      <c r="J2753">
        <v>16</v>
      </c>
      <c r="K2753">
        <v>1</v>
      </c>
      <c r="L2753">
        <f>LOOKUP(I2753+H2753*1000, allRounds!D$2:D$308, allRounds!A$2:A$308)</f>
        <v>106</v>
      </c>
    </row>
    <row r="2754" spans="1:12" x14ac:dyDescent="0.3">
      <c r="A2754">
        <v>2753</v>
      </c>
      <c r="B2754">
        <v>6</v>
      </c>
      <c r="C2754">
        <v>105</v>
      </c>
      <c r="D2754">
        <v>26</v>
      </c>
      <c r="E2754">
        <v>162</v>
      </c>
      <c r="F2754">
        <v>106</v>
      </c>
      <c r="H2754" s="16">
        <v>39556</v>
      </c>
      <c r="I2754">
        <v>48</v>
      </c>
      <c r="J2754">
        <v>24</v>
      </c>
      <c r="K2754">
        <v>1</v>
      </c>
      <c r="L2754">
        <f>LOOKUP(I2754+H2754*1000, allRounds!D$2:D$308, allRounds!A$2:A$308)</f>
        <v>106</v>
      </c>
    </row>
    <row r="2755" spans="1:12" x14ac:dyDescent="0.3">
      <c r="A2755">
        <v>2754</v>
      </c>
      <c r="B2755">
        <v>7</v>
      </c>
      <c r="C2755">
        <v>90</v>
      </c>
      <c r="D2755">
        <v>25</v>
      </c>
      <c r="E2755">
        <v>103</v>
      </c>
      <c r="F2755">
        <v>106</v>
      </c>
      <c r="H2755" s="16">
        <v>39556</v>
      </c>
      <c r="I2755">
        <v>48</v>
      </c>
      <c r="J2755">
        <v>8</v>
      </c>
      <c r="K2755">
        <v>1</v>
      </c>
      <c r="L2755">
        <f>LOOKUP(I2755+H2755*1000, allRounds!D$2:D$308, allRounds!A$2:A$308)</f>
        <v>106</v>
      </c>
    </row>
    <row r="2756" spans="1:12" x14ac:dyDescent="0.3">
      <c r="A2756">
        <v>2755</v>
      </c>
      <c r="B2756">
        <v>8</v>
      </c>
      <c r="C2756">
        <v>101</v>
      </c>
      <c r="D2756">
        <v>25</v>
      </c>
      <c r="E2756">
        <v>93</v>
      </c>
      <c r="F2756">
        <v>106</v>
      </c>
      <c r="H2756" s="16">
        <v>39556</v>
      </c>
      <c r="I2756">
        <v>48</v>
      </c>
      <c r="J2756">
        <v>17</v>
      </c>
      <c r="K2756">
        <v>1</v>
      </c>
      <c r="L2756">
        <f>LOOKUP(I2756+H2756*1000, allRounds!D$2:D$308, allRounds!A$2:A$308)</f>
        <v>106</v>
      </c>
    </row>
    <row r="2757" spans="1:12" x14ac:dyDescent="0.3">
      <c r="A2757">
        <v>2756</v>
      </c>
      <c r="B2757">
        <v>9</v>
      </c>
      <c r="C2757">
        <v>110</v>
      </c>
      <c r="D2757">
        <v>23</v>
      </c>
      <c r="E2757">
        <v>250</v>
      </c>
      <c r="F2757">
        <v>106</v>
      </c>
      <c r="H2757" s="16">
        <v>39556</v>
      </c>
      <c r="I2757">
        <v>48</v>
      </c>
      <c r="J2757">
        <v>26</v>
      </c>
      <c r="K2757">
        <v>1</v>
      </c>
      <c r="L2757">
        <f>LOOKUP(I2757+H2757*1000, allRounds!D$2:D$308, allRounds!A$2:A$308)</f>
        <v>106</v>
      </c>
    </row>
    <row r="2758" spans="1:12" x14ac:dyDescent="0.3">
      <c r="A2758">
        <v>2757</v>
      </c>
      <c r="B2758">
        <v>10</v>
      </c>
      <c r="C2758">
        <v>106</v>
      </c>
      <c r="D2758">
        <v>20</v>
      </c>
      <c r="E2758">
        <v>275</v>
      </c>
      <c r="F2758">
        <v>106</v>
      </c>
      <c r="H2758" s="16">
        <v>39556</v>
      </c>
      <c r="I2758">
        <v>48</v>
      </c>
      <c r="J2758">
        <v>19</v>
      </c>
      <c r="K2758">
        <v>1</v>
      </c>
      <c r="L2758">
        <f>LOOKUP(I2758+H2758*1000, allRounds!D$2:D$308, allRounds!A$2:A$308)</f>
        <v>106</v>
      </c>
    </row>
    <row r="2759" spans="1:12" x14ac:dyDescent="0.3">
      <c r="A2759">
        <v>2758</v>
      </c>
      <c r="B2759">
        <v>11</v>
      </c>
      <c r="C2759">
        <v>102</v>
      </c>
      <c r="D2759">
        <v>20</v>
      </c>
      <c r="E2759">
        <v>28</v>
      </c>
      <c r="F2759">
        <v>106</v>
      </c>
      <c r="H2759" s="16">
        <v>39556</v>
      </c>
      <c r="I2759">
        <v>48</v>
      </c>
      <c r="J2759">
        <v>15</v>
      </c>
      <c r="K2759">
        <v>1</v>
      </c>
      <c r="L2759">
        <f>LOOKUP(I2759+H2759*1000, allRounds!D$2:D$308, allRounds!A$2:A$308)</f>
        <v>106</v>
      </c>
    </row>
    <row r="2760" spans="1:12" x14ac:dyDescent="0.3">
      <c r="A2760">
        <v>2759</v>
      </c>
      <c r="B2760">
        <v>12</v>
      </c>
      <c r="C2760">
        <v>108</v>
      </c>
      <c r="D2760">
        <v>20</v>
      </c>
      <c r="E2760">
        <v>184</v>
      </c>
      <c r="F2760">
        <v>106</v>
      </c>
      <c r="H2760" s="16">
        <v>39556</v>
      </c>
      <c r="I2760">
        <v>48</v>
      </c>
      <c r="J2760">
        <v>21</v>
      </c>
      <c r="K2760">
        <v>1</v>
      </c>
      <c r="L2760">
        <f>LOOKUP(I2760+H2760*1000, allRounds!D$2:D$308, allRounds!A$2:A$308)</f>
        <v>106</v>
      </c>
    </row>
    <row r="2761" spans="1:12" x14ac:dyDescent="0.3">
      <c r="A2761">
        <v>2760</v>
      </c>
      <c r="B2761">
        <v>13</v>
      </c>
      <c r="C2761">
        <v>105</v>
      </c>
      <c r="D2761">
        <v>19</v>
      </c>
      <c r="E2761">
        <v>16</v>
      </c>
      <c r="F2761">
        <v>106</v>
      </c>
      <c r="H2761" s="16">
        <v>39556</v>
      </c>
      <c r="I2761">
        <v>48</v>
      </c>
      <c r="J2761">
        <v>17</v>
      </c>
      <c r="K2761">
        <v>1</v>
      </c>
      <c r="L2761">
        <f>LOOKUP(I2761+H2761*1000, allRounds!D$2:D$308, allRounds!A$2:A$308)</f>
        <v>106</v>
      </c>
    </row>
    <row r="2762" spans="1:12" x14ac:dyDescent="0.3">
      <c r="A2762">
        <v>2761</v>
      </c>
      <c r="B2762">
        <v>14</v>
      </c>
      <c r="C2762">
        <v>109</v>
      </c>
      <c r="D2762">
        <v>19</v>
      </c>
      <c r="E2762">
        <v>2</v>
      </c>
      <c r="F2762">
        <v>106</v>
      </c>
      <c r="H2762" s="16">
        <v>39556</v>
      </c>
      <c r="I2762">
        <v>48</v>
      </c>
      <c r="J2762">
        <v>21</v>
      </c>
      <c r="K2762">
        <v>1</v>
      </c>
      <c r="L2762">
        <f>LOOKUP(I2762+H2762*1000, allRounds!D$2:D$308, allRounds!A$2:A$308)</f>
        <v>106</v>
      </c>
    </row>
    <row r="2763" spans="1:12" x14ac:dyDescent="0.3">
      <c r="A2763">
        <v>2762</v>
      </c>
      <c r="B2763">
        <v>15</v>
      </c>
      <c r="C2763">
        <v>105</v>
      </c>
      <c r="D2763">
        <v>18</v>
      </c>
      <c r="E2763">
        <v>145</v>
      </c>
      <c r="F2763">
        <v>106</v>
      </c>
      <c r="H2763" s="16">
        <v>39556</v>
      </c>
      <c r="I2763">
        <v>48</v>
      </c>
      <c r="J2763">
        <v>16</v>
      </c>
      <c r="K2763">
        <v>1</v>
      </c>
      <c r="L2763">
        <f>LOOKUP(I2763+H2763*1000, allRounds!D$2:D$308, allRounds!A$2:A$308)</f>
        <v>106</v>
      </c>
    </row>
    <row r="2764" spans="1:12" x14ac:dyDescent="0.3">
      <c r="A2764">
        <v>2763</v>
      </c>
      <c r="B2764">
        <v>16</v>
      </c>
      <c r="C2764">
        <v>115</v>
      </c>
      <c r="D2764">
        <v>17</v>
      </c>
      <c r="E2764">
        <v>63</v>
      </c>
      <c r="F2764">
        <v>106</v>
      </c>
      <c r="H2764" s="16">
        <v>39556</v>
      </c>
      <c r="I2764">
        <v>48</v>
      </c>
      <c r="J2764">
        <v>25</v>
      </c>
      <c r="K2764">
        <v>1</v>
      </c>
      <c r="L2764">
        <f>LOOKUP(I2764+H2764*1000, allRounds!D$2:D$308, allRounds!A$2:A$308)</f>
        <v>106</v>
      </c>
    </row>
    <row r="2765" spans="1:12" x14ac:dyDescent="0.3">
      <c r="A2765">
        <v>2764</v>
      </c>
      <c r="B2765">
        <v>17</v>
      </c>
      <c r="C2765">
        <v>115</v>
      </c>
      <c r="D2765">
        <v>17</v>
      </c>
      <c r="E2765">
        <v>178</v>
      </c>
      <c r="F2765">
        <v>106</v>
      </c>
      <c r="H2765" s="16">
        <v>39556</v>
      </c>
      <c r="I2765">
        <v>48</v>
      </c>
      <c r="J2765">
        <v>24</v>
      </c>
      <c r="K2765">
        <v>1</v>
      </c>
      <c r="L2765">
        <f>LOOKUP(I2765+H2765*1000, allRounds!D$2:D$308, allRounds!A$2:A$308)</f>
        <v>106</v>
      </c>
    </row>
    <row r="2766" spans="1:12" x14ac:dyDescent="0.3">
      <c r="A2766">
        <v>2765</v>
      </c>
      <c r="B2766">
        <v>18</v>
      </c>
      <c r="C2766">
        <v>119</v>
      </c>
      <c r="D2766">
        <v>17</v>
      </c>
      <c r="E2766">
        <v>242</v>
      </c>
      <c r="F2766">
        <v>106</v>
      </c>
      <c r="H2766" s="16">
        <v>39556</v>
      </c>
      <c r="I2766">
        <v>48</v>
      </c>
      <c r="J2766">
        <v>28</v>
      </c>
      <c r="K2766">
        <v>0</v>
      </c>
      <c r="L2766">
        <f>LOOKUP(I2766+H2766*1000, allRounds!D$2:D$308, allRounds!A$2:A$308)</f>
        <v>106</v>
      </c>
    </row>
    <row r="2767" spans="1:12" x14ac:dyDescent="0.3">
      <c r="A2767">
        <v>2766</v>
      </c>
      <c r="B2767">
        <v>19</v>
      </c>
      <c r="C2767">
        <v>103</v>
      </c>
      <c r="D2767">
        <v>17</v>
      </c>
      <c r="E2767">
        <v>222</v>
      </c>
      <c r="F2767">
        <v>106</v>
      </c>
      <c r="H2767" s="16">
        <v>39556</v>
      </c>
      <c r="I2767">
        <v>48</v>
      </c>
      <c r="J2767">
        <v>13</v>
      </c>
      <c r="K2767">
        <v>1</v>
      </c>
      <c r="L2767">
        <f>LOOKUP(I2767+H2767*1000, allRounds!D$2:D$308, allRounds!A$2:A$308)</f>
        <v>106</v>
      </c>
    </row>
    <row r="2768" spans="1:12" x14ac:dyDescent="0.3">
      <c r="A2768">
        <v>2767</v>
      </c>
      <c r="B2768">
        <v>20</v>
      </c>
      <c r="C2768">
        <v>112</v>
      </c>
      <c r="D2768">
        <v>12</v>
      </c>
      <c r="E2768">
        <v>3</v>
      </c>
      <c r="F2768">
        <v>106</v>
      </c>
      <c r="H2768" s="16">
        <v>39556</v>
      </c>
      <c r="I2768">
        <v>48</v>
      </c>
      <c r="J2768">
        <v>17</v>
      </c>
      <c r="K2768">
        <v>1</v>
      </c>
      <c r="L2768">
        <f>LOOKUP(I2768+H2768*1000, allRounds!D$2:D$308, allRounds!A$2:A$308)</f>
        <v>106</v>
      </c>
    </row>
    <row r="2769" spans="1:12" x14ac:dyDescent="0.3">
      <c r="A2769">
        <v>2768</v>
      </c>
      <c r="B2769">
        <v>21</v>
      </c>
      <c r="C2769">
        <v>128</v>
      </c>
      <c r="D2769">
        <v>7</v>
      </c>
      <c r="E2769">
        <v>118</v>
      </c>
      <c r="F2769">
        <v>106</v>
      </c>
      <c r="H2769" s="16">
        <v>39556</v>
      </c>
      <c r="I2769">
        <v>48</v>
      </c>
      <c r="J2769">
        <v>28</v>
      </c>
      <c r="K2769">
        <v>1</v>
      </c>
      <c r="L2769">
        <f>LOOKUP(I2769+H2769*1000, allRounds!D$2:D$308, allRounds!A$2:A$308)</f>
        <v>106</v>
      </c>
    </row>
    <row r="2770" spans="1:12" x14ac:dyDescent="0.3">
      <c r="A2770">
        <v>2769</v>
      </c>
      <c r="B2770">
        <v>1</v>
      </c>
      <c r="C2770">
        <v>91</v>
      </c>
      <c r="D2770">
        <v>39</v>
      </c>
      <c r="E2770">
        <v>264</v>
      </c>
      <c r="F2770">
        <v>107</v>
      </c>
      <c r="H2770" s="16">
        <v>39533</v>
      </c>
      <c r="I2770">
        <v>87</v>
      </c>
      <c r="J2770">
        <v>24</v>
      </c>
      <c r="K2770">
        <v>1</v>
      </c>
      <c r="L2770">
        <f>LOOKUP(I2770+H2770*1000, allRounds!D$2:D$308, allRounds!A$2:A$308)</f>
        <v>107</v>
      </c>
    </row>
    <row r="2771" spans="1:12" x14ac:dyDescent="0.3">
      <c r="A2771">
        <v>2770</v>
      </c>
      <c r="B2771">
        <v>2</v>
      </c>
      <c r="C2771">
        <v>88</v>
      </c>
      <c r="D2771">
        <v>39</v>
      </c>
      <c r="E2771">
        <v>184</v>
      </c>
      <c r="F2771">
        <v>107</v>
      </c>
      <c r="H2771" s="16">
        <v>39533</v>
      </c>
      <c r="I2771">
        <v>87</v>
      </c>
      <c r="J2771">
        <v>21</v>
      </c>
      <c r="K2771">
        <v>1</v>
      </c>
      <c r="L2771">
        <f>LOOKUP(I2771+H2771*1000, allRounds!D$2:D$308, allRounds!A$2:A$308)</f>
        <v>107</v>
      </c>
    </row>
    <row r="2772" spans="1:12" x14ac:dyDescent="0.3">
      <c r="A2772">
        <v>2771</v>
      </c>
      <c r="B2772">
        <v>3</v>
      </c>
      <c r="C2772">
        <v>87</v>
      </c>
      <c r="D2772">
        <v>36</v>
      </c>
      <c r="E2772">
        <v>93</v>
      </c>
      <c r="F2772">
        <v>107</v>
      </c>
      <c r="H2772" s="16">
        <v>39533</v>
      </c>
      <c r="I2772">
        <v>87</v>
      </c>
      <c r="J2772">
        <v>17</v>
      </c>
      <c r="K2772">
        <v>1</v>
      </c>
      <c r="L2772">
        <f>LOOKUP(I2772+H2772*1000, allRounds!D$2:D$308, allRounds!A$2:A$308)</f>
        <v>107</v>
      </c>
    </row>
    <row r="2773" spans="1:12" x14ac:dyDescent="0.3">
      <c r="A2773">
        <v>2772</v>
      </c>
      <c r="B2773">
        <v>4</v>
      </c>
      <c r="C2773">
        <v>97</v>
      </c>
      <c r="D2773">
        <v>34</v>
      </c>
      <c r="E2773">
        <v>63</v>
      </c>
      <c r="F2773">
        <v>107</v>
      </c>
      <c r="H2773" s="16">
        <v>39533</v>
      </c>
      <c r="I2773">
        <v>87</v>
      </c>
      <c r="J2773">
        <v>25</v>
      </c>
      <c r="K2773">
        <v>1</v>
      </c>
      <c r="L2773">
        <f>LOOKUP(I2773+H2773*1000, allRounds!D$2:D$308, allRounds!A$2:A$308)</f>
        <v>107</v>
      </c>
    </row>
    <row r="2774" spans="1:12" x14ac:dyDescent="0.3">
      <c r="A2774">
        <v>2773</v>
      </c>
      <c r="B2774">
        <v>5</v>
      </c>
      <c r="C2774">
        <v>86</v>
      </c>
      <c r="D2774">
        <v>34</v>
      </c>
      <c r="E2774">
        <v>80</v>
      </c>
      <c r="F2774">
        <v>107</v>
      </c>
      <c r="H2774" s="16">
        <v>39533</v>
      </c>
      <c r="I2774">
        <v>87</v>
      </c>
      <c r="J2774">
        <v>13</v>
      </c>
      <c r="K2774">
        <v>1</v>
      </c>
      <c r="L2774">
        <f>LOOKUP(I2774+H2774*1000, allRounds!D$2:D$308, allRounds!A$2:A$308)</f>
        <v>107</v>
      </c>
    </row>
    <row r="2775" spans="1:12" x14ac:dyDescent="0.3">
      <c r="A2775">
        <v>2774</v>
      </c>
      <c r="B2775">
        <v>6</v>
      </c>
      <c r="C2775">
        <v>84</v>
      </c>
      <c r="D2775">
        <v>34</v>
      </c>
      <c r="E2775">
        <v>241</v>
      </c>
      <c r="F2775">
        <v>107</v>
      </c>
      <c r="H2775" s="16">
        <v>39533</v>
      </c>
      <c r="I2775">
        <v>87</v>
      </c>
      <c r="J2775">
        <v>12</v>
      </c>
      <c r="K2775">
        <v>1</v>
      </c>
      <c r="L2775">
        <f>LOOKUP(I2775+H2775*1000, allRounds!D$2:D$308, allRounds!A$2:A$308)</f>
        <v>107</v>
      </c>
    </row>
    <row r="2776" spans="1:12" x14ac:dyDescent="0.3">
      <c r="A2776">
        <v>2775</v>
      </c>
      <c r="B2776">
        <v>7</v>
      </c>
      <c r="C2776">
        <v>88</v>
      </c>
      <c r="D2776">
        <v>33</v>
      </c>
      <c r="E2776">
        <v>129</v>
      </c>
      <c r="F2776">
        <v>107</v>
      </c>
      <c r="H2776" s="16">
        <v>39533</v>
      </c>
      <c r="I2776">
        <v>87</v>
      </c>
      <c r="J2776">
        <v>15</v>
      </c>
      <c r="K2776">
        <v>1</v>
      </c>
      <c r="L2776">
        <f>LOOKUP(I2776+H2776*1000, allRounds!D$2:D$308, allRounds!A$2:A$308)</f>
        <v>107</v>
      </c>
    </row>
    <row r="2777" spans="1:12" x14ac:dyDescent="0.3">
      <c r="A2777">
        <v>2776</v>
      </c>
      <c r="B2777">
        <v>8</v>
      </c>
      <c r="C2777">
        <v>101</v>
      </c>
      <c r="D2777">
        <v>33</v>
      </c>
      <c r="E2777">
        <v>260</v>
      </c>
      <c r="F2777">
        <v>107</v>
      </c>
      <c r="H2777" s="16">
        <v>39533</v>
      </c>
      <c r="I2777">
        <v>87</v>
      </c>
      <c r="J2777">
        <v>28</v>
      </c>
      <c r="K2777">
        <v>0</v>
      </c>
      <c r="L2777">
        <f>LOOKUP(I2777+H2777*1000, allRounds!D$2:D$308, allRounds!A$2:A$308)</f>
        <v>107</v>
      </c>
    </row>
    <row r="2778" spans="1:12" x14ac:dyDescent="0.3">
      <c r="A2778">
        <v>2777</v>
      </c>
      <c r="B2778">
        <v>9</v>
      </c>
      <c r="C2778">
        <v>98</v>
      </c>
      <c r="D2778">
        <v>32</v>
      </c>
      <c r="E2778">
        <v>162</v>
      </c>
      <c r="F2778">
        <v>107</v>
      </c>
      <c r="H2778" s="16">
        <v>39533</v>
      </c>
      <c r="I2778">
        <v>87</v>
      </c>
      <c r="J2778">
        <v>24</v>
      </c>
      <c r="K2778">
        <v>1</v>
      </c>
      <c r="L2778">
        <f>LOOKUP(I2778+H2778*1000, allRounds!D$2:D$308, allRounds!A$2:A$308)</f>
        <v>107</v>
      </c>
    </row>
    <row r="2779" spans="1:12" x14ac:dyDescent="0.3">
      <c r="A2779">
        <v>2778</v>
      </c>
      <c r="B2779">
        <v>10</v>
      </c>
      <c r="C2779">
        <v>86</v>
      </c>
      <c r="D2779">
        <v>32</v>
      </c>
      <c r="E2779">
        <v>160</v>
      </c>
      <c r="F2779">
        <v>107</v>
      </c>
      <c r="H2779" s="16">
        <v>39533</v>
      </c>
      <c r="I2779">
        <v>87</v>
      </c>
      <c r="J2779">
        <v>12</v>
      </c>
      <c r="K2779">
        <v>1</v>
      </c>
      <c r="L2779">
        <f>LOOKUP(I2779+H2779*1000, allRounds!D$2:D$308, allRounds!A$2:A$308)</f>
        <v>107</v>
      </c>
    </row>
    <row r="2780" spans="1:12" x14ac:dyDescent="0.3">
      <c r="A2780">
        <v>2779</v>
      </c>
      <c r="B2780">
        <v>11</v>
      </c>
      <c r="C2780">
        <v>91</v>
      </c>
      <c r="D2780">
        <v>31</v>
      </c>
      <c r="E2780">
        <v>245</v>
      </c>
      <c r="F2780">
        <v>107</v>
      </c>
      <c r="H2780" s="16">
        <v>39533</v>
      </c>
      <c r="I2780">
        <v>87</v>
      </c>
      <c r="J2780">
        <v>16</v>
      </c>
      <c r="K2780">
        <v>1</v>
      </c>
      <c r="L2780">
        <f>LOOKUP(I2780+H2780*1000, allRounds!D$2:D$308, allRounds!A$2:A$308)</f>
        <v>107</v>
      </c>
    </row>
    <row r="2781" spans="1:12" x14ac:dyDescent="0.3">
      <c r="A2781">
        <v>2780</v>
      </c>
      <c r="B2781">
        <v>12</v>
      </c>
      <c r="C2781">
        <v>97</v>
      </c>
      <c r="D2781">
        <v>30</v>
      </c>
      <c r="E2781">
        <v>275</v>
      </c>
      <c r="F2781">
        <v>107</v>
      </c>
      <c r="H2781" s="16">
        <v>39533</v>
      </c>
      <c r="I2781">
        <v>87</v>
      </c>
      <c r="J2781">
        <v>19</v>
      </c>
      <c r="K2781">
        <v>1</v>
      </c>
      <c r="L2781">
        <f>LOOKUP(I2781+H2781*1000, allRounds!D$2:D$308, allRounds!A$2:A$308)</f>
        <v>107</v>
      </c>
    </row>
    <row r="2782" spans="1:12" x14ac:dyDescent="0.3">
      <c r="A2782">
        <v>2781</v>
      </c>
      <c r="B2782">
        <v>13</v>
      </c>
      <c r="C2782">
        <v>92</v>
      </c>
      <c r="D2782">
        <v>30</v>
      </c>
      <c r="E2782">
        <v>123</v>
      </c>
      <c r="F2782">
        <v>107</v>
      </c>
      <c r="H2782" s="16">
        <v>39533</v>
      </c>
      <c r="I2782">
        <v>87</v>
      </c>
      <c r="J2782">
        <v>16</v>
      </c>
      <c r="K2782">
        <v>1</v>
      </c>
      <c r="L2782">
        <f>LOOKUP(I2782+H2782*1000, allRounds!D$2:D$308, allRounds!A$2:A$308)</f>
        <v>107</v>
      </c>
    </row>
    <row r="2783" spans="1:12" x14ac:dyDescent="0.3">
      <c r="A2783">
        <v>2782</v>
      </c>
      <c r="B2783">
        <v>14</v>
      </c>
      <c r="C2783">
        <v>92</v>
      </c>
      <c r="D2783">
        <v>30</v>
      </c>
      <c r="E2783">
        <v>145</v>
      </c>
      <c r="F2783">
        <v>107</v>
      </c>
      <c r="H2783" s="16">
        <v>39533</v>
      </c>
      <c r="I2783">
        <v>87</v>
      </c>
      <c r="J2783">
        <v>16</v>
      </c>
      <c r="K2783">
        <v>1</v>
      </c>
      <c r="L2783">
        <f>LOOKUP(I2783+H2783*1000, allRounds!D$2:D$308, allRounds!A$2:A$308)</f>
        <v>107</v>
      </c>
    </row>
    <row r="2784" spans="1:12" x14ac:dyDescent="0.3">
      <c r="A2784">
        <v>2783</v>
      </c>
      <c r="B2784">
        <v>15</v>
      </c>
      <c r="C2784">
        <v>103</v>
      </c>
      <c r="D2784">
        <v>29</v>
      </c>
      <c r="E2784">
        <v>250</v>
      </c>
      <c r="F2784">
        <v>107</v>
      </c>
      <c r="H2784" s="16">
        <v>39533</v>
      </c>
      <c r="I2784">
        <v>87</v>
      </c>
      <c r="J2784">
        <v>26</v>
      </c>
      <c r="K2784">
        <v>1</v>
      </c>
      <c r="L2784">
        <f>LOOKUP(I2784+H2784*1000, allRounds!D$2:D$308, allRounds!A$2:A$308)</f>
        <v>107</v>
      </c>
    </row>
    <row r="2785" spans="1:12" x14ac:dyDescent="0.3">
      <c r="A2785">
        <v>2784</v>
      </c>
      <c r="B2785">
        <v>16</v>
      </c>
      <c r="C2785">
        <v>94</v>
      </c>
      <c r="D2785">
        <v>29</v>
      </c>
      <c r="E2785">
        <v>292</v>
      </c>
      <c r="F2785">
        <v>107</v>
      </c>
      <c r="H2785" s="16">
        <v>39533</v>
      </c>
      <c r="I2785">
        <v>87</v>
      </c>
      <c r="J2785">
        <v>15</v>
      </c>
      <c r="K2785">
        <v>0</v>
      </c>
      <c r="L2785">
        <f>LOOKUP(I2785+H2785*1000, allRounds!D$2:D$308, allRounds!A$2:A$308)</f>
        <v>107</v>
      </c>
    </row>
    <row r="2786" spans="1:12" x14ac:dyDescent="0.3">
      <c r="A2786">
        <v>2785</v>
      </c>
      <c r="B2786">
        <v>17</v>
      </c>
      <c r="C2786">
        <v>99</v>
      </c>
      <c r="D2786">
        <v>28</v>
      </c>
      <c r="E2786">
        <v>2</v>
      </c>
      <c r="F2786">
        <v>107</v>
      </c>
      <c r="H2786" s="16">
        <v>39533</v>
      </c>
      <c r="I2786">
        <v>87</v>
      </c>
      <c r="J2786">
        <v>21</v>
      </c>
      <c r="K2786">
        <v>1</v>
      </c>
      <c r="L2786">
        <f>LOOKUP(I2786+H2786*1000, allRounds!D$2:D$308, allRounds!A$2:A$308)</f>
        <v>107</v>
      </c>
    </row>
    <row r="2787" spans="1:12" x14ac:dyDescent="0.3">
      <c r="A2787">
        <v>2786</v>
      </c>
      <c r="B2787">
        <v>18</v>
      </c>
      <c r="C2787">
        <v>107</v>
      </c>
      <c r="D2787">
        <v>27</v>
      </c>
      <c r="E2787">
        <v>12</v>
      </c>
      <c r="F2787">
        <v>107</v>
      </c>
      <c r="H2787" s="16">
        <v>39533</v>
      </c>
      <c r="I2787">
        <v>87</v>
      </c>
      <c r="J2787">
        <v>27</v>
      </c>
      <c r="K2787">
        <v>1</v>
      </c>
      <c r="L2787">
        <f>LOOKUP(I2787+H2787*1000, allRounds!D$2:D$308, allRounds!A$2:A$308)</f>
        <v>107</v>
      </c>
    </row>
    <row r="2788" spans="1:12" x14ac:dyDescent="0.3">
      <c r="A2788">
        <v>2787</v>
      </c>
      <c r="B2788">
        <v>19</v>
      </c>
      <c r="C2788">
        <v>96</v>
      </c>
      <c r="D2788">
        <v>27</v>
      </c>
      <c r="E2788">
        <v>16</v>
      </c>
      <c r="F2788">
        <v>107</v>
      </c>
      <c r="H2788" s="16">
        <v>39533</v>
      </c>
      <c r="I2788">
        <v>87</v>
      </c>
      <c r="J2788">
        <v>17</v>
      </c>
      <c r="K2788">
        <v>1</v>
      </c>
      <c r="L2788">
        <f>LOOKUP(I2788+H2788*1000, allRounds!D$2:D$308, allRounds!A$2:A$308)</f>
        <v>107</v>
      </c>
    </row>
    <row r="2789" spans="1:12" x14ac:dyDescent="0.3">
      <c r="A2789">
        <v>2788</v>
      </c>
      <c r="B2789">
        <v>20</v>
      </c>
      <c r="C2789">
        <v>103</v>
      </c>
      <c r="D2789">
        <v>25</v>
      </c>
      <c r="E2789">
        <v>185</v>
      </c>
      <c r="F2789">
        <v>107</v>
      </c>
      <c r="H2789" s="16">
        <v>39533</v>
      </c>
      <c r="I2789">
        <v>87</v>
      </c>
      <c r="J2789">
        <v>22</v>
      </c>
      <c r="K2789">
        <v>1</v>
      </c>
      <c r="L2789">
        <f>LOOKUP(I2789+H2789*1000, allRounds!D$2:D$308, allRounds!A$2:A$308)</f>
        <v>107</v>
      </c>
    </row>
    <row r="2790" spans="1:12" x14ac:dyDescent="0.3">
      <c r="A2790">
        <v>2789</v>
      </c>
      <c r="B2790">
        <v>21</v>
      </c>
      <c r="C2790">
        <v>113</v>
      </c>
      <c r="D2790">
        <v>21</v>
      </c>
      <c r="E2790">
        <v>24</v>
      </c>
      <c r="F2790">
        <v>107</v>
      </c>
      <c r="H2790" s="16">
        <v>39533</v>
      </c>
      <c r="I2790">
        <v>87</v>
      </c>
      <c r="J2790">
        <v>28</v>
      </c>
      <c r="K2790">
        <v>1</v>
      </c>
      <c r="L2790">
        <f>LOOKUP(I2790+H2790*1000, allRounds!D$2:D$308, allRounds!A$2:A$308)</f>
        <v>107</v>
      </c>
    </row>
    <row r="2791" spans="1:12" x14ac:dyDescent="0.3">
      <c r="A2791">
        <v>2790</v>
      </c>
      <c r="B2791">
        <v>22</v>
      </c>
      <c r="C2791">
        <v>106</v>
      </c>
      <c r="D2791">
        <v>18</v>
      </c>
      <c r="E2791">
        <v>3</v>
      </c>
      <c r="F2791">
        <v>107</v>
      </c>
      <c r="H2791" s="16">
        <v>39533</v>
      </c>
      <c r="I2791">
        <v>87</v>
      </c>
      <c r="J2791">
        <v>17</v>
      </c>
      <c r="K2791">
        <v>1</v>
      </c>
      <c r="L2791">
        <f>LOOKUP(I2791+H2791*1000, allRounds!D$2:D$308, allRounds!A$2:A$308)</f>
        <v>107</v>
      </c>
    </row>
    <row r="2792" spans="1:12" x14ac:dyDescent="0.3">
      <c r="A2792">
        <v>2791</v>
      </c>
      <c r="B2792">
        <v>1</v>
      </c>
      <c r="C2792">
        <v>90</v>
      </c>
      <c r="D2792">
        <v>40</v>
      </c>
      <c r="E2792">
        <v>275</v>
      </c>
      <c r="F2792">
        <v>108</v>
      </c>
      <c r="H2792" s="16">
        <v>39396</v>
      </c>
      <c r="I2792">
        <v>53</v>
      </c>
      <c r="J2792">
        <v>22</v>
      </c>
      <c r="K2792">
        <v>1</v>
      </c>
      <c r="L2792">
        <f>LOOKUP(I2792+H2792*1000, allRounds!D$2:D$308, allRounds!A$2:A$308)</f>
        <v>108</v>
      </c>
    </row>
    <row r="2793" spans="1:12" x14ac:dyDescent="0.3">
      <c r="A2793">
        <v>2792</v>
      </c>
      <c r="B2793">
        <v>2</v>
      </c>
      <c r="C2793">
        <v>93</v>
      </c>
      <c r="D2793">
        <v>40</v>
      </c>
      <c r="E2793">
        <v>63</v>
      </c>
      <c r="F2793">
        <v>108</v>
      </c>
      <c r="H2793" s="16">
        <v>39396</v>
      </c>
      <c r="I2793">
        <v>53</v>
      </c>
      <c r="J2793">
        <v>25</v>
      </c>
      <c r="K2793">
        <v>1</v>
      </c>
      <c r="L2793">
        <f>LOOKUP(I2793+H2793*1000, allRounds!D$2:D$308, allRounds!A$2:A$308)</f>
        <v>108</v>
      </c>
    </row>
    <row r="2794" spans="1:12" x14ac:dyDescent="0.3">
      <c r="A2794">
        <v>2793</v>
      </c>
      <c r="B2794">
        <v>3</v>
      </c>
      <c r="C2794">
        <v>86</v>
      </c>
      <c r="D2794">
        <v>39</v>
      </c>
      <c r="E2794">
        <v>261</v>
      </c>
      <c r="F2794">
        <v>108</v>
      </c>
      <c r="H2794" s="16">
        <v>39396</v>
      </c>
      <c r="I2794">
        <v>53</v>
      </c>
      <c r="J2794">
        <v>17</v>
      </c>
      <c r="K2794">
        <v>0</v>
      </c>
      <c r="L2794">
        <f>LOOKUP(I2794+H2794*1000, allRounds!D$2:D$308, allRounds!A$2:A$308)</f>
        <v>108</v>
      </c>
    </row>
    <row r="2795" spans="1:12" x14ac:dyDescent="0.3">
      <c r="A2795">
        <v>2794</v>
      </c>
      <c r="B2795">
        <v>4</v>
      </c>
      <c r="C2795">
        <v>88</v>
      </c>
      <c r="D2795">
        <v>38</v>
      </c>
      <c r="E2795">
        <v>244</v>
      </c>
      <c r="F2795">
        <v>108</v>
      </c>
      <c r="H2795" s="16">
        <v>39396</v>
      </c>
      <c r="I2795">
        <v>53</v>
      </c>
      <c r="J2795">
        <v>18</v>
      </c>
      <c r="K2795">
        <v>0</v>
      </c>
      <c r="L2795">
        <f>LOOKUP(I2795+H2795*1000, allRounds!D$2:D$308, allRounds!A$2:A$308)</f>
        <v>108</v>
      </c>
    </row>
    <row r="2796" spans="1:12" x14ac:dyDescent="0.3">
      <c r="A2796">
        <v>2795</v>
      </c>
      <c r="B2796">
        <v>5</v>
      </c>
      <c r="C2796">
        <v>82</v>
      </c>
      <c r="D2796">
        <v>38</v>
      </c>
      <c r="E2796">
        <v>241</v>
      </c>
      <c r="F2796">
        <v>108</v>
      </c>
      <c r="H2796" s="16">
        <v>39396</v>
      </c>
      <c r="I2796">
        <v>53</v>
      </c>
      <c r="J2796">
        <v>12</v>
      </c>
      <c r="K2796">
        <v>1</v>
      </c>
      <c r="L2796">
        <f>LOOKUP(I2796+H2796*1000, allRounds!D$2:D$308, allRounds!A$2:A$308)</f>
        <v>108</v>
      </c>
    </row>
    <row r="2797" spans="1:12" x14ac:dyDescent="0.3">
      <c r="A2797">
        <v>2796</v>
      </c>
      <c r="B2797">
        <v>6</v>
      </c>
      <c r="C2797">
        <v>80</v>
      </c>
      <c r="D2797">
        <v>37</v>
      </c>
      <c r="E2797">
        <v>103</v>
      </c>
      <c r="F2797">
        <v>108</v>
      </c>
      <c r="H2797" s="16">
        <v>39396</v>
      </c>
      <c r="I2797">
        <v>53</v>
      </c>
      <c r="J2797">
        <v>9</v>
      </c>
      <c r="K2797">
        <v>1</v>
      </c>
      <c r="L2797">
        <f>LOOKUP(I2797+H2797*1000, allRounds!D$2:D$308, allRounds!A$2:A$308)</f>
        <v>108</v>
      </c>
    </row>
    <row r="2798" spans="1:12" x14ac:dyDescent="0.3">
      <c r="A2798">
        <v>2797</v>
      </c>
      <c r="B2798">
        <v>7</v>
      </c>
      <c r="C2798">
        <v>94</v>
      </c>
      <c r="D2798">
        <v>36</v>
      </c>
      <c r="E2798">
        <v>61</v>
      </c>
      <c r="F2798">
        <v>108</v>
      </c>
      <c r="H2798" s="16">
        <v>39396</v>
      </c>
      <c r="I2798">
        <v>53</v>
      </c>
      <c r="J2798">
        <v>22</v>
      </c>
      <c r="K2798">
        <v>1</v>
      </c>
      <c r="L2798">
        <f>LOOKUP(I2798+H2798*1000, allRounds!D$2:D$308, allRounds!A$2:A$308)</f>
        <v>108</v>
      </c>
    </row>
    <row r="2799" spans="1:12" x14ac:dyDescent="0.3">
      <c r="A2799">
        <v>2798</v>
      </c>
      <c r="B2799">
        <v>8</v>
      </c>
      <c r="C2799">
        <v>96</v>
      </c>
      <c r="D2799">
        <v>36</v>
      </c>
      <c r="E2799">
        <v>264</v>
      </c>
      <c r="F2799">
        <v>108</v>
      </c>
      <c r="H2799" s="16">
        <v>39396</v>
      </c>
      <c r="I2799">
        <v>53</v>
      </c>
      <c r="J2799">
        <v>24</v>
      </c>
      <c r="K2799">
        <v>1</v>
      </c>
      <c r="L2799">
        <f>LOOKUP(I2799+H2799*1000, allRounds!D$2:D$308, allRounds!A$2:A$308)</f>
        <v>108</v>
      </c>
    </row>
    <row r="2800" spans="1:12" x14ac:dyDescent="0.3">
      <c r="A2800">
        <v>2799</v>
      </c>
      <c r="B2800">
        <v>9</v>
      </c>
      <c r="C2800">
        <v>91</v>
      </c>
      <c r="D2800">
        <v>34</v>
      </c>
      <c r="E2800">
        <v>93</v>
      </c>
      <c r="F2800">
        <v>108</v>
      </c>
      <c r="H2800" s="16">
        <v>39396</v>
      </c>
      <c r="I2800">
        <v>53</v>
      </c>
      <c r="J2800">
        <v>17</v>
      </c>
      <c r="K2800">
        <v>1</v>
      </c>
      <c r="L2800">
        <f>LOOKUP(I2800+H2800*1000, allRounds!D$2:D$308, allRounds!A$2:A$308)</f>
        <v>108</v>
      </c>
    </row>
    <row r="2801" spans="1:12" x14ac:dyDescent="0.3">
      <c r="A2801">
        <v>2800</v>
      </c>
      <c r="B2801">
        <v>10</v>
      </c>
      <c r="C2801">
        <v>103</v>
      </c>
      <c r="D2801">
        <v>33</v>
      </c>
      <c r="E2801">
        <v>24</v>
      </c>
      <c r="F2801">
        <v>108</v>
      </c>
      <c r="H2801" s="16">
        <v>39396</v>
      </c>
      <c r="I2801">
        <v>53</v>
      </c>
      <c r="J2801">
        <v>28</v>
      </c>
      <c r="K2801">
        <v>1</v>
      </c>
      <c r="L2801">
        <f>LOOKUP(I2801+H2801*1000, allRounds!D$2:D$308, allRounds!A$2:A$308)</f>
        <v>108</v>
      </c>
    </row>
    <row r="2802" spans="1:12" x14ac:dyDescent="0.3">
      <c r="A2802">
        <v>2801</v>
      </c>
      <c r="B2802">
        <v>11</v>
      </c>
      <c r="C2802">
        <v>99</v>
      </c>
      <c r="D2802">
        <v>32</v>
      </c>
      <c r="E2802">
        <v>27</v>
      </c>
      <c r="F2802">
        <v>108</v>
      </c>
      <c r="H2802" s="16">
        <v>39396</v>
      </c>
      <c r="I2802">
        <v>53</v>
      </c>
      <c r="J2802">
        <v>23</v>
      </c>
      <c r="K2802">
        <v>1</v>
      </c>
      <c r="L2802">
        <f>LOOKUP(I2802+H2802*1000, allRounds!D$2:D$308, allRounds!A$2:A$308)</f>
        <v>108</v>
      </c>
    </row>
    <row r="2803" spans="1:12" x14ac:dyDescent="0.3">
      <c r="A2803">
        <v>2802</v>
      </c>
      <c r="B2803">
        <v>12</v>
      </c>
      <c r="C2803">
        <v>88</v>
      </c>
      <c r="D2803">
        <v>32</v>
      </c>
      <c r="E2803">
        <v>160</v>
      </c>
      <c r="F2803">
        <v>108</v>
      </c>
      <c r="H2803" s="16">
        <v>39396</v>
      </c>
      <c r="I2803">
        <v>53</v>
      </c>
      <c r="J2803">
        <v>12</v>
      </c>
      <c r="K2803">
        <v>1</v>
      </c>
      <c r="L2803">
        <f>LOOKUP(I2803+H2803*1000, allRounds!D$2:D$308, allRounds!A$2:A$308)</f>
        <v>108</v>
      </c>
    </row>
    <row r="2804" spans="1:12" x14ac:dyDescent="0.3">
      <c r="A2804">
        <v>2803</v>
      </c>
      <c r="B2804">
        <v>13</v>
      </c>
      <c r="C2804">
        <v>100</v>
      </c>
      <c r="D2804">
        <v>32</v>
      </c>
      <c r="E2804">
        <v>162</v>
      </c>
      <c r="F2804">
        <v>108</v>
      </c>
      <c r="H2804" s="16">
        <v>39396</v>
      </c>
      <c r="I2804">
        <v>53</v>
      </c>
      <c r="J2804">
        <v>24</v>
      </c>
      <c r="K2804">
        <v>0</v>
      </c>
      <c r="L2804">
        <f>LOOKUP(I2804+H2804*1000, allRounds!D$2:D$308, allRounds!A$2:A$308)</f>
        <v>108</v>
      </c>
    </row>
    <row r="2805" spans="1:12" x14ac:dyDescent="0.3">
      <c r="A2805">
        <v>2804</v>
      </c>
      <c r="B2805">
        <v>14</v>
      </c>
      <c r="C2805">
        <v>93</v>
      </c>
      <c r="D2805">
        <v>32</v>
      </c>
      <c r="E2805">
        <v>16</v>
      </c>
      <c r="F2805">
        <v>108</v>
      </c>
      <c r="H2805" s="16">
        <v>39396</v>
      </c>
      <c r="I2805">
        <v>53</v>
      </c>
      <c r="J2805">
        <v>17</v>
      </c>
      <c r="K2805">
        <v>1</v>
      </c>
      <c r="L2805">
        <f>LOOKUP(I2805+H2805*1000, allRounds!D$2:D$308, allRounds!A$2:A$308)</f>
        <v>108</v>
      </c>
    </row>
    <row r="2806" spans="1:12" x14ac:dyDescent="0.3">
      <c r="A2806">
        <v>2805</v>
      </c>
      <c r="B2806">
        <v>15</v>
      </c>
      <c r="C2806">
        <v>101</v>
      </c>
      <c r="D2806">
        <v>31</v>
      </c>
      <c r="E2806">
        <v>290</v>
      </c>
      <c r="F2806">
        <v>108</v>
      </c>
      <c r="H2806" s="16">
        <v>39396</v>
      </c>
      <c r="I2806">
        <v>53</v>
      </c>
      <c r="J2806">
        <v>25</v>
      </c>
      <c r="K2806">
        <v>0</v>
      </c>
      <c r="L2806">
        <f>LOOKUP(I2806+H2806*1000, allRounds!D$2:D$308, allRounds!A$2:A$308)</f>
        <v>108</v>
      </c>
    </row>
    <row r="2807" spans="1:12" x14ac:dyDescent="0.3">
      <c r="A2807">
        <v>2806</v>
      </c>
      <c r="B2807">
        <v>16</v>
      </c>
      <c r="C2807">
        <v>92</v>
      </c>
      <c r="D2807">
        <v>31</v>
      </c>
      <c r="E2807">
        <v>129</v>
      </c>
      <c r="F2807">
        <v>108</v>
      </c>
      <c r="H2807" s="16">
        <v>39396</v>
      </c>
      <c r="I2807">
        <v>53</v>
      </c>
      <c r="J2807">
        <v>15</v>
      </c>
      <c r="K2807">
        <v>1</v>
      </c>
      <c r="L2807">
        <f>LOOKUP(I2807+H2807*1000, allRounds!D$2:D$308, allRounds!A$2:A$308)</f>
        <v>108</v>
      </c>
    </row>
    <row r="2808" spans="1:12" x14ac:dyDescent="0.3">
      <c r="A2808">
        <v>2807</v>
      </c>
      <c r="B2808">
        <v>17</v>
      </c>
      <c r="C2808">
        <v>97</v>
      </c>
      <c r="D2808">
        <v>30</v>
      </c>
      <c r="E2808">
        <v>280</v>
      </c>
      <c r="F2808">
        <v>108</v>
      </c>
      <c r="H2808" s="16">
        <v>39396</v>
      </c>
      <c r="I2808">
        <v>53</v>
      </c>
      <c r="J2808">
        <v>19</v>
      </c>
      <c r="K2808">
        <v>0</v>
      </c>
      <c r="L2808">
        <f>LOOKUP(I2808+H2808*1000, allRounds!D$2:D$308, allRounds!A$2:A$308)</f>
        <v>108</v>
      </c>
    </row>
    <row r="2809" spans="1:12" x14ac:dyDescent="0.3">
      <c r="A2809">
        <v>2808</v>
      </c>
      <c r="B2809">
        <v>18</v>
      </c>
      <c r="C2809">
        <v>94</v>
      </c>
      <c r="D2809">
        <v>30</v>
      </c>
      <c r="E2809">
        <v>145</v>
      </c>
      <c r="F2809">
        <v>108</v>
      </c>
      <c r="H2809" s="16">
        <v>39396</v>
      </c>
      <c r="I2809">
        <v>53</v>
      </c>
      <c r="J2809">
        <v>16</v>
      </c>
      <c r="K2809">
        <v>1</v>
      </c>
      <c r="L2809">
        <f>LOOKUP(I2809+H2809*1000, allRounds!D$2:D$308, allRounds!A$2:A$308)</f>
        <v>108</v>
      </c>
    </row>
    <row r="2810" spans="1:12" x14ac:dyDescent="0.3">
      <c r="A2810">
        <v>2809</v>
      </c>
      <c r="B2810">
        <v>19</v>
      </c>
      <c r="C2810">
        <v>101</v>
      </c>
      <c r="D2810">
        <v>29</v>
      </c>
      <c r="E2810">
        <v>185</v>
      </c>
      <c r="F2810">
        <v>108</v>
      </c>
      <c r="H2810" s="16">
        <v>39396</v>
      </c>
      <c r="I2810">
        <v>53</v>
      </c>
      <c r="J2810">
        <v>22</v>
      </c>
      <c r="K2810">
        <v>1</v>
      </c>
      <c r="L2810">
        <f>LOOKUP(I2810+H2810*1000, allRounds!D$2:D$308, allRounds!A$2:A$308)</f>
        <v>108</v>
      </c>
    </row>
    <row r="2811" spans="1:12" x14ac:dyDescent="0.3">
      <c r="A2811">
        <v>2810</v>
      </c>
      <c r="B2811">
        <v>20</v>
      </c>
      <c r="C2811">
        <v>92</v>
      </c>
      <c r="D2811">
        <v>29</v>
      </c>
      <c r="E2811">
        <v>80</v>
      </c>
      <c r="F2811">
        <v>108</v>
      </c>
      <c r="H2811" s="16">
        <v>39396</v>
      </c>
      <c r="I2811">
        <v>53</v>
      </c>
      <c r="J2811">
        <v>13</v>
      </c>
      <c r="K2811">
        <v>1</v>
      </c>
      <c r="L2811">
        <f>LOOKUP(I2811+H2811*1000, allRounds!D$2:D$308, allRounds!A$2:A$308)</f>
        <v>108</v>
      </c>
    </row>
    <row r="2812" spans="1:12" x14ac:dyDescent="0.3">
      <c r="A2812">
        <v>2811</v>
      </c>
      <c r="B2812">
        <v>21</v>
      </c>
      <c r="C2812">
        <v>104</v>
      </c>
      <c r="D2812">
        <v>29</v>
      </c>
      <c r="E2812">
        <v>191</v>
      </c>
      <c r="F2812">
        <v>108</v>
      </c>
      <c r="H2812" s="16">
        <v>39396</v>
      </c>
      <c r="I2812">
        <v>53</v>
      </c>
      <c r="J2812">
        <v>25</v>
      </c>
      <c r="K2812">
        <v>1</v>
      </c>
      <c r="L2812">
        <f>LOOKUP(I2812+H2812*1000, allRounds!D$2:D$308, allRounds!A$2:A$308)</f>
        <v>108</v>
      </c>
    </row>
    <row r="2813" spans="1:12" x14ac:dyDescent="0.3">
      <c r="A2813">
        <v>2812</v>
      </c>
      <c r="B2813">
        <v>22</v>
      </c>
      <c r="C2813">
        <v>95</v>
      </c>
      <c r="D2813">
        <v>29</v>
      </c>
      <c r="E2813">
        <v>123</v>
      </c>
      <c r="F2813">
        <v>108</v>
      </c>
      <c r="H2813" s="16">
        <v>39396</v>
      </c>
      <c r="I2813">
        <v>53</v>
      </c>
      <c r="J2813">
        <v>16</v>
      </c>
      <c r="K2813">
        <v>1</v>
      </c>
      <c r="L2813">
        <f>LOOKUP(I2813+H2813*1000, allRounds!D$2:D$308, allRounds!A$2:A$308)</f>
        <v>108</v>
      </c>
    </row>
    <row r="2814" spans="1:12" x14ac:dyDescent="0.3">
      <c r="A2814">
        <v>2813</v>
      </c>
      <c r="B2814">
        <v>23</v>
      </c>
      <c r="C2814">
        <v>105</v>
      </c>
      <c r="D2814">
        <v>28</v>
      </c>
      <c r="E2814">
        <v>17</v>
      </c>
      <c r="F2814">
        <v>108</v>
      </c>
      <c r="H2814" s="16">
        <v>39396</v>
      </c>
      <c r="I2814">
        <v>53</v>
      </c>
      <c r="J2814">
        <v>24</v>
      </c>
      <c r="K2814">
        <v>2</v>
      </c>
      <c r="L2814">
        <f>LOOKUP(I2814+H2814*1000, allRounds!D$2:D$308, allRounds!A$2:A$308)</f>
        <v>108</v>
      </c>
    </row>
    <row r="2815" spans="1:12" x14ac:dyDescent="0.3">
      <c r="A2815">
        <v>2814</v>
      </c>
      <c r="B2815">
        <v>24</v>
      </c>
      <c r="C2815">
        <v>102</v>
      </c>
      <c r="D2815">
        <v>28</v>
      </c>
      <c r="E2815">
        <v>278</v>
      </c>
      <c r="F2815">
        <v>108</v>
      </c>
      <c r="H2815" s="16">
        <v>39396</v>
      </c>
      <c r="I2815">
        <v>53</v>
      </c>
      <c r="J2815">
        <v>22</v>
      </c>
      <c r="K2815">
        <v>0</v>
      </c>
      <c r="L2815">
        <f>LOOKUP(I2815+H2815*1000, allRounds!D$2:D$308, allRounds!A$2:A$308)</f>
        <v>108</v>
      </c>
    </row>
    <row r="2816" spans="1:12" x14ac:dyDescent="0.3">
      <c r="A2816">
        <v>2815</v>
      </c>
      <c r="B2816">
        <v>25</v>
      </c>
      <c r="C2816">
        <v>96</v>
      </c>
      <c r="D2816">
        <v>27</v>
      </c>
      <c r="E2816">
        <v>28</v>
      </c>
      <c r="F2816">
        <v>108</v>
      </c>
      <c r="H2816" s="16">
        <v>39396</v>
      </c>
      <c r="I2816">
        <v>53</v>
      </c>
      <c r="J2816">
        <v>15</v>
      </c>
      <c r="K2816">
        <v>1</v>
      </c>
      <c r="L2816">
        <f>LOOKUP(I2816+H2816*1000, allRounds!D$2:D$308, allRounds!A$2:A$308)</f>
        <v>108</v>
      </c>
    </row>
    <row r="2817" spans="1:12" x14ac:dyDescent="0.3">
      <c r="A2817">
        <v>2816</v>
      </c>
      <c r="B2817">
        <v>26</v>
      </c>
      <c r="C2817">
        <v>105</v>
      </c>
      <c r="D2817">
        <v>27</v>
      </c>
      <c r="E2817">
        <v>178</v>
      </c>
      <c r="F2817">
        <v>108</v>
      </c>
      <c r="H2817" s="16">
        <v>39396</v>
      </c>
      <c r="I2817">
        <v>53</v>
      </c>
      <c r="J2817">
        <v>24</v>
      </c>
      <c r="K2817">
        <v>1</v>
      </c>
      <c r="L2817">
        <f>LOOKUP(I2817+H2817*1000, allRounds!D$2:D$308, allRounds!A$2:A$308)</f>
        <v>108</v>
      </c>
    </row>
    <row r="2818" spans="1:12" x14ac:dyDescent="0.3">
      <c r="A2818">
        <v>2817</v>
      </c>
      <c r="B2818">
        <v>27</v>
      </c>
      <c r="C2818">
        <v>100</v>
      </c>
      <c r="D2818">
        <v>25</v>
      </c>
      <c r="E2818">
        <v>3</v>
      </c>
      <c r="F2818">
        <v>108</v>
      </c>
      <c r="H2818" s="16">
        <v>39396</v>
      </c>
      <c r="I2818">
        <v>53</v>
      </c>
      <c r="J2818">
        <v>17</v>
      </c>
      <c r="K2818">
        <v>1</v>
      </c>
      <c r="L2818">
        <f>LOOKUP(I2818+H2818*1000, allRounds!D$2:D$308, allRounds!A$2:A$308)</f>
        <v>108</v>
      </c>
    </row>
    <row r="2819" spans="1:12" x14ac:dyDescent="0.3">
      <c r="A2819">
        <v>2818</v>
      </c>
      <c r="B2819">
        <v>28</v>
      </c>
      <c r="C2819">
        <v>111</v>
      </c>
      <c r="D2819">
        <v>25</v>
      </c>
      <c r="E2819">
        <v>272</v>
      </c>
      <c r="F2819">
        <v>108</v>
      </c>
      <c r="H2819" s="16">
        <v>39396</v>
      </c>
      <c r="I2819">
        <v>53</v>
      </c>
      <c r="J2819">
        <v>28</v>
      </c>
      <c r="K2819">
        <v>1</v>
      </c>
      <c r="L2819">
        <f>LOOKUP(I2819+H2819*1000, allRounds!D$2:D$308, allRounds!A$2:A$308)</f>
        <v>108</v>
      </c>
    </row>
    <row r="2820" spans="1:12" x14ac:dyDescent="0.3">
      <c r="A2820">
        <v>2819</v>
      </c>
      <c r="B2820">
        <v>29</v>
      </c>
      <c r="C2820">
        <v>120</v>
      </c>
      <c r="D2820">
        <v>24</v>
      </c>
      <c r="E2820">
        <v>8</v>
      </c>
      <c r="F2820">
        <v>108</v>
      </c>
      <c r="H2820" s="16">
        <v>39396</v>
      </c>
      <c r="I2820">
        <v>53</v>
      </c>
      <c r="J2820">
        <v>36</v>
      </c>
      <c r="K2820">
        <v>1</v>
      </c>
      <c r="L2820">
        <f>LOOKUP(I2820+H2820*1000, allRounds!D$2:D$308, allRounds!A$2:A$308)</f>
        <v>108</v>
      </c>
    </row>
    <row r="2821" spans="1:12" x14ac:dyDescent="0.3">
      <c r="A2821">
        <v>2820</v>
      </c>
      <c r="B2821">
        <v>30</v>
      </c>
      <c r="C2821">
        <v>99</v>
      </c>
      <c r="D2821">
        <v>23</v>
      </c>
      <c r="E2821">
        <v>48</v>
      </c>
      <c r="F2821">
        <v>108</v>
      </c>
      <c r="H2821" s="16">
        <v>39396</v>
      </c>
      <c r="I2821">
        <v>53</v>
      </c>
      <c r="J2821">
        <v>14</v>
      </c>
      <c r="K2821">
        <v>1</v>
      </c>
      <c r="L2821">
        <f>LOOKUP(I2821+H2821*1000, allRounds!D$2:D$308, allRounds!A$2:A$308)</f>
        <v>108</v>
      </c>
    </row>
    <row r="2822" spans="1:12" x14ac:dyDescent="0.3">
      <c r="A2822">
        <v>2821</v>
      </c>
      <c r="B2822">
        <v>31</v>
      </c>
      <c r="C2822">
        <v>104</v>
      </c>
      <c r="D2822">
        <v>22</v>
      </c>
      <c r="E2822">
        <v>257</v>
      </c>
      <c r="F2822">
        <v>108</v>
      </c>
      <c r="H2822" s="16">
        <v>39396</v>
      </c>
      <c r="I2822">
        <v>53</v>
      </c>
      <c r="J2822">
        <v>18</v>
      </c>
      <c r="K2822">
        <v>1</v>
      </c>
      <c r="L2822">
        <f>LOOKUP(I2822+H2822*1000, allRounds!D$2:D$308, allRounds!A$2:A$308)</f>
        <v>108</v>
      </c>
    </row>
    <row r="2823" spans="1:12" x14ac:dyDescent="0.3">
      <c r="A2823">
        <v>2822</v>
      </c>
      <c r="B2823">
        <v>32</v>
      </c>
      <c r="C2823">
        <v>107</v>
      </c>
      <c r="D2823">
        <v>21</v>
      </c>
      <c r="E2823">
        <v>2</v>
      </c>
      <c r="F2823">
        <v>108</v>
      </c>
      <c r="H2823" s="16">
        <v>39396</v>
      </c>
      <c r="I2823">
        <v>53</v>
      </c>
      <c r="J2823">
        <v>18</v>
      </c>
      <c r="K2823">
        <v>1</v>
      </c>
      <c r="L2823">
        <f>LOOKUP(I2823+H2823*1000, allRounds!D$2:D$308, allRounds!A$2:A$308)</f>
        <v>108</v>
      </c>
    </row>
    <row r="2824" spans="1:12" x14ac:dyDescent="0.3">
      <c r="A2824">
        <v>2823</v>
      </c>
      <c r="B2824">
        <v>1</v>
      </c>
      <c r="C2824">
        <v>88</v>
      </c>
      <c r="D2824">
        <v>35</v>
      </c>
      <c r="E2824">
        <v>123</v>
      </c>
      <c r="F2824">
        <v>109</v>
      </c>
      <c r="H2824" s="16">
        <v>39367</v>
      </c>
      <c r="I2824">
        <v>9</v>
      </c>
      <c r="J2824">
        <v>17</v>
      </c>
      <c r="K2824">
        <v>1</v>
      </c>
      <c r="L2824">
        <f>LOOKUP(I2824+H2824*1000, allRounds!D$2:D$308, allRounds!A$2:A$308)</f>
        <v>109</v>
      </c>
    </row>
    <row r="2825" spans="1:12" x14ac:dyDescent="0.3">
      <c r="A2825">
        <v>2824</v>
      </c>
      <c r="B2825">
        <v>2</v>
      </c>
      <c r="C2825">
        <v>92</v>
      </c>
      <c r="D2825">
        <v>34</v>
      </c>
      <c r="E2825">
        <v>267</v>
      </c>
      <c r="F2825">
        <v>109</v>
      </c>
      <c r="H2825" s="16">
        <v>39367</v>
      </c>
      <c r="I2825">
        <v>9</v>
      </c>
      <c r="J2825">
        <v>21</v>
      </c>
      <c r="K2825">
        <v>0</v>
      </c>
      <c r="L2825">
        <f>LOOKUP(I2825+H2825*1000, allRounds!D$2:D$308, allRounds!A$2:A$308)</f>
        <v>109</v>
      </c>
    </row>
    <row r="2826" spans="1:12" x14ac:dyDescent="0.3">
      <c r="A2826">
        <v>2825</v>
      </c>
      <c r="B2826">
        <v>3</v>
      </c>
      <c r="C2826">
        <v>88</v>
      </c>
      <c r="D2826">
        <v>34</v>
      </c>
      <c r="E2826">
        <v>16</v>
      </c>
      <c r="F2826">
        <v>109</v>
      </c>
      <c r="H2826" s="16">
        <v>39367</v>
      </c>
      <c r="I2826">
        <v>9</v>
      </c>
      <c r="J2826">
        <v>17</v>
      </c>
      <c r="K2826">
        <v>1</v>
      </c>
      <c r="L2826">
        <f>LOOKUP(I2826+H2826*1000, allRounds!D$2:D$308, allRounds!A$2:A$308)</f>
        <v>109</v>
      </c>
    </row>
    <row r="2827" spans="1:12" x14ac:dyDescent="0.3">
      <c r="A2827">
        <v>2826</v>
      </c>
      <c r="B2827">
        <v>4</v>
      </c>
      <c r="C2827">
        <v>87</v>
      </c>
      <c r="D2827">
        <v>33</v>
      </c>
      <c r="E2827">
        <v>28</v>
      </c>
      <c r="F2827">
        <v>109</v>
      </c>
      <c r="H2827" s="16">
        <v>39367</v>
      </c>
      <c r="I2827">
        <v>9</v>
      </c>
      <c r="J2827">
        <v>15</v>
      </c>
      <c r="K2827">
        <v>1</v>
      </c>
      <c r="L2827">
        <f>LOOKUP(I2827+H2827*1000, allRounds!D$2:D$308, allRounds!A$2:A$308)</f>
        <v>109</v>
      </c>
    </row>
    <row r="2828" spans="1:12" x14ac:dyDescent="0.3">
      <c r="A2828">
        <v>2827</v>
      </c>
      <c r="B2828">
        <v>5</v>
      </c>
      <c r="C2828">
        <v>85</v>
      </c>
      <c r="D2828">
        <v>32</v>
      </c>
      <c r="E2828">
        <v>160</v>
      </c>
      <c r="F2828">
        <v>109</v>
      </c>
      <c r="H2828" s="16">
        <v>39367</v>
      </c>
      <c r="I2828">
        <v>9</v>
      </c>
      <c r="J2828">
        <v>12</v>
      </c>
      <c r="K2828">
        <v>1</v>
      </c>
      <c r="L2828">
        <f>LOOKUP(I2828+H2828*1000, allRounds!D$2:D$308, allRounds!A$2:A$308)</f>
        <v>109</v>
      </c>
    </row>
    <row r="2829" spans="1:12" x14ac:dyDescent="0.3">
      <c r="A2829">
        <v>2828</v>
      </c>
      <c r="B2829">
        <v>6</v>
      </c>
      <c r="C2829">
        <v>88</v>
      </c>
      <c r="D2829">
        <v>31</v>
      </c>
      <c r="E2829">
        <v>48</v>
      </c>
      <c r="F2829">
        <v>109</v>
      </c>
      <c r="H2829" s="16">
        <v>39367</v>
      </c>
      <c r="I2829">
        <v>9</v>
      </c>
      <c r="J2829">
        <v>14</v>
      </c>
      <c r="K2829">
        <v>1</v>
      </c>
      <c r="L2829">
        <f>LOOKUP(I2829+H2829*1000, allRounds!D$2:D$308, allRounds!A$2:A$308)</f>
        <v>109</v>
      </c>
    </row>
    <row r="2830" spans="1:12" x14ac:dyDescent="0.3">
      <c r="A2830">
        <v>2829</v>
      </c>
      <c r="B2830">
        <v>7</v>
      </c>
      <c r="C2830">
        <v>93</v>
      </c>
      <c r="D2830">
        <v>30</v>
      </c>
      <c r="E2830">
        <v>93</v>
      </c>
      <c r="F2830">
        <v>109</v>
      </c>
      <c r="H2830" s="16">
        <v>39367</v>
      </c>
      <c r="I2830">
        <v>9</v>
      </c>
      <c r="J2830">
        <v>17</v>
      </c>
      <c r="K2830">
        <v>1</v>
      </c>
      <c r="L2830">
        <f>LOOKUP(I2830+H2830*1000, allRounds!D$2:D$308, allRounds!A$2:A$308)</f>
        <v>109</v>
      </c>
    </row>
    <row r="2831" spans="1:12" x14ac:dyDescent="0.3">
      <c r="A2831">
        <v>2830</v>
      </c>
      <c r="B2831">
        <v>8</v>
      </c>
      <c r="C2831">
        <v>100</v>
      </c>
      <c r="D2831">
        <v>30</v>
      </c>
      <c r="E2831">
        <v>63</v>
      </c>
      <c r="F2831">
        <v>109</v>
      </c>
      <c r="H2831" s="16">
        <v>39367</v>
      </c>
      <c r="I2831">
        <v>9</v>
      </c>
      <c r="J2831">
        <v>25</v>
      </c>
      <c r="K2831">
        <v>1</v>
      </c>
      <c r="L2831">
        <f>LOOKUP(I2831+H2831*1000, allRounds!D$2:D$308, allRounds!A$2:A$308)</f>
        <v>109</v>
      </c>
    </row>
    <row r="2832" spans="1:12" x14ac:dyDescent="0.3">
      <c r="A2832">
        <v>2831</v>
      </c>
      <c r="B2832">
        <v>9</v>
      </c>
      <c r="C2832">
        <v>90</v>
      </c>
      <c r="D2832">
        <v>30</v>
      </c>
      <c r="E2832">
        <v>129</v>
      </c>
      <c r="F2832">
        <v>109</v>
      </c>
      <c r="H2832" s="16">
        <v>39367</v>
      </c>
      <c r="I2832">
        <v>9</v>
      </c>
      <c r="J2832">
        <v>15</v>
      </c>
      <c r="K2832">
        <v>1</v>
      </c>
      <c r="L2832">
        <f>LOOKUP(I2832+H2832*1000, allRounds!D$2:D$308, allRounds!A$2:A$308)</f>
        <v>109</v>
      </c>
    </row>
    <row r="2833" spans="1:12" x14ac:dyDescent="0.3">
      <c r="A2833">
        <v>2832</v>
      </c>
      <c r="B2833">
        <v>10</v>
      </c>
      <c r="C2833">
        <v>84</v>
      </c>
      <c r="D2833">
        <v>30</v>
      </c>
      <c r="E2833">
        <v>103</v>
      </c>
      <c r="F2833">
        <v>109</v>
      </c>
      <c r="H2833" s="16">
        <v>39367</v>
      </c>
      <c r="I2833">
        <v>9</v>
      </c>
      <c r="J2833">
        <v>9</v>
      </c>
      <c r="K2833">
        <v>1</v>
      </c>
      <c r="L2833">
        <f>LOOKUP(I2833+H2833*1000, allRounds!D$2:D$308, allRounds!A$2:A$308)</f>
        <v>109</v>
      </c>
    </row>
    <row r="2834" spans="1:12" x14ac:dyDescent="0.3">
      <c r="A2834">
        <v>2833</v>
      </c>
      <c r="B2834">
        <v>11</v>
      </c>
      <c r="C2834">
        <v>99</v>
      </c>
      <c r="D2834">
        <v>28</v>
      </c>
      <c r="E2834">
        <v>61</v>
      </c>
      <c r="F2834">
        <v>109</v>
      </c>
      <c r="H2834" s="16">
        <v>39367</v>
      </c>
      <c r="I2834">
        <v>9</v>
      </c>
      <c r="J2834">
        <v>22</v>
      </c>
      <c r="K2834">
        <v>1</v>
      </c>
      <c r="L2834">
        <f>LOOKUP(I2834+H2834*1000, allRounds!D$2:D$308, allRounds!A$2:A$308)</f>
        <v>109</v>
      </c>
    </row>
    <row r="2835" spans="1:12" x14ac:dyDescent="0.3">
      <c r="A2835">
        <v>2834</v>
      </c>
      <c r="B2835">
        <v>12</v>
      </c>
      <c r="C2835">
        <v>97</v>
      </c>
      <c r="D2835">
        <v>26</v>
      </c>
      <c r="E2835">
        <v>257</v>
      </c>
      <c r="F2835">
        <v>109</v>
      </c>
      <c r="H2835" s="16">
        <v>39367</v>
      </c>
      <c r="I2835">
        <v>9</v>
      </c>
      <c r="J2835">
        <v>18</v>
      </c>
      <c r="K2835">
        <v>1</v>
      </c>
      <c r="L2835">
        <f>LOOKUP(I2835+H2835*1000, allRounds!D$2:D$308, allRounds!A$2:A$308)</f>
        <v>109</v>
      </c>
    </row>
    <row r="2836" spans="1:12" x14ac:dyDescent="0.3">
      <c r="A2836">
        <v>2835</v>
      </c>
      <c r="B2836">
        <v>13</v>
      </c>
      <c r="C2836">
        <v>105</v>
      </c>
      <c r="D2836">
        <v>24</v>
      </c>
      <c r="E2836">
        <v>193</v>
      </c>
      <c r="F2836">
        <v>109</v>
      </c>
      <c r="H2836" s="16">
        <v>39367</v>
      </c>
      <c r="I2836">
        <v>9</v>
      </c>
      <c r="J2836">
        <v>24</v>
      </c>
      <c r="K2836">
        <v>0</v>
      </c>
      <c r="L2836">
        <f>LOOKUP(I2836+H2836*1000, allRounds!D$2:D$308, allRounds!A$2:A$308)</f>
        <v>109</v>
      </c>
    </row>
    <row r="2837" spans="1:12" x14ac:dyDescent="0.3">
      <c r="A2837">
        <v>2836</v>
      </c>
      <c r="B2837">
        <v>14</v>
      </c>
      <c r="C2837">
        <v>102</v>
      </c>
      <c r="D2837">
        <v>22</v>
      </c>
      <c r="E2837">
        <v>2</v>
      </c>
      <c r="F2837">
        <v>109</v>
      </c>
      <c r="H2837" s="16">
        <v>39367</v>
      </c>
      <c r="I2837">
        <v>9</v>
      </c>
      <c r="J2837">
        <v>18</v>
      </c>
      <c r="K2837">
        <v>1</v>
      </c>
      <c r="L2837">
        <f>LOOKUP(I2837+H2837*1000, allRounds!D$2:D$308, allRounds!A$2:A$308)</f>
        <v>109</v>
      </c>
    </row>
    <row r="2838" spans="1:12" x14ac:dyDescent="0.3">
      <c r="A2838">
        <v>2837</v>
      </c>
      <c r="B2838">
        <v>15</v>
      </c>
      <c r="C2838">
        <v>107</v>
      </c>
      <c r="D2838">
        <v>22</v>
      </c>
      <c r="E2838">
        <v>27</v>
      </c>
      <c r="F2838">
        <v>109</v>
      </c>
      <c r="H2838" s="16">
        <v>39367</v>
      </c>
      <c r="I2838">
        <v>9</v>
      </c>
      <c r="J2838">
        <v>23</v>
      </c>
      <c r="K2838">
        <v>1</v>
      </c>
      <c r="L2838">
        <f>LOOKUP(I2838+H2838*1000, allRounds!D$2:D$308, allRounds!A$2:A$308)</f>
        <v>109</v>
      </c>
    </row>
    <row r="2839" spans="1:12" x14ac:dyDescent="0.3">
      <c r="A2839">
        <v>2838</v>
      </c>
      <c r="B2839">
        <v>16</v>
      </c>
      <c r="C2839">
        <v>107</v>
      </c>
      <c r="D2839">
        <v>16</v>
      </c>
      <c r="E2839">
        <v>288</v>
      </c>
      <c r="F2839">
        <v>109</v>
      </c>
      <c r="H2839" s="16">
        <v>39367</v>
      </c>
      <c r="I2839">
        <v>9</v>
      </c>
      <c r="J2839">
        <v>18</v>
      </c>
      <c r="K2839">
        <v>0</v>
      </c>
      <c r="L2839">
        <f>LOOKUP(I2839+H2839*1000, allRounds!D$2:D$308, allRounds!A$2:A$308)</f>
        <v>109</v>
      </c>
    </row>
    <row r="2840" spans="1:12" x14ac:dyDescent="0.3">
      <c r="A2840">
        <v>2839</v>
      </c>
      <c r="B2840">
        <v>17</v>
      </c>
      <c r="C2840">
        <v>117</v>
      </c>
      <c r="D2840">
        <v>12</v>
      </c>
      <c r="E2840">
        <v>289</v>
      </c>
      <c r="F2840">
        <v>109</v>
      </c>
      <c r="H2840" s="16">
        <v>39367</v>
      </c>
      <c r="I2840">
        <v>9</v>
      </c>
      <c r="J2840">
        <v>24</v>
      </c>
      <c r="K2840">
        <v>0</v>
      </c>
      <c r="L2840">
        <f>LOOKUP(I2840+H2840*1000, allRounds!D$2:D$308, allRounds!A$2:A$308)</f>
        <v>109</v>
      </c>
    </row>
    <row r="2841" spans="1:12" x14ac:dyDescent="0.3">
      <c r="A2841">
        <v>2840</v>
      </c>
      <c r="B2841">
        <v>18</v>
      </c>
      <c r="C2841">
        <v>133</v>
      </c>
      <c r="D2841">
        <v>8</v>
      </c>
      <c r="E2841">
        <v>8</v>
      </c>
      <c r="F2841">
        <v>109</v>
      </c>
      <c r="H2841" s="16">
        <v>39367</v>
      </c>
      <c r="I2841">
        <v>9</v>
      </c>
      <c r="J2841">
        <v>36</v>
      </c>
      <c r="K2841">
        <v>1</v>
      </c>
      <c r="L2841">
        <f>LOOKUP(I2841+H2841*1000, allRounds!D$2:D$308, allRounds!A$2:A$308)</f>
        <v>109</v>
      </c>
    </row>
    <row r="2842" spans="1:12" x14ac:dyDescent="0.3">
      <c r="A2842">
        <v>2841</v>
      </c>
      <c r="B2842">
        <v>1</v>
      </c>
      <c r="C2842">
        <v>84</v>
      </c>
      <c r="D2842">
        <v>34</v>
      </c>
      <c r="E2842">
        <v>129</v>
      </c>
      <c r="F2842">
        <v>110</v>
      </c>
      <c r="H2842" s="16">
        <v>39343</v>
      </c>
      <c r="I2842">
        <v>91</v>
      </c>
      <c r="J2842">
        <v>16</v>
      </c>
      <c r="K2842">
        <v>1</v>
      </c>
      <c r="L2842">
        <f>LOOKUP(I2842+H2842*1000, allRounds!D$2:D$308, allRounds!A$2:A$308)</f>
        <v>110</v>
      </c>
    </row>
    <row r="2843" spans="1:12" x14ac:dyDescent="0.3">
      <c r="A2843">
        <v>2842</v>
      </c>
      <c r="B2843">
        <v>2</v>
      </c>
      <c r="C2843">
        <v>93</v>
      </c>
      <c r="D2843">
        <v>32</v>
      </c>
      <c r="E2843">
        <v>264</v>
      </c>
      <c r="F2843">
        <v>110</v>
      </c>
      <c r="H2843" s="16">
        <v>39343</v>
      </c>
      <c r="I2843">
        <v>91</v>
      </c>
      <c r="J2843">
        <v>24</v>
      </c>
      <c r="K2843">
        <v>1</v>
      </c>
      <c r="L2843">
        <f>LOOKUP(I2843+H2843*1000, allRounds!D$2:D$308, allRounds!A$2:A$308)</f>
        <v>110</v>
      </c>
    </row>
    <row r="2844" spans="1:12" x14ac:dyDescent="0.3">
      <c r="A2844">
        <v>2843</v>
      </c>
      <c r="B2844">
        <v>3</v>
      </c>
      <c r="C2844">
        <v>90</v>
      </c>
      <c r="D2844">
        <v>29</v>
      </c>
      <c r="E2844">
        <v>123</v>
      </c>
      <c r="F2844">
        <v>110</v>
      </c>
      <c r="H2844" s="16">
        <v>39343</v>
      </c>
      <c r="I2844">
        <v>91</v>
      </c>
      <c r="J2844">
        <v>17</v>
      </c>
      <c r="K2844">
        <v>1</v>
      </c>
      <c r="L2844">
        <f>LOOKUP(I2844+H2844*1000, allRounds!D$2:D$308, allRounds!A$2:A$308)</f>
        <v>110</v>
      </c>
    </row>
    <row r="2845" spans="1:12" x14ac:dyDescent="0.3">
      <c r="A2845">
        <v>2844</v>
      </c>
      <c r="B2845">
        <v>4</v>
      </c>
      <c r="C2845">
        <v>98</v>
      </c>
      <c r="D2845">
        <v>28</v>
      </c>
      <c r="E2845">
        <v>27</v>
      </c>
      <c r="F2845">
        <v>110</v>
      </c>
      <c r="H2845" s="16">
        <v>39343</v>
      </c>
      <c r="I2845">
        <v>91</v>
      </c>
      <c r="J2845">
        <v>23</v>
      </c>
      <c r="K2845">
        <v>1</v>
      </c>
      <c r="L2845">
        <f>LOOKUP(I2845+H2845*1000, allRounds!D$2:D$308, allRounds!A$2:A$308)</f>
        <v>110</v>
      </c>
    </row>
    <row r="2846" spans="1:12" x14ac:dyDescent="0.3">
      <c r="A2846">
        <v>2845</v>
      </c>
      <c r="B2846">
        <v>5</v>
      </c>
      <c r="C2846">
        <v>91</v>
      </c>
      <c r="D2846">
        <v>27</v>
      </c>
      <c r="E2846">
        <v>245</v>
      </c>
      <c r="F2846">
        <v>110</v>
      </c>
      <c r="H2846" s="16">
        <v>39343</v>
      </c>
      <c r="I2846">
        <v>91</v>
      </c>
      <c r="J2846">
        <v>16</v>
      </c>
      <c r="K2846">
        <v>1</v>
      </c>
      <c r="L2846">
        <f>LOOKUP(I2846+H2846*1000, allRounds!D$2:D$308, allRounds!A$2:A$308)</f>
        <v>110</v>
      </c>
    </row>
    <row r="2847" spans="1:12" x14ac:dyDescent="0.3">
      <c r="A2847">
        <v>2846</v>
      </c>
      <c r="B2847">
        <v>6</v>
      </c>
      <c r="C2847">
        <v>87</v>
      </c>
      <c r="D2847">
        <v>27</v>
      </c>
      <c r="E2847">
        <v>160</v>
      </c>
      <c r="F2847">
        <v>110</v>
      </c>
      <c r="H2847" s="16">
        <v>39343</v>
      </c>
      <c r="I2847">
        <v>91</v>
      </c>
      <c r="J2847">
        <v>12</v>
      </c>
      <c r="K2847">
        <v>1</v>
      </c>
      <c r="L2847">
        <f>LOOKUP(I2847+H2847*1000, allRounds!D$2:D$308, allRounds!A$2:A$308)</f>
        <v>110</v>
      </c>
    </row>
    <row r="2848" spans="1:12" x14ac:dyDescent="0.3">
      <c r="A2848">
        <v>2847</v>
      </c>
      <c r="B2848">
        <v>7</v>
      </c>
      <c r="C2848">
        <v>89</v>
      </c>
      <c r="D2848">
        <v>27</v>
      </c>
      <c r="E2848">
        <v>48</v>
      </c>
      <c r="F2848">
        <v>110</v>
      </c>
      <c r="H2848" s="16">
        <v>39343</v>
      </c>
      <c r="I2848">
        <v>91</v>
      </c>
      <c r="J2848">
        <v>14</v>
      </c>
      <c r="K2848">
        <v>1</v>
      </c>
      <c r="L2848">
        <f>LOOKUP(I2848+H2848*1000, allRounds!D$2:D$308, allRounds!A$2:A$308)</f>
        <v>110</v>
      </c>
    </row>
    <row r="2849" spans="1:12" x14ac:dyDescent="0.3">
      <c r="A2849">
        <v>2848</v>
      </c>
      <c r="B2849">
        <v>8</v>
      </c>
      <c r="C2849">
        <v>98</v>
      </c>
      <c r="D2849">
        <v>27</v>
      </c>
      <c r="E2849">
        <v>275</v>
      </c>
      <c r="F2849">
        <v>110</v>
      </c>
      <c r="H2849" s="16">
        <v>39343</v>
      </c>
      <c r="I2849">
        <v>91</v>
      </c>
      <c r="J2849">
        <v>22</v>
      </c>
      <c r="K2849">
        <v>1</v>
      </c>
      <c r="L2849">
        <f>LOOKUP(I2849+H2849*1000, allRounds!D$2:D$308, allRounds!A$2:A$308)</f>
        <v>110</v>
      </c>
    </row>
    <row r="2850" spans="1:12" x14ac:dyDescent="0.3">
      <c r="A2850">
        <v>2849</v>
      </c>
      <c r="B2850">
        <v>9</v>
      </c>
      <c r="C2850">
        <v>88</v>
      </c>
      <c r="D2850">
        <v>26</v>
      </c>
      <c r="E2850">
        <v>241</v>
      </c>
      <c r="F2850">
        <v>110</v>
      </c>
      <c r="H2850" s="16">
        <v>39343</v>
      </c>
      <c r="I2850">
        <v>91</v>
      </c>
      <c r="J2850">
        <v>12</v>
      </c>
      <c r="K2850">
        <v>1</v>
      </c>
      <c r="L2850">
        <f>LOOKUP(I2850+H2850*1000, allRounds!D$2:D$308, allRounds!A$2:A$308)</f>
        <v>110</v>
      </c>
    </row>
    <row r="2851" spans="1:12" x14ac:dyDescent="0.3">
      <c r="A2851">
        <v>2850</v>
      </c>
      <c r="B2851">
        <v>10</v>
      </c>
      <c r="C2851">
        <v>94</v>
      </c>
      <c r="D2851">
        <v>25</v>
      </c>
      <c r="E2851">
        <v>16</v>
      </c>
      <c r="F2851">
        <v>110</v>
      </c>
      <c r="H2851" s="16">
        <v>39343</v>
      </c>
      <c r="I2851">
        <v>91</v>
      </c>
      <c r="J2851">
        <v>17</v>
      </c>
      <c r="K2851">
        <v>1</v>
      </c>
      <c r="L2851">
        <f>LOOKUP(I2851+H2851*1000, allRounds!D$2:D$308, allRounds!A$2:A$308)</f>
        <v>110</v>
      </c>
    </row>
    <row r="2852" spans="1:12" x14ac:dyDescent="0.3">
      <c r="A2852">
        <v>2851</v>
      </c>
      <c r="B2852">
        <v>11</v>
      </c>
      <c r="C2852">
        <v>116</v>
      </c>
      <c r="D2852">
        <v>22</v>
      </c>
      <c r="E2852">
        <v>272</v>
      </c>
      <c r="F2852">
        <v>110</v>
      </c>
      <c r="H2852" s="16">
        <v>39343</v>
      </c>
      <c r="I2852">
        <v>91</v>
      </c>
      <c r="J2852">
        <v>36</v>
      </c>
      <c r="K2852">
        <v>1</v>
      </c>
      <c r="L2852">
        <f>LOOKUP(I2852+H2852*1000, allRounds!D$2:D$308, allRounds!A$2:A$308)</f>
        <v>110</v>
      </c>
    </row>
    <row r="2853" spans="1:12" x14ac:dyDescent="0.3">
      <c r="A2853">
        <v>2852</v>
      </c>
      <c r="B2853">
        <v>12</v>
      </c>
      <c r="C2853">
        <v>96</v>
      </c>
      <c r="D2853">
        <v>20</v>
      </c>
      <c r="E2853">
        <v>80</v>
      </c>
      <c r="F2853">
        <v>110</v>
      </c>
      <c r="H2853" s="16">
        <v>39343</v>
      </c>
      <c r="I2853">
        <v>91</v>
      </c>
      <c r="J2853">
        <v>13</v>
      </c>
      <c r="K2853">
        <v>1</v>
      </c>
      <c r="L2853">
        <f>LOOKUP(I2853+H2853*1000, allRounds!D$2:D$308, allRounds!A$2:A$308)</f>
        <v>110</v>
      </c>
    </row>
    <row r="2854" spans="1:12" x14ac:dyDescent="0.3">
      <c r="A2854">
        <v>2853</v>
      </c>
      <c r="B2854">
        <v>13</v>
      </c>
      <c r="C2854">
        <v>112</v>
      </c>
      <c r="D2854">
        <v>19</v>
      </c>
      <c r="E2854">
        <v>24</v>
      </c>
      <c r="F2854">
        <v>110</v>
      </c>
      <c r="H2854" s="16">
        <v>39343</v>
      </c>
      <c r="I2854">
        <v>91</v>
      </c>
      <c r="J2854">
        <v>28</v>
      </c>
      <c r="K2854">
        <v>1</v>
      </c>
      <c r="L2854">
        <f>LOOKUP(I2854+H2854*1000, allRounds!D$2:D$308, allRounds!A$2:A$308)</f>
        <v>110</v>
      </c>
    </row>
    <row r="2855" spans="1:12" x14ac:dyDescent="0.3">
      <c r="A2855">
        <v>2854</v>
      </c>
      <c r="B2855">
        <v>14</v>
      </c>
      <c r="C2855">
        <v>102</v>
      </c>
      <c r="D2855">
        <v>18</v>
      </c>
      <c r="E2855">
        <v>3</v>
      </c>
      <c r="F2855">
        <v>110</v>
      </c>
      <c r="H2855" s="16">
        <v>39343</v>
      </c>
      <c r="I2855">
        <v>91</v>
      </c>
      <c r="J2855">
        <v>17</v>
      </c>
      <c r="K2855">
        <v>1</v>
      </c>
      <c r="L2855">
        <f>LOOKUP(I2855+H2855*1000, allRounds!D$2:D$308, allRounds!A$2:A$308)</f>
        <v>110</v>
      </c>
    </row>
    <row r="2856" spans="1:12" x14ac:dyDescent="0.3">
      <c r="A2856">
        <v>2855</v>
      </c>
      <c r="B2856">
        <v>15</v>
      </c>
      <c r="C2856">
        <v>104</v>
      </c>
      <c r="D2856">
        <v>17</v>
      </c>
      <c r="E2856">
        <v>2</v>
      </c>
      <c r="F2856">
        <v>110</v>
      </c>
      <c r="H2856" s="16">
        <v>39343</v>
      </c>
      <c r="I2856">
        <v>91</v>
      </c>
      <c r="J2856">
        <v>18</v>
      </c>
      <c r="K2856">
        <v>1</v>
      </c>
      <c r="L2856">
        <f>LOOKUP(I2856+H2856*1000, allRounds!D$2:D$308, allRounds!A$2:A$308)</f>
        <v>110</v>
      </c>
    </row>
    <row r="2857" spans="1:12" x14ac:dyDescent="0.3">
      <c r="A2857">
        <v>2856</v>
      </c>
      <c r="B2857">
        <v>16</v>
      </c>
      <c r="C2857">
        <v>113</v>
      </c>
      <c r="D2857">
        <v>16</v>
      </c>
      <c r="E2857">
        <v>12</v>
      </c>
      <c r="F2857">
        <v>110</v>
      </c>
      <c r="H2857" s="16">
        <v>39343</v>
      </c>
      <c r="I2857">
        <v>91</v>
      </c>
      <c r="J2857">
        <v>27</v>
      </c>
      <c r="K2857">
        <v>1</v>
      </c>
      <c r="L2857">
        <f>LOOKUP(I2857+H2857*1000, allRounds!D$2:D$308, allRounds!A$2:A$308)</f>
        <v>110</v>
      </c>
    </row>
    <row r="2858" spans="1:12" x14ac:dyDescent="0.3">
      <c r="A2858">
        <v>2857</v>
      </c>
      <c r="B2858">
        <v>17</v>
      </c>
      <c r="C2858">
        <v>116</v>
      </c>
      <c r="D2858">
        <v>14</v>
      </c>
      <c r="E2858">
        <v>118</v>
      </c>
      <c r="F2858">
        <v>110</v>
      </c>
      <c r="H2858" s="16">
        <v>39343</v>
      </c>
      <c r="I2858">
        <v>91</v>
      </c>
      <c r="J2858">
        <v>28</v>
      </c>
      <c r="K2858">
        <v>1</v>
      </c>
      <c r="L2858">
        <f>LOOKUP(I2858+H2858*1000, allRounds!D$2:D$308, allRounds!A$2:A$308)</f>
        <v>110</v>
      </c>
    </row>
    <row r="2859" spans="1:12" x14ac:dyDescent="0.3">
      <c r="A2859">
        <v>2858</v>
      </c>
      <c r="B2859">
        <v>18</v>
      </c>
      <c r="C2859">
        <v>128</v>
      </c>
      <c r="D2859">
        <v>10</v>
      </c>
      <c r="E2859">
        <v>8</v>
      </c>
      <c r="F2859">
        <v>110</v>
      </c>
      <c r="H2859" s="16">
        <v>39343</v>
      </c>
      <c r="I2859">
        <v>91</v>
      </c>
      <c r="J2859">
        <v>36</v>
      </c>
      <c r="K2859">
        <v>1</v>
      </c>
      <c r="L2859">
        <f>LOOKUP(I2859+H2859*1000, allRounds!D$2:D$308, allRounds!A$2:A$308)</f>
        <v>110</v>
      </c>
    </row>
    <row r="2860" spans="1:12" x14ac:dyDescent="0.3">
      <c r="A2860">
        <v>2859</v>
      </c>
      <c r="B2860">
        <v>1</v>
      </c>
      <c r="C2860">
        <v>87</v>
      </c>
      <c r="D2860">
        <v>31</v>
      </c>
      <c r="E2860">
        <v>103</v>
      </c>
      <c r="F2860">
        <v>111</v>
      </c>
      <c r="H2860" s="16">
        <v>39334</v>
      </c>
      <c r="I2860">
        <v>72</v>
      </c>
      <c r="J2860">
        <v>10</v>
      </c>
      <c r="K2860">
        <v>1</v>
      </c>
      <c r="L2860">
        <f>LOOKUP(I2860+H2860*1000, allRounds!D$2:D$308, allRounds!A$2:A$308)</f>
        <v>111</v>
      </c>
    </row>
    <row r="2861" spans="1:12" x14ac:dyDescent="0.3">
      <c r="A2861">
        <v>2860</v>
      </c>
      <c r="B2861">
        <v>2</v>
      </c>
      <c r="C2861">
        <v>90</v>
      </c>
      <c r="D2861">
        <v>30</v>
      </c>
      <c r="E2861">
        <v>49</v>
      </c>
      <c r="F2861">
        <v>111</v>
      </c>
      <c r="H2861" s="16">
        <v>39334</v>
      </c>
      <c r="I2861">
        <v>72</v>
      </c>
      <c r="J2861">
        <v>12</v>
      </c>
      <c r="K2861">
        <v>1</v>
      </c>
      <c r="L2861">
        <f>LOOKUP(I2861+H2861*1000, allRounds!D$2:D$308, allRounds!A$2:A$308)</f>
        <v>111</v>
      </c>
    </row>
    <row r="2862" spans="1:12" x14ac:dyDescent="0.3">
      <c r="A2862">
        <v>2861</v>
      </c>
      <c r="B2862">
        <v>3</v>
      </c>
      <c r="C2862">
        <v>95</v>
      </c>
      <c r="D2862">
        <v>29</v>
      </c>
      <c r="E2862">
        <v>245</v>
      </c>
      <c r="F2862">
        <v>111</v>
      </c>
      <c r="H2862" s="16">
        <v>39334</v>
      </c>
      <c r="I2862">
        <v>72</v>
      </c>
      <c r="J2862">
        <v>16</v>
      </c>
      <c r="K2862">
        <v>1</v>
      </c>
      <c r="L2862">
        <f>LOOKUP(I2862+H2862*1000, allRounds!D$2:D$308, allRounds!A$2:A$308)</f>
        <v>111</v>
      </c>
    </row>
    <row r="2863" spans="1:12" x14ac:dyDescent="0.3">
      <c r="A2863">
        <v>2862</v>
      </c>
      <c r="B2863">
        <v>4</v>
      </c>
      <c r="C2863">
        <v>92</v>
      </c>
      <c r="D2863">
        <v>27</v>
      </c>
      <c r="E2863">
        <v>234</v>
      </c>
      <c r="F2863">
        <v>111</v>
      </c>
      <c r="H2863" s="16">
        <v>39334</v>
      </c>
      <c r="I2863">
        <v>72</v>
      </c>
      <c r="J2863">
        <v>11</v>
      </c>
      <c r="K2863">
        <v>1</v>
      </c>
      <c r="L2863">
        <f>LOOKUP(I2863+H2863*1000, allRounds!D$2:D$308, allRounds!A$2:A$308)</f>
        <v>111</v>
      </c>
    </row>
    <row r="2864" spans="1:12" x14ac:dyDescent="0.3">
      <c r="A2864">
        <v>2863</v>
      </c>
      <c r="B2864">
        <v>5</v>
      </c>
      <c r="C2864">
        <v>107</v>
      </c>
      <c r="D2864">
        <v>25</v>
      </c>
      <c r="E2864">
        <v>41</v>
      </c>
      <c r="F2864">
        <v>111</v>
      </c>
      <c r="H2864" s="16">
        <v>39334</v>
      </c>
      <c r="I2864">
        <v>72</v>
      </c>
      <c r="J2864">
        <v>24</v>
      </c>
      <c r="K2864">
        <v>0</v>
      </c>
      <c r="L2864">
        <f>LOOKUP(I2864+H2864*1000, allRounds!D$2:D$308, allRounds!A$2:A$308)</f>
        <v>111</v>
      </c>
    </row>
    <row r="2865" spans="1:12" x14ac:dyDescent="0.3">
      <c r="A2865">
        <v>2864</v>
      </c>
      <c r="B2865">
        <v>6</v>
      </c>
      <c r="C2865">
        <v>98</v>
      </c>
      <c r="D2865">
        <v>25</v>
      </c>
      <c r="E2865">
        <v>28</v>
      </c>
      <c r="F2865">
        <v>111</v>
      </c>
      <c r="H2865" s="16">
        <v>39334</v>
      </c>
      <c r="I2865">
        <v>72</v>
      </c>
      <c r="J2865">
        <v>15</v>
      </c>
      <c r="K2865">
        <v>1</v>
      </c>
      <c r="L2865">
        <f>LOOKUP(I2865+H2865*1000, allRounds!D$2:D$308, allRounds!A$2:A$308)</f>
        <v>111</v>
      </c>
    </row>
    <row r="2866" spans="1:12" x14ac:dyDescent="0.3">
      <c r="A2866">
        <v>2865</v>
      </c>
      <c r="B2866">
        <v>7</v>
      </c>
      <c r="C2866">
        <v>107</v>
      </c>
      <c r="D2866">
        <v>25</v>
      </c>
      <c r="E2866">
        <v>275</v>
      </c>
      <c r="F2866">
        <v>111</v>
      </c>
      <c r="H2866" s="16">
        <v>39334</v>
      </c>
      <c r="I2866">
        <v>72</v>
      </c>
      <c r="J2866">
        <v>22</v>
      </c>
      <c r="K2866">
        <v>1</v>
      </c>
      <c r="L2866">
        <f>LOOKUP(I2866+H2866*1000, allRounds!D$2:D$308, allRounds!A$2:A$308)</f>
        <v>111</v>
      </c>
    </row>
    <row r="2867" spans="1:12" x14ac:dyDescent="0.3">
      <c r="A2867">
        <v>2866</v>
      </c>
      <c r="B2867">
        <v>8</v>
      </c>
      <c r="C2867">
        <v>98</v>
      </c>
      <c r="D2867">
        <v>22</v>
      </c>
      <c r="E2867">
        <v>160</v>
      </c>
      <c r="F2867">
        <v>111</v>
      </c>
      <c r="H2867" s="16">
        <v>39334</v>
      </c>
      <c r="I2867">
        <v>72</v>
      </c>
      <c r="J2867">
        <v>12</v>
      </c>
      <c r="K2867">
        <v>1</v>
      </c>
      <c r="L2867">
        <f>LOOKUP(I2867+H2867*1000, allRounds!D$2:D$308, allRounds!A$2:A$308)</f>
        <v>111</v>
      </c>
    </row>
    <row r="2868" spans="1:12" x14ac:dyDescent="0.3">
      <c r="A2868">
        <v>2867</v>
      </c>
      <c r="B2868">
        <v>9</v>
      </c>
      <c r="C2868">
        <v>100</v>
      </c>
      <c r="D2868">
        <v>22</v>
      </c>
      <c r="E2868">
        <v>48</v>
      </c>
      <c r="F2868">
        <v>111</v>
      </c>
      <c r="H2868" s="16">
        <v>39334</v>
      </c>
      <c r="I2868">
        <v>72</v>
      </c>
      <c r="J2868">
        <v>14</v>
      </c>
      <c r="K2868">
        <v>1</v>
      </c>
      <c r="L2868">
        <f>LOOKUP(I2868+H2868*1000, allRounds!D$2:D$308, allRounds!A$2:A$308)</f>
        <v>111</v>
      </c>
    </row>
    <row r="2869" spans="1:12" x14ac:dyDescent="0.3">
      <c r="A2869">
        <v>2868</v>
      </c>
      <c r="B2869">
        <v>10</v>
      </c>
      <c r="C2869">
        <v>108</v>
      </c>
      <c r="D2869">
        <v>20</v>
      </c>
      <c r="E2869">
        <v>116</v>
      </c>
      <c r="F2869">
        <v>111</v>
      </c>
      <c r="H2869" s="16">
        <v>39334</v>
      </c>
      <c r="I2869">
        <v>72</v>
      </c>
      <c r="J2869">
        <v>19</v>
      </c>
      <c r="K2869">
        <v>1</v>
      </c>
      <c r="L2869">
        <f>LOOKUP(I2869+H2869*1000, allRounds!D$2:D$308, allRounds!A$2:A$308)</f>
        <v>111</v>
      </c>
    </row>
    <row r="2870" spans="1:12" x14ac:dyDescent="0.3">
      <c r="A2870">
        <v>2869</v>
      </c>
      <c r="B2870">
        <v>11</v>
      </c>
      <c r="C2870">
        <v>109</v>
      </c>
      <c r="D2870">
        <v>18</v>
      </c>
      <c r="E2870">
        <v>2</v>
      </c>
      <c r="F2870">
        <v>111</v>
      </c>
      <c r="H2870" s="16">
        <v>39334</v>
      </c>
      <c r="I2870">
        <v>72</v>
      </c>
      <c r="J2870">
        <v>18</v>
      </c>
      <c r="K2870">
        <v>1</v>
      </c>
      <c r="L2870">
        <f>LOOKUP(I2870+H2870*1000, allRounds!D$2:D$308, allRounds!A$2:A$308)</f>
        <v>111</v>
      </c>
    </row>
    <row r="2871" spans="1:12" x14ac:dyDescent="0.3">
      <c r="A2871">
        <v>2870</v>
      </c>
      <c r="B2871">
        <v>12</v>
      </c>
      <c r="C2871">
        <v>107</v>
      </c>
      <c r="D2871">
        <v>18</v>
      </c>
      <c r="E2871">
        <v>16</v>
      </c>
      <c r="F2871">
        <v>111</v>
      </c>
      <c r="H2871" s="16">
        <v>39334</v>
      </c>
      <c r="I2871">
        <v>72</v>
      </c>
      <c r="J2871">
        <v>17</v>
      </c>
      <c r="K2871">
        <v>1</v>
      </c>
      <c r="L2871">
        <f>LOOKUP(I2871+H2871*1000, allRounds!D$2:D$308, allRounds!A$2:A$308)</f>
        <v>111</v>
      </c>
    </row>
    <row r="2872" spans="1:12" x14ac:dyDescent="0.3">
      <c r="A2872">
        <v>2871</v>
      </c>
      <c r="B2872">
        <v>13</v>
      </c>
      <c r="C2872">
        <v>115</v>
      </c>
      <c r="D2872">
        <v>17</v>
      </c>
      <c r="E2872">
        <v>178</v>
      </c>
      <c r="F2872">
        <v>111</v>
      </c>
      <c r="H2872" s="16">
        <v>39334</v>
      </c>
      <c r="I2872">
        <v>72</v>
      </c>
      <c r="J2872">
        <v>24</v>
      </c>
      <c r="K2872">
        <v>1</v>
      </c>
      <c r="L2872">
        <f>LOOKUP(I2872+H2872*1000, allRounds!D$2:D$308, allRounds!A$2:A$308)</f>
        <v>111</v>
      </c>
    </row>
    <row r="2873" spans="1:12" x14ac:dyDescent="0.3">
      <c r="A2873">
        <v>2872</v>
      </c>
      <c r="B2873">
        <v>14</v>
      </c>
      <c r="C2873">
        <v>110</v>
      </c>
      <c r="D2873">
        <v>14</v>
      </c>
      <c r="E2873">
        <v>145</v>
      </c>
      <c r="F2873">
        <v>111</v>
      </c>
      <c r="H2873" s="16">
        <v>39334</v>
      </c>
      <c r="I2873">
        <v>72</v>
      </c>
      <c r="J2873">
        <v>16</v>
      </c>
      <c r="K2873">
        <v>1</v>
      </c>
      <c r="L2873">
        <f>LOOKUP(I2873+H2873*1000, allRounds!D$2:D$308, allRounds!A$2:A$308)</f>
        <v>111</v>
      </c>
    </row>
    <row r="2874" spans="1:12" x14ac:dyDescent="0.3">
      <c r="A2874">
        <v>2873</v>
      </c>
      <c r="B2874">
        <v>15</v>
      </c>
      <c r="C2874">
        <v>122</v>
      </c>
      <c r="D2874">
        <v>13</v>
      </c>
      <c r="E2874">
        <v>269</v>
      </c>
      <c r="F2874">
        <v>111</v>
      </c>
      <c r="H2874" s="16">
        <v>39334</v>
      </c>
      <c r="I2874">
        <v>72</v>
      </c>
      <c r="J2874">
        <v>27</v>
      </c>
      <c r="K2874">
        <v>0</v>
      </c>
      <c r="L2874">
        <f>LOOKUP(I2874+H2874*1000, allRounds!D$2:D$308, allRounds!A$2:A$308)</f>
        <v>111</v>
      </c>
    </row>
    <row r="2875" spans="1:12" x14ac:dyDescent="0.3">
      <c r="A2875">
        <v>2874</v>
      </c>
      <c r="B2875">
        <v>16</v>
      </c>
      <c r="C2875">
        <v>107</v>
      </c>
      <c r="D2875">
        <v>13</v>
      </c>
      <c r="E2875">
        <v>222</v>
      </c>
      <c r="F2875">
        <v>111</v>
      </c>
      <c r="H2875" s="16">
        <v>39334</v>
      </c>
      <c r="I2875">
        <v>72</v>
      </c>
      <c r="J2875">
        <v>12</v>
      </c>
      <c r="K2875">
        <v>1</v>
      </c>
      <c r="L2875">
        <f>LOOKUP(I2875+H2875*1000, allRounds!D$2:D$308, allRounds!A$2:A$308)</f>
        <v>111</v>
      </c>
    </row>
    <row r="2876" spans="1:12" x14ac:dyDescent="0.3">
      <c r="A2876">
        <v>2875</v>
      </c>
      <c r="B2876">
        <v>17</v>
      </c>
      <c r="C2876">
        <v>123</v>
      </c>
      <c r="D2876">
        <v>7</v>
      </c>
      <c r="E2876">
        <v>61</v>
      </c>
      <c r="F2876">
        <v>111</v>
      </c>
      <c r="H2876" s="16">
        <v>39334</v>
      </c>
      <c r="I2876">
        <v>72</v>
      </c>
      <c r="J2876">
        <v>22</v>
      </c>
      <c r="K2876">
        <v>1</v>
      </c>
      <c r="L2876">
        <f>LOOKUP(I2876+H2876*1000, allRounds!D$2:D$308, allRounds!A$2:A$308)</f>
        <v>111</v>
      </c>
    </row>
    <row r="2877" spans="1:12" x14ac:dyDescent="0.3">
      <c r="A2877">
        <v>2876</v>
      </c>
      <c r="B2877">
        <v>18</v>
      </c>
      <c r="C2877">
        <v>137</v>
      </c>
      <c r="D2877">
        <v>7</v>
      </c>
      <c r="E2877">
        <v>8</v>
      </c>
      <c r="F2877">
        <v>111</v>
      </c>
      <c r="H2877" s="16">
        <v>39334</v>
      </c>
      <c r="I2877">
        <v>72</v>
      </c>
      <c r="J2877">
        <v>36</v>
      </c>
      <c r="K2877">
        <v>1</v>
      </c>
      <c r="L2877">
        <f>LOOKUP(I2877+H2877*1000, allRounds!D$2:D$308, allRounds!A$2:A$308)</f>
        <v>111</v>
      </c>
    </row>
    <row r="2878" spans="1:12" x14ac:dyDescent="0.3">
      <c r="A2878">
        <v>2877</v>
      </c>
      <c r="B2878">
        <v>1</v>
      </c>
      <c r="C2878">
        <v>84</v>
      </c>
      <c r="D2878">
        <v>38</v>
      </c>
      <c r="E2878">
        <v>93</v>
      </c>
      <c r="F2878">
        <v>112</v>
      </c>
      <c r="H2878" s="16">
        <v>39333</v>
      </c>
      <c r="I2878">
        <v>73</v>
      </c>
      <c r="J2878">
        <v>18</v>
      </c>
      <c r="K2878">
        <v>1</v>
      </c>
      <c r="L2878">
        <f>LOOKUP(I2878+H2878*1000, allRounds!D$2:D$308, allRounds!A$2:A$308)</f>
        <v>112</v>
      </c>
    </row>
    <row r="2879" spans="1:12" x14ac:dyDescent="0.3">
      <c r="A2879">
        <v>2878</v>
      </c>
      <c r="B2879">
        <v>2</v>
      </c>
      <c r="C2879">
        <v>90</v>
      </c>
      <c r="D2879">
        <v>38</v>
      </c>
      <c r="E2879">
        <v>287</v>
      </c>
      <c r="F2879">
        <v>112</v>
      </c>
      <c r="H2879" s="16">
        <v>39333</v>
      </c>
      <c r="I2879">
        <v>73</v>
      </c>
      <c r="J2879">
        <v>24</v>
      </c>
      <c r="K2879">
        <v>0</v>
      </c>
      <c r="L2879">
        <f>LOOKUP(I2879+H2879*1000, allRounds!D$2:D$308, allRounds!A$2:A$308)</f>
        <v>112</v>
      </c>
    </row>
    <row r="2880" spans="1:12" x14ac:dyDescent="0.3">
      <c r="A2880">
        <v>2879</v>
      </c>
      <c r="B2880">
        <v>3</v>
      </c>
      <c r="C2880">
        <v>89</v>
      </c>
      <c r="D2880">
        <v>37</v>
      </c>
      <c r="E2880">
        <v>275</v>
      </c>
      <c r="F2880">
        <v>112</v>
      </c>
      <c r="H2880" s="16">
        <v>39333</v>
      </c>
      <c r="I2880">
        <v>73</v>
      </c>
      <c r="J2880">
        <v>22</v>
      </c>
      <c r="K2880">
        <v>1</v>
      </c>
      <c r="L2880">
        <f>LOOKUP(I2880+H2880*1000, allRounds!D$2:D$308, allRounds!A$2:A$308)</f>
        <v>112</v>
      </c>
    </row>
    <row r="2881" spans="1:12" x14ac:dyDescent="0.3">
      <c r="A2881">
        <v>2880</v>
      </c>
      <c r="B2881">
        <v>4</v>
      </c>
      <c r="C2881">
        <v>79</v>
      </c>
      <c r="D2881">
        <v>36</v>
      </c>
      <c r="E2881">
        <v>234</v>
      </c>
      <c r="F2881">
        <v>112</v>
      </c>
      <c r="H2881" s="16">
        <v>39333</v>
      </c>
      <c r="I2881">
        <v>73</v>
      </c>
      <c r="J2881">
        <v>11</v>
      </c>
      <c r="K2881">
        <v>1</v>
      </c>
      <c r="L2881">
        <f>LOOKUP(I2881+H2881*1000, allRounds!D$2:D$308, allRounds!A$2:A$308)</f>
        <v>112</v>
      </c>
    </row>
    <row r="2882" spans="1:12" x14ac:dyDescent="0.3">
      <c r="A2882">
        <v>2881</v>
      </c>
      <c r="B2882">
        <v>5</v>
      </c>
      <c r="C2882">
        <v>88</v>
      </c>
      <c r="D2882">
        <v>35</v>
      </c>
      <c r="E2882">
        <v>116</v>
      </c>
      <c r="F2882">
        <v>112</v>
      </c>
      <c r="H2882" s="16">
        <v>39333</v>
      </c>
      <c r="I2882">
        <v>73</v>
      </c>
      <c r="J2882">
        <v>19</v>
      </c>
      <c r="K2882">
        <v>1</v>
      </c>
      <c r="L2882">
        <f>LOOKUP(I2882+H2882*1000, allRounds!D$2:D$308, allRounds!A$2:A$308)</f>
        <v>112</v>
      </c>
    </row>
    <row r="2883" spans="1:12" x14ac:dyDescent="0.3">
      <c r="A2883">
        <v>2882</v>
      </c>
      <c r="B2883">
        <v>6</v>
      </c>
      <c r="C2883">
        <v>87</v>
      </c>
      <c r="D2883">
        <v>34</v>
      </c>
      <c r="E2883">
        <v>16</v>
      </c>
      <c r="F2883">
        <v>112</v>
      </c>
      <c r="H2883" s="16">
        <v>39333</v>
      </c>
      <c r="I2883">
        <v>73</v>
      </c>
      <c r="J2883">
        <v>17</v>
      </c>
      <c r="K2883">
        <v>1</v>
      </c>
      <c r="L2883">
        <f>LOOKUP(I2883+H2883*1000, allRounds!D$2:D$308, allRounds!A$2:A$308)</f>
        <v>112</v>
      </c>
    </row>
    <row r="2884" spans="1:12" x14ac:dyDescent="0.3">
      <c r="A2884">
        <v>2883</v>
      </c>
      <c r="B2884">
        <v>7</v>
      </c>
      <c r="C2884">
        <v>82</v>
      </c>
      <c r="D2884">
        <v>34</v>
      </c>
      <c r="E2884">
        <v>160</v>
      </c>
      <c r="F2884">
        <v>112</v>
      </c>
      <c r="H2884" s="16">
        <v>39333</v>
      </c>
      <c r="I2884">
        <v>73</v>
      </c>
      <c r="J2884">
        <v>12</v>
      </c>
      <c r="K2884">
        <v>1</v>
      </c>
      <c r="L2884">
        <f>LOOKUP(I2884+H2884*1000, allRounds!D$2:D$308, allRounds!A$2:A$308)</f>
        <v>112</v>
      </c>
    </row>
    <row r="2885" spans="1:12" x14ac:dyDescent="0.3">
      <c r="A2885">
        <v>2884</v>
      </c>
      <c r="B2885">
        <v>8</v>
      </c>
      <c r="C2885">
        <v>85</v>
      </c>
      <c r="D2885">
        <v>34</v>
      </c>
      <c r="E2885">
        <v>28</v>
      </c>
      <c r="F2885">
        <v>112</v>
      </c>
      <c r="H2885" s="16">
        <v>39333</v>
      </c>
      <c r="I2885">
        <v>73</v>
      </c>
      <c r="J2885">
        <v>15</v>
      </c>
      <c r="K2885">
        <v>1</v>
      </c>
      <c r="L2885">
        <f>LOOKUP(I2885+H2885*1000, allRounds!D$2:D$308, allRounds!A$2:A$308)</f>
        <v>112</v>
      </c>
    </row>
    <row r="2886" spans="1:12" x14ac:dyDescent="0.3">
      <c r="A2886">
        <v>2885</v>
      </c>
      <c r="B2886">
        <v>9</v>
      </c>
      <c r="C2886">
        <v>87</v>
      </c>
      <c r="D2886">
        <v>33</v>
      </c>
      <c r="E2886">
        <v>245</v>
      </c>
      <c r="F2886">
        <v>112</v>
      </c>
      <c r="H2886" s="16">
        <v>39333</v>
      </c>
      <c r="I2886">
        <v>73</v>
      </c>
      <c r="J2886">
        <v>16</v>
      </c>
      <c r="K2886">
        <v>1</v>
      </c>
      <c r="L2886">
        <f>LOOKUP(I2886+H2886*1000, allRounds!D$2:D$308, allRounds!A$2:A$308)</f>
        <v>112</v>
      </c>
    </row>
    <row r="2887" spans="1:12" x14ac:dyDescent="0.3">
      <c r="A2887">
        <v>2886</v>
      </c>
      <c r="B2887">
        <v>10</v>
      </c>
      <c r="C2887">
        <v>96</v>
      </c>
      <c r="D2887">
        <v>33</v>
      </c>
      <c r="E2887">
        <v>178</v>
      </c>
      <c r="F2887">
        <v>112</v>
      </c>
      <c r="H2887" s="16">
        <v>39333</v>
      </c>
      <c r="I2887">
        <v>73</v>
      </c>
      <c r="J2887">
        <v>24</v>
      </c>
      <c r="K2887">
        <v>1</v>
      </c>
      <c r="L2887">
        <f>LOOKUP(I2887+H2887*1000, allRounds!D$2:D$308, allRounds!A$2:A$308)</f>
        <v>112</v>
      </c>
    </row>
    <row r="2888" spans="1:12" x14ac:dyDescent="0.3">
      <c r="A2888">
        <v>2887</v>
      </c>
      <c r="B2888">
        <v>11</v>
      </c>
      <c r="C2888">
        <v>81</v>
      </c>
      <c r="D2888">
        <v>33</v>
      </c>
      <c r="E2888">
        <v>103</v>
      </c>
      <c r="F2888">
        <v>112</v>
      </c>
      <c r="H2888" s="16">
        <v>39333</v>
      </c>
      <c r="I2888">
        <v>73</v>
      </c>
      <c r="J2888">
        <v>10</v>
      </c>
      <c r="K2888">
        <v>1</v>
      </c>
      <c r="L2888">
        <f>LOOKUP(I2888+H2888*1000, allRounds!D$2:D$308, allRounds!A$2:A$308)</f>
        <v>112</v>
      </c>
    </row>
    <row r="2889" spans="1:12" x14ac:dyDescent="0.3">
      <c r="A2889">
        <v>2888</v>
      </c>
      <c r="B2889">
        <v>12</v>
      </c>
      <c r="C2889">
        <v>94</v>
      </c>
      <c r="D2889">
        <v>29</v>
      </c>
      <c r="E2889">
        <v>2</v>
      </c>
      <c r="F2889">
        <v>112</v>
      </c>
      <c r="H2889" s="16">
        <v>39333</v>
      </c>
      <c r="I2889">
        <v>73</v>
      </c>
      <c r="J2889">
        <v>18</v>
      </c>
      <c r="K2889">
        <v>1</v>
      </c>
      <c r="L2889">
        <f>LOOKUP(I2889+H2889*1000, allRounds!D$2:D$308, allRounds!A$2:A$308)</f>
        <v>112</v>
      </c>
    </row>
    <row r="2890" spans="1:12" x14ac:dyDescent="0.3">
      <c r="A2890">
        <v>2889</v>
      </c>
      <c r="B2890">
        <v>13</v>
      </c>
      <c r="C2890">
        <v>104</v>
      </c>
      <c r="D2890">
        <v>28</v>
      </c>
      <c r="E2890">
        <v>269</v>
      </c>
      <c r="F2890">
        <v>112</v>
      </c>
      <c r="H2890" s="16">
        <v>39333</v>
      </c>
      <c r="I2890">
        <v>73</v>
      </c>
      <c r="J2890">
        <v>27</v>
      </c>
      <c r="K2890">
        <v>0</v>
      </c>
      <c r="L2890">
        <f>LOOKUP(I2890+H2890*1000, allRounds!D$2:D$308, allRounds!A$2:A$308)</f>
        <v>112</v>
      </c>
    </row>
    <row r="2891" spans="1:12" x14ac:dyDescent="0.3">
      <c r="A2891">
        <v>2890</v>
      </c>
      <c r="B2891">
        <v>14</v>
      </c>
      <c r="C2891">
        <v>88</v>
      </c>
      <c r="D2891">
        <v>28</v>
      </c>
      <c r="E2891">
        <v>49</v>
      </c>
      <c r="F2891">
        <v>112</v>
      </c>
      <c r="H2891" s="16">
        <v>39333</v>
      </c>
      <c r="I2891">
        <v>73</v>
      </c>
      <c r="J2891">
        <v>12</v>
      </c>
      <c r="K2891">
        <v>1</v>
      </c>
      <c r="L2891">
        <f>LOOKUP(I2891+H2891*1000, allRounds!D$2:D$308, allRounds!A$2:A$308)</f>
        <v>112</v>
      </c>
    </row>
    <row r="2892" spans="1:12" x14ac:dyDescent="0.3">
      <c r="A2892">
        <v>2891</v>
      </c>
      <c r="B2892">
        <v>15</v>
      </c>
      <c r="C2892">
        <v>101</v>
      </c>
      <c r="D2892">
        <v>27</v>
      </c>
      <c r="E2892">
        <v>41</v>
      </c>
      <c r="F2892">
        <v>112</v>
      </c>
      <c r="H2892" s="16">
        <v>39333</v>
      </c>
      <c r="I2892">
        <v>73</v>
      </c>
      <c r="J2892">
        <v>24</v>
      </c>
      <c r="K2892">
        <v>0</v>
      </c>
      <c r="L2892">
        <f>LOOKUP(I2892+H2892*1000, allRounds!D$2:D$308, allRounds!A$2:A$308)</f>
        <v>112</v>
      </c>
    </row>
    <row r="2893" spans="1:12" x14ac:dyDescent="0.3">
      <c r="A2893">
        <v>2892</v>
      </c>
      <c r="B2893">
        <v>16</v>
      </c>
      <c r="C2893">
        <v>92</v>
      </c>
      <c r="D2893">
        <v>26</v>
      </c>
      <c r="E2893">
        <v>48</v>
      </c>
      <c r="F2893">
        <v>112</v>
      </c>
      <c r="H2893" s="16">
        <v>39333</v>
      </c>
      <c r="I2893">
        <v>73</v>
      </c>
      <c r="J2893">
        <v>14</v>
      </c>
      <c r="K2893">
        <v>1</v>
      </c>
      <c r="L2893">
        <f>LOOKUP(I2893+H2893*1000, allRounds!D$2:D$308, allRounds!A$2:A$308)</f>
        <v>112</v>
      </c>
    </row>
    <row r="2894" spans="1:12" x14ac:dyDescent="0.3">
      <c r="A2894">
        <v>2893</v>
      </c>
      <c r="B2894">
        <v>17</v>
      </c>
      <c r="C2894">
        <v>97</v>
      </c>
      <c r="D2894">
        <v>24</v>
      </c>
      <c r="E2894">
        <v>145</v>
      </c>
      <c r="F2894">
        <v>112</v>
      </c>
      <c r="H2894" s="16">
        <v>39333</v>
      </c>
      <c r="I2894">
        <v>73</v>
      </c>
      <c r="J2894">
        <v>16</v>
      </c>
      <c r="K2894">
        <v>1</v>
      </c>
      <c r="L2894">
        <f>LOOKUP(I2894+H2894*1000, allRounds!D$2:D$308, allRounds!A$2:A$308)</f>
        <v>112</v>
      </c>
    </row>
    <row r="2895" spans="1:12" x14ac:dyDescent="0.3">
      <c r="A2895">
        <v>2894</v>
      </c>
      <c r="B2895">
        <v>18</v>
      </c>
      <c r="C2895">
        <v>102</v>
      </c>
      <c r="D2895">
        <v>24</v>
      </c>
      <c r="E2895">
        <v>61</v>
      </c>
      <c r="F2895">
        <v>112</v>
      </c>
      <c r="H2895" s="16">
        <v>39333</v>
      </c>
      <c r="I2895">
        <v>73</v>
      </c>
      <c r="J2895">
        <v>22</v>
      </c>
      <c r="K2895">
        <v>1</v>
      </c>
      <c r="L2895">
        <f>LOOKUP(I2895+H2895*1000, allRounds!D$2:D$308, allRounds!A$2:A$308)</f>
        <v>112</v>
      </c>
    </row>
    <row r="2896" spans="1:12" x14ac:dyDescent="0.3">
      <c r="A2896">
        <v>2895</v>
      </c>
      <c r="B2896">
        <v>19</v>
      </c>
      <c r="C2896">
        <v>95</v>
      </c>
      <c r="D2896">
        <v>21</v>
      </c>
      <c r="E2896">
        <v>222</v>
      </c>
      <c r="F2896">
        <v>112</v>
      </c>
      <c r="H2896" s="16">
        <v>39333</v>
      </c>
      <c r="I2896">
        <v>73</v>
      </c>
      <c r="J2896">
        <v>12</v>
      </c>
      <c r="K2896">
        <v>1</v>
      </c>
      <c r="L2896">
        <f>LOOKUP(I2896+H2896*1000, allRounds!D$2:D$308, allRounds!A$2:A$308)</f>
        <v>112</v>
      </c>
    </row>
    <row r="2897" spans="1:12" x14ac:dyDescent="0.3">
      <c r="A2897">
        <v>2896</v>
      </c>
      <c r="B2897">
        <v>20</v>
      </c>
      <c r="C2897">
        <v>132</v>
      </c>
      <c r="D2897">
        <v>8</v>
      </c>
      <c r="E2897">
        <v>8</v>
      </c>
      <c r="F2897">
        <v>112</v>
      </c>
      <c r="H2897" s="16">
        <v>39333</v>
      </c>
      <c r="I2897">
        <v>73</v>
      </c>
      <c r="J2897">
        <v>36</v>
      </c>
      <c r="K2897">
        <v>1</v>
      </c>
      <c r="L2897">
        <f>LOOKUP(I2897+H2897*1000, allRounds!D$2:D$308, allRounds!A$2:A$308)</f>
        <v>112</v>
      </c>
    </row>
    <row r="2898" spans="1:12" x14ac:dyDescent="0.3">
      <c r="A2898">
        <v>2897</v>
      </c>
      <c r="B2898">
        <v>1</v>
      </c>
      <c r="C2898">
        <v>76</v>
      </c>
      <c r="D2898">
        <v>40</v>
      </c>
      <c r="E2898">
        <v>103</v>
      </c>
      <c r="F2898">
        <v>113</v>
      </c>
      <c r="H2898" s="16">
        <v>39332</v>
      </c>
      <c r="I2898">
        <v>39</v>
      </c>
      <c r="J2898">
        <v>10</v>
      </c>
      <c r="K2898">
        <v>1</v>
      </c>
      <c r="L2898">
        <f>LOOKUP(I2898+H2898*1000, allRounds!D$2:D$308, allRounds!A$2:A$308)</f>
        <v>113</v>
      </c>
    </row>
    <row r="2899" spans="1:12" x14ac:dyDescent="0.3">
      <c r="A2899">
        <v>2898</v>
      </c>
      <c r="B2899">
        <v>2</v>
      </c>
      <c r="C2899">
        <v>86</v>
      </c>
      <c r="D2899">
        <v>35</v>
      </c>
      <c r="E2899">
        <v>28</v>
      </c>
      <c r="F2899">
        <v>113</v>
      </c>
      <c r="H2899" s="16">
        <v>39332</v>
      </c>
      <c r="I2899">
        <v>39</v>
      </c>
      <c r="J2899">
        <v>15</v>
      </c>
      <c r="K2899">
        <v>1</v>
      </c>
      <c r="L2899">
        <f>LOOKUP(I2899+H2899*1000, allRounds!D$2:D$308, allRounds!A$2:A$308)</f>
        <v>113</v>
      </c>
    </row>
    <row r="2900" spans="1:12" x14ac:dyDescent="0.3">
      <c r="A2900">
        <v>2899</v>
      </c>
      <c r="B2900">
        <v>3</v>
      </c>
      <c r="C2900">
        <v>98</v>
      </c>
      <c r="D2900">
        <v>32</v>
      </c>
      <c r="E2900">
        <v>41</v>
      </c>
      <c r="F2900">
        <v>113</v>
      </c>
      <c r="H2900" s="16">
        <v>39332</v>
      </c>
      <c r="I2900">
        <v>39</v>
      </c>
      <c r="J2900">
        <v>24</v>
      </c>
      <c r="K2900">
        <v>0</v>
      </c>
      <c r="L2900">
        <f>LOOKUP(I2900+H2900*1000, allRounds!D$2:D$308, allRounds!A$2:A$308)</f>
        <v>113</v>
      </c>
    </row>
    <row r="2901" spans="1:12" x14ac:dyDescent="0.3">
      <c r="A2901">
        <v>2900</v>
      </c>
      <c r="B2901">
        <v>4</v>
      </c>
      <c r="C2901">
        <v>86</v>
      </c>
      <c r="D2901">
        <v>32</v>
      </c>
      <c r="E2901">
        <v>49</v>
      </c>
      <c r="F2901">
        <v>113</v>
      </c>
      <c r="H2901" s="16">
        <v>39332</v>
      </c>
      <c r="I2901">
        <v>39</v>
      </c>
      <c r="J2901">
        <v>12</v>
      </c>
      <c r="K2901">
        <v>1</v>
      </c>
      <c r="L2901">
        <f>LOOKUP(I2901+H2901*1000, allRounds!D$2:D$308, allRounds!A$2:A$308)</f>
        <v>113</v>
      </c>
    </row>
    <row r="2902" spans="1:12" x14ac:dyDescent="0.3">
      <c r="A2902">
        <v>2901</v>
      </c>
      <c r="B2902">
        <v>5</v>
      </c>
      <c r="C2902">
        <v>99</v>
      </c>
      <c r="D2902">
        <v>32</v>
      </c>
      <c r="E2902">
        <v>178</v>
      </c>
      <c r="F2902">
        <v>113</v>
      </c>
      <c r="H2902" s="16">
        <v>39332</v>
      </c>
      <c r="I2902">
        <v>39</v>
      </c>
      <c r="J2902">
        <v>24</v>
      </c>
      <c r="K2902">
        <v>1</v>
      </c>
      <c r="L2902">
        <f>LOOKUP(I2902+H2902*1000, allRounds!D$2:D$308, allRounds!A$2:A$308)</f>
        <v>113</v>
      </c>
    </row>
    <row r="2903" spans="1:12" x14ac:dyDescent="0.3">
      <c r="A2903">
        <v>2902</v>
      </c>
      <c r="B2903">
        <v>6</v>
      </c>
      <c r="C2903">
        <v>97</v>
      </c>
      <c r="D2903">
        <v>31</v>
      </c>
      <c r="E2903">
        <v>275</v>
      </c>
      <c r="F2903">
        <v>113</v>
      </c>
      <c r="H2903" s="16">
        <v>39332</v>
      </c>
      <c r="I2903">
        <v>39</v>
      </c>
      <c r="J2903">
        <v>22</v>
      </c>
      <c r="K2903">
        <v>1</v>
      </c>
      <c r="L2903">
        <f>LOOKUP(I2903+H2903*1000, allRounds!D$2:D$308, allRounds!A$2:A$308)</f>
        <v>113</v>
      </c>
    </row>
    <row r="2904" spans="1:12" x14ac:dyDescent="0.3">
      <c r="A2904">
        <v>2903</v>
      </c>
      <c r="B2904">
        <v>7</v>
      </c>
      <c r="C2904">
        <v>88</v>
      </c>
      <c r="D2904">
        <v>30</v>
      </c>
      <c r="E2904">
        <v>222</v>
      </c>
      <c r="F2904">
        <v>113</v>
      </c>
      <c r="H2904" s="16">
        <v>39332</v>
      </c>
      <c r="I2904">
        <v>39</v>
      </c>
      <c r="J2904">
        <v>12</v>
      </c>
      <c r="K2904">
        <v>1</v>
      </c>
      <c r="L2904">
        <f>LOOKUP(I2904+H2904*1000, allRounds!D$2:D$308, allRounds!A$2:A$308)</f>
        <v>113</v>
      </c>
    </row>
    <row r="2905" spans="1:12" x14ac:dyDescent="0.3">
      <c r="A2905">
        <v>2904</v>
      </c>
      <c r="B2905">
        <v>8</v>
      </c>
      <c r="C2905">
        <v>88</v>
      </c>
      <c r="D2905">
        <v>29</v>
      </c>
      <c r="E2905">
        <v>234</v>
      </c>
      <c r="F2905">
        <v>113</v>
      </c>
      <c r="H2905" s="16">
        <v>39332</v>
      </c>
      <c r="I2905">
        <v>39</v>
      </c>
      <c r="J2905">
        <v>11</v>
      </c>
      <c r="K2905">
        <v>1</v>
      </c>
      <c r="L2905">
        <f>LOOKUP(I2905+H2905*1000, allRounds!D$2:D$308, allRounds!A$2:A$308)</f>
        <v>113</v>
      </c>
    </row>
    <row r="2906" spans="1:12" x14ac:dyDescent="0.3">
      <c r="A2906">
        <v>2905</v>
      </c>
      <c r="B2906">
        <v>9</v>
      </c>
      <c r="C2906">
        <v>96</v>
      </c>
      <c r="D2906">
        <v>28</v>
      </c>
      <c r="E2906">
        <v>2</v>
      </c>
      <c r="F2906">
        <v>113</v>
      </c>
      <c r="H2906" s="16">
        <v>39332</v>
      </c>
      <c r="I2906">
        <v>39</v>
      </c>
      <c r="J2906">
        <v>18</v>
      </c>
      <c r="K2906">
        <v>1</v>
      </c>
      <c r="L2906">
        <f>LOOKUP(I2906+H2906*1000, allRounds!D$2:D$308, allRounds!A$2:A$308)</f>
        <v>113</v>
      </c>
    </row>
    <row r="2907" spans="1:12" x14ac:dyDescent="0.3">
      <c r="A2907">
        <v>2906</v>
      </c>
      <c r="B2907">
        <v>10</v>
      </c>
      <c r="C2907">
        <v>96</v>
      </c>
      <c r="D2907">
        <v>28</v>
      </c>
      <c r="E2907">
        <v>93</v>
      </c>
      <c r="F2907">
        <v>113</v>
      </c>
      <c r="H2907" s="16">
        <v>39332</v>
      </c>
      <c r="I2907">
        <v>39</v>
      </c>
      <c r="J2907">
        <v>18</v>
      </c>
      <c r="K2907">
        <v>1</v>
      </c>
      <c r="L2907">
        <f>LOOKUP(I2907+H2907*1000, allRounds!D$2:D$308, allRounds!A$2:A$308)</f>
        <v>113</v>
      </c>
    </row>
    <row r="2908" spans="1:12" x14ac:dyDescent="0.3">
      <c r="A2908">
        <v>2907</v>
      </c>
      <c r="B2908">
        <v>11</v>
      </c>
      <c r="C2908">
        <v>103</v>
      </c>
      <c r="D2908">
        <v>26</v>
      </c>
      <c r="E2908">
        <v>61</v>
      </c>
      <c r="F2908">
        <v>113</v>
      </c>
      <c r="H2908" s="16">
        <v>39332</v>
      </c>
      <c r="I2908">
        <v>39</v>
      </c>
      <c r="J2908">
        <v>22</v>
      </c>
      <c r="K2908">
        <v>1</v>
      </c>
      <c r="L2908">
        <f>LOOKUP(I2908+H2908*1000, allRounds!D$2:D$308, allRounds!A$2:A$308)</f>
        <v>113</v>
      </c>
    </row>
    <row r="2909" spans="1:12" x14ac:dyDescent="0.3">
      <c r="A2909">
        <v>2908</v>
      </c>
      <c r="B2909">
        <v>12</v>
      </c>
      <c r="C2909">
        <v>94</v>
      </c>
      <c r="D2909">
        <v>26</v>
      </c>
      <c r="E2909">
        <v>48</v>
      </c>
      <c r="F2909">
        <v>113</v>
      </c>
      <c r="H2909" s="16">
        <v>39332</v>
      </c>
      <c r="I2909">
        <v>39</v>
      </c>
      <c r="J2909">
        <v>14</v>
      </c>
      <c r="K2909">
        <v>1</v>
      </c>
      <c r="L2909">
        <f>LOOKUP(I2909+H2909*1000, allRounds!D$2:D$308, allRounds!A$2:A$308)</f>
        <v>113</v>
      </c>
    </row>
    <row r="2910" spans="1:12" x14ac:dyDescent="0.3">
      <c r="A2910">
        <v>2909</v>
      </c>
      <c r="B2910">
        <v>13</v>
      </c>
      <c r="C2910">
        <v>97</v>
      </c>
      <c r="D2910">
        <v>26</v>
      </c>
      <c r="E2910">
        <v>16</v>
      </c>
      <c r="F2910">
        <v>113</v>
      </c>
      <c r="H2910" s="16">
        <v>39332</v>
      </c>
      <c r="I2910">
        <v>39</v>
      </c>
      <c r="J2910">
        <v>17</v>
      </c>
      <c r="K2910">
        <v>1</v>
      </c>
      <c r="L2910">
        <f>LOOKUP(I2910+H2910*1000, allRounds!D$2:D$308, allRounds!A$2:A$308)</f>
        <v>113</v>
      </c>
    </row>
    <row r="2911" spans="1:12" x14ac:dyDescent="0.3">
      <c r="A2911">
        <v>2910</v>
      </c>
      <c r="B2911">
        <v>14</v>
      </c>
      <c r="C2911">
        <v>107</v>
      </c>
      <c r="D2911">
        <v>26</v>
      </c>
      <c r="E2911">
        <v>269</v>
      </c>
      <c r="F2911">
        <v>113</v>
      </c>
      <c r="H2911" s="16">
        <v>39332</v>
      </c>
      <c r="I2911">
        <v>39</v>
      </c>
      <c r="J2911">
        <v>27</v>
      </c>
      <c r="K2911">
        <v>0</v>
      </c>
      <c r="L2911">
        <f>LOOKUP(I2911+H2911*1000, allRounds!D$2:D$308, allRounds!A$2:A$308)</f>
        <v>113</v>
      </c>
    </row>
    <row r="2912" spans="1:12" x14ac:dyDescent="0.3">
      <c r="A2912">
        <v>2911</v>
      </c>
      <c r="B2912">
        <v>15</v>
      </c>
      <c r="C2912">
        <v>97</v>
      </c>
      <c r="D2912">
        <v>25</v>
      </c>
      <c r="E2912">
        <v>245</v>
      </c>
      <c r="F2912">
        <v>113</v>
      </c>
      <c r="H2912" s="16">
        <v>39332</v>
      </c>
      <c r="I2912">
        <v>39</v>
      </c>
      <c r="J2912">
        <v>16</v>
      </c>
      <c r="K2912">
        <v>1</v>
      </c>
      <c r="L2912">
        <f>LOOKUP(I2912+H2912*1000, allRounds!D$2:D$308, allRounds!A$2:A$308)</f>
        <v>113</v>
      </c>
    </row>
    <row r="2913" spans="1:12" x14ac:dyDescent="0.3">
      <c r="A2913">
        <v>2912</v>
      </c>
      <c r="B2913">
        <v>16</v>
      </c>
      <c r="C2913">
        <v>100</v>
      </c>
      <c r="D2913">
        <v>23</v>
      </c>
      <c r="E2913">
        <v>145</v>
      </c>
      <c r="F2913">
        <v>113</v>
      </c>
      <c r="H2913" s="16">
        <v>39332</v>
      </c>
      <c r="I2913">
        <v>39</v>
      </c>
      <c r="J2913">
        <v>16</v>
      </c>
      <c r="K2913">
        <v>1</v>
      </c>
      <c r="L2913">
        <f>LOOKUP(I2913+H2913*1000, allRounds!D$2:D$308, allRounds!A$2:A$308)</f>
        <v>113</v>
      </c>
    </row>
    <row r="2914" spans="1:12" x14ac:dyDescent="0.3">
      <c r="A2914">
        <v>2913</v>
      </c>
      <c r="B2914">
        <v>17</v>
      </c>
      <c r="C2914">
        <v>103</v>
      </c>
      <c r="D2914">
        <v>22</v>
      </c>
      <c r="E2914">
        <v>116</v>
      </c>
      <c r="F2914">
        <v>113</v>
      </c>
      <c r="H2914" s="16">
        <v>39332</v>
      </c>
      <c r="I2914">
        <v>39</v>
      </c>
      <c r="J2914">
        <v>19</v>
      </c>
      <c r="K2914">
        <v>1</v>
      </c>
      <c r="L2914">
        <f>LOOKUP(I2914+H2914*1000, allRounds!D$2:D$308, allRounds!A$2:A$308)</f>
        <v>113</v>
      </c>
    </row>
    <row r="2915" spans="1:12" x14ac:dyDescent="0.3">
      <c r="A2915">
        <v>2914</v>
      </c>
      <c r="B2915">
        <v>18</v>
      </c>
      <c r="C2915">
        <v>130</v>
      </c>
      <c r="D2915">
        <v>12</v>
      </c>
      <c r="E2915">
        <v>8</v>
      </c>
      <c r="F2915">
        <v>113</v>
      </c>
      <c r="H2915" s="16">
        <v>39332</v>
      </c>
      <c r="I2915">
        <v>39</v>
      </c>
      <c r="J2915">
        <v>36</v>
      </c>
      <c r="K2915">
        <v>1</v>
      </c>
      <c r="L2915">
        <f>LOOKUP(I2915+H2915*1000, allRounds!D$2:D$308, allRounds!A$2:A$308)</f>
        <v>113</v>
      </c>
    </row>
    <row r="2916" spans="1:12" x14ac:dyDescent="0.3">
      <c r="A2916">
        <v>2915</v>
      </c>
      <c r="B2916">
        <v>1</v>
      </c>
      <c r="C2916">
        <v>95</v>
      </c>
      <c r="D2916">
        <v>35</v>
      </c>
      <c r="E2916">
        <v>188</v>
      </c>
      <c r="F2916">
        <v>114</v>
      </c>
      <c r="H2916" s="16">
        <v>39303</v>
      </c>
      <c r="I2916">
        <v>76</v>
      </c>
      <c r="J2916">
        <v>24</v>
      </c>
      <c r="K2916">
        <v>1</v>
      </c>
      <c r="L2916">
        <f>LOOKUP(I2916+H2916*1000, allRounds!D$2:D$308, allRounds!A$2:A$308)</f>
        <v>114</v>
      </c>
    </row>
    <row r="2917" spans="1:12" x14ac:dyDescent="0.3">
      <c r="A2917">
        <v>2916</v>
      </c>
      <c r="B2917">
        <v>2</v>
      </c>
      <c r="C2917">
        <v>81</v>
      </c>
      <c r="D2917">
        <v>35</v>
      </c>
      <c r="E2917">
        <v>103</v>
      </c>
      <c r="F2917">
        <v>114</v>
      </c>
      <c r="H2917" s="16">
        <v>39303</v>
      </c>
      <c r="I2917">
        <v>76</v>
      </c>
      <c r="J2917">
        <v>10</v>
      </c>
      <c r="K2917">
        <v>1</v>
      </c>
      <c r="L2917">
        <f>LOOKUP(I2917+H2917*1000, allRounds!D$2:D$308, allRounds!A$2:A$308)</f>
        <v>114</v>
      </c>
    </row>
    <row r="2918" spans="1:12" x14ac:dyDescent="0.3">
      <c r="A2918">
        <v>2917</v>
      </c>
      <c r="B2918">
        <v>3</v>
      </c>
      <c r="C2918">
        <v>88</v>
      </c>
      <c r="D2918">
        <v>33</v>
      </c>
      <c r="E2918">
        <v>28</v>
      </c>
      <c r="F2918">
        <v>114</v>
      </c>
      <c r="H2918" s="16">
        <v>39303</v>
      </c>
      <c r="I2918">
        <v>76</v>
      </c>
      <c r="J2918">
        <v>15</v>
      </c>
      <c r="K2918">
        <v>1</v>
      </c>
      <c r="L2918">
        <f>LOOKUP(I2918+H2918*1000, allRounds!D$2:D$308, allRounds!A$2:A$308)</f>
        <v>114</v>
      </c>
    </row>
    <row r="2919" spans="1:12" x14ac:dyDescent="0.3">
      <c r="A2919">
        <v>2918</v>
      </c>
      <c r="B2919">
        <v>4</v>
      </c>
      <c r="C2919">
        <v>98</v>
      </c>
      <c r="D2919">
        <v>32</v>
      </c>
      <c r="E2919">
        <v>275</v>
      </c>
      <c r="F2919">
        <v>114</v>
      </c>
      <c r="H2919" s="16">
        <v>39303</v>
      </c>
      <c r="I2919">
        <v>76</v>
      </c>
      <c r="J2919">
        <v>22</v>
      </c>
      <c r="K2919">
        <v>1</v>
      </c>
      <c r="L2919">
        <f>LOOKUP(I2919+H2919*1000, allRounds!D$2:D$308, allRounds!A$2:A$308)</f>
        <v>114</v>
      </c>
    </row>
    <row r="2920" spans="1:12" x14ac:dyDescent="0.3">
      <c r="A2920">
        <v>2919</v>
      </c>
      <c r="B2920">
        <v>5</v>
      </c>
      <c r="C2920">
        <v>86</v>
      </c>
      <c r="D2920">
        <v>32</v>
      </c>
      <c r="E2920">
        <v>241</v>
      </c>
      <c r="F2920">
        <v>114</v>
      </c>
      <c r="H2920" s="16">
        <v>39303</v>
      </c>
      <c r="I2920">
        <v>76</v>
      </c>
      <c r="J2920">
        <v>12</v>
      </c>
      <c r="K2920">
        <v>1</v>
      </c>
      <c r="L2920">
        <f>LOOKUP(I2920+H2920*1000, allRounds!D$2:D$308, allRounds!A$2:A$308)</f>
        <v>114</v>
      </c>
    </row>
    <row r="2921" spans="1:12" x14ac:dyDescent="0.3">
      <c r="A2921">
        <v>2920</v>
      </c>
      <c r="B2921">
        <v>6</v>
      </c>
      <c r="C2921">
        <v>93</v>
      </c>
      <c r="D2921">
        <v>31</v>
      </c>
      <c r="E2921">
        <v>93</v>
      </c>
      <c r="F2921">
        <v>114</v>
      </c>
      <c r="H2921" s="16">
        <v>39303</v>
      </c>
      <c r="I2921">
        <v>76</v>
      </c>
      <c r="J2921">
        <v>18</v>
      </c>
      <c r="K2921">
        <v>1</v>
      </c>
      <c r="L2921">
        <f>LOOKUP(I2921+H2921*1000, allRounds!D$2:D$308, allRounds!A$2:A$308)</f>
        <v>114</v>
      </c>
    </row>
    <row r="2922" spans="1:12" x14ac:dyDescent="0.3">
      <c r="A2922">
        <v>2921</v>
      </c>
      <c r="B2922">
        <v>7</v>
      </c>
      <c r="C2922">
        <v>99</v>
      </c>
      <c r="D2922">
        <v>29</v>
      </c>
      <c r="E2922">
        <v>61</v>
      </c>
      <c r="F2922">
        <v>114</v>
      </c>
      <c r="H2922" s="16">
        <v>39303</v>
      </c>
      <c r="I2922">
        <v>76</v>
      </c>
      <c r="J2922">
        <v>22</v>
      </c>
      <c r="K2922">
        <v>1</v>
      </c>
      <c r="L2922">
        <f>LOOKUP(I2922+H2922*1000, allRounds!D$2:D$308, allRounds!A$2:A$308)</f>
        <v>114</v>
      </c>
    </row>
    <row r="2923" spans="1:12" x14ac:dyDescent="0.3">
      <c r="A2923">
        <v>2922</v>
      </c>
      <c r="B2923">
        <v>8</v>
      </c>
      <c r="C2923">
        <v>100</v>
      </c>
      <c r="D2923">
        <v>29</v>
      </c>
      <c r="E2923">
        <v>27</v>
      </c>
      <c r="F2923">
        <v>114</v>
      </c>
      <c r="H2923" s="16">
        <v>39303</v>
      </c>
      <c r="I2923">
        <v>76</v>
      </c>
      <c r="J2923">
        <v>23</v>
      </c>
      <c r="K2923">
        <v>1</v>
      </c>
      <c r="L2923">
        <f>LOOKUP(I2923+H2923*1000, allRounds!D$2:D$308, allRounds!A$2:A$308)</f>
        <v>114</v>
      </c>
    </row>
    <row r="2924" spans="1:12" x14ac:dyDescent="0.3">
      <c r="A2924">
        <v>2923</v>
      </c>
      <c r="B2924">
        <v>9</v>
      </c>
      <c r="C2924">
        <v>89</v>
      </c>
      <c r="D2924">
        <v>29</v>
      </c>
      <c r="E2924">
        <v>160</v>
      </c>
      <c r="F2924">
        <v>114</v>
      </c>
      <c r="H2924" s="16">
        <v>39303</v>
      </c>
      <c r="I2924">
        <v>76</v>
      </c>
      <c r="J2924">
        <v>12</v>
      </c>
      <c r="K2924">
        <v>1</v>
      </c>
      <c r="L2924">
        <f>LOOKUP(I2924+H2924*1000, allRounds!D$2:D$308, allRounds!A$2:A$308)</f>
        <v>114</v>
      </c>
    </row>
    <row r="2925" spans="1:12" x14ac:dyDescent="0.3">
      <c r="A2925">
        <v>2924</v>
      </c>
      <c r="B2925">
        <v>10</v>
      </c>
      <c r="C2925">
        <v>88</v>
      </c>
      <c r="D2925">
        <v>29</v>
      </c>
      <c r="E2925">
        <v>1</v>
      </c>
      <c r="F2925">
        <v>114</v>
      </c>
      <c r="H2925" s="16">
        <v>39303</v>
      </c>
      <c r="I2925">
        <v>76</v>
      </c>
      <c r="J2925">
        <v>10</v>
      </c>
      <c r="K2925">
        <v>1</v>
      </c>
      <c r="L2925">
        <f>LOOKUP(I2925+H2925*1000, allRounds!D$2:D$308, allRounds!A$2:A$308)</f>
        <v>114</v>
      </c>
    </row>
    <row r="2926" spans="1:12" x14ac:dyDescent="0.3">
      <c r="A2926">
        <v>2925</v>
      </c>
      <c r="B2926">
        <v>11</v>
      </c>
      <c r="C2926">
        <v>107</v>
      </c>
      <c r="D2926">
        <v>26</v>
      </c>
      <c r="E2926">
        <v>63</v>
      </c>
      <c r="F2926">
        <v>114</v>
      </c>
      <c r="H2926" s="16">
        <v>39303</v>
      </c>
      <c r="I2926">
        <v>76</v>
      </c>
      <c r="J2926">
        <v>25</v>
      </c>
      <c r="K2926">
        <v>1</v>
      </c>
      <c r="L2926">
        <f>LOOKUP(I2926+H2926*1000, allRounds!D$2:D$308, allRounds!A$2:A$308)</f>
        <v>114</v>
      </c>
    </row>
    <row r="2927" spans="1:12" x14ac:dyDescent="0.3">
      <c r="A2927">
        <v>2926</v>
      </c>
      <c r="B2927">
        <v>12</v>
      </c>
      <c r="C2927">
        <v>93</v>
      </c>
      <c r="D2927">
        <v>25</v>
      </c>
      <c r="E2927">
        <v>222</v>
      </c>
      <c r="F2927">
        <v>114</v>
      </c>
      <c r="H2927" s="16">
        <v>39303</v>
      </c>
      <c r="I2927">
        <v>76</v>
      </c>
      <c r="J2927">
        <v>12</v>
      </c>
      <c r="K2927">
        <v>1</v>
      </c>
      <c r="L2927">
        <f>LOOKUP(I2927+H2927*1000, allRounds!D$2:D$308, allRounds!A$2:A$308)</f>
        <v>114</v>
      </c>
    </row>
    <row r="2928" spans="1:12" x14ac:dyDescent="0.3">
      <c r="A2928">
        <v>2927</v>
      </c>
      <c r="B2928">
        <v>13</v>
      </c>
      <c r="C2928">
        <v>90</v>
      </c>
      <c r="D2928">
        <v>24</v>
      </c>
      <c r="E2928">
        <v>114</v>
      </c>
      <c r="F2928">
        <v>114</v>
      </c>
      <c r="H2928" s="16">
        <v>39303</v>
      </c>
      <c r="I2928">
        <v>76</v>
      </c>
      <c r="J2928">
        <v>8</v>
      </c>
      <c r="K2928">
        <v>0</v>
      </c>
      <c r="L2928">
        <f>LOOKUP(I2928+H2928*1000, allRounds!D$2:D$308, allRounds!A$2:A$308)</f>
        <v>114</v>
      </c>
    </row>
    <row r="2929" spans="1:12" x14ac:dyDescent="0.3">
      <c r="A2929">
        <v>2928</v>
      </c>
      <c r="B2929">
        <v>14</v>
      </c>
      <c r="C2929">
        <v>107</v>
      </c>
      <c r="D2929">
        <v>23</v>
      </c>
      <c r="E2929">
        <v>284</v>
      </c>
      <c r="F2929">
        <v>114</v>
      </c>
      <c r="H2929" s="16">
        <v>39303</v>
      </c>
      <c r="I2929">
        <v>76</v>
      </c>
      <c r="J2929">
        <v>24</v>
      </c>
      <c r="K2929">
        <v>0</v>
      </c>
      <c r="L2929">
        <f>LOOKUP(I2929+H2929*1000, allRounds!D$2:D$308, allRounds!A$2:A$308)</f>
        <v>114</v>
      </c>
    </row>
    <row r="2930" spans="1:12" x14ac:dyDescent="0.3">
      <c r="A2930">
        <v>2929</v>
      </c>
      <c r="B2930">
        <v>15</v>
      </c>
      <c r="C2930">
        <v>97</v>
      </c>
      <c r="D2930">
        <v>23</v>
      </c>
      <c r="E2930">
        <v>48</v>
      </c>
      <c r="F2930">
        <v>114</v>
      </c>
      <c r="H2930" s="16">
        <v>39303</v>
      </c>
      <c r="I2930">
        <v>76</v>
      </c>
      <c r="J2930">
        <v>14</v>
      </c>
      <c r="K2930">
        <v>1</v>
      </c>
      <c r="L2930">
        <f>LOOKUP(I2930+H2930*1000, allRounds!D$2:D$308, allRounds!A$2:A$308)</f>
        <v>114</v>
      </c>
    </row>
    <row r="2931" spans="1:12" x14ac:dyDescent="0.3">
      <c r="A2931">
        <v>2930</v>
      </c>
      <c r="B2931">
        <v>16</v>
      </c>
      <c r="C2931">
        <v>101</v>
      </c>
      <c r="D2931">
        <v>22</v>
      </c>
      <c r="E2931">
        <v>123</v>
      </c>
      <c r="F2931">
        <v>114</v>
      </c>
      <c r="H2931" s="16">
        <v>39303</v>
      </c>
      <c r="I2931">
        <v>76</v>
      </c>
      <c r="J2931">
        <v>17</v>
      </c>
      <c r="K2931">
        <v>1</v>
      </c>
      <c r="L2931">
        <f>LOOKUP(I2931+H2931*1000, allRounds!D$2:D$308, allRounds!A$2:A$308)</f>
        <v>114</v>
      </c>
    </row>
    <row r="2932" spans="1:12" x14ac:dyDescent="0.3">
      <c r="A2932">
        <v>2931</v>
      </c>
      <c r="B2932">
        <v>17</v>
      </c>
      <c r="C2932">
        <v>112</v>
      </c>
      <c r="D2932">
        <v>22</v>
      </c>
      <c r="E2932">
        <v>24</v>
      </c>
      <c r="F2932">
        <v>114</v>
      </c>
      <c r="H2932" s="16">
        <v>39303</v>
      </c>
      <c r="I2932">
        <v>76</v>
      </c>
      <c r="J2932">
        <v>28</v>
      </c>
      <c r="K2932">
        <v>1</v>
      </c>
      <c r="L2932">
        <f>LOOKUP(I2932+H2932*1000, allRounds!D$2:D$308, allRounds!A$2:A$308)</f>
        <v>114</v>
      </c>
    </row>
    <row r="2933" spans="1:12" x14ac:dyDescent="0.3">
      <c r="A2933">
        <v>2932</v>
      </c>
      <c r="B2933">
        <v>18</v>
      </c>
      <c r="C2933">
        <v>103</v>
      </c>
      <c r="D2933">
        <v>21</v>
      </c>
      <c r="E2933">
        <v>2</v>
      </c>
      <c r="F2933">
        <v>114</v>
      </c>
      <c r="H2933" s="16">
        <v>39303</v>
      </c>
      <c r="I2933">
        <v>76</v>
      </c>
      <c r="J2933">
        <v>18</v>
      </c>
      <c r="K2933">
        <v>1</v>
      </c>
      <c r="L2933">
        <f>LOOKUP(I2933+H2933*1000, allRounds!D$2:D$308, allRounds!A$2:A$308)</f>
        <v>114</v>
      </c>
    </row>
    <row r="2934" spans="1:12" x14ac:dyDescent="0.3">
      <c r="A2934">
        <v>2933</v>
      </c>
      <c r="B2934">
        <v>19</v>
      </c>
      <c r="C2934">
        <v>100</v>
      </c>
      <c r="D2934">
        <v>21</v>
      </c>
      <c r="E2934">
        <v>80</v>
      </c>
      <c r="F2934">
        <v>114</v>
      </c>
      <c r="H2934" s="16">
        <v>39303</v>
      </c>
      <c r="I2934">
        <v>76</v>
      </c>
      <c r="J2934">
        <v>13</v>
      </c>
      <c r="K2934">
        <v>1</v>
      </c>
      <c r="L2934">
        <f>LOOKUP(I2934+H2934*1000, allRounds!D$2:D$308, allRounds!A$2:A$308)</f>
        <v>114</v>
      </c>
    </row>
    <row r="2935" spans="1:12" x14ac:dyDescent="0.3">
      <c r="A2935">
        <v>2934</v>
      </c>
      <c r="B2935">
        <v>20</v>
      </c>
      <c r="C2935">
        <v>102</v>
      </c>
      <c r="D2935">
        <v>21</v>
      </c>
      <c r="E2935">
        <v>3</v>
      </c>
      <c r="F2935">
        <v>114</v>
      </c>
      <c r="H2935" s="16">
        <v>39303</v>
      </c>
      <c r="I2935">
        <v>76</v>
      </c>
      <c r="J2935">
        <v>17</v>
      </c>
      <c r="K2935">
        <v>1</v>
      </c>
      <c r="L2935">
        <f>LOOKUP(I2935+H2935*1000, allRounds!D$2:D$308, allRounds!A$2:A$308)</f>
        <v>114</v>
      </c>
    </row>
    <row r="2936" spans="1:12" x14ac:dyDescent="0.3">
      <c r="A2936">
        <v>2935</v>
      </c>
      <c r="B2936">
        <v>21</v>
      </c>
      <c r="C2936">
        <v>103</v>
      </c>
      <c r="D2936">
        <v>20</v>
      </c>
      <c r="E2936">
        <v>16</v>
      </c>
      <c r="F2936">
        <v>114</v>
      </c>
      <c r="H2936" s="16">
        <v>39303</v>
      </c>
      <c r="I2936">
        <v>76</v>
      </c>
      <c r="J2936">
        <v>17</v>
      </c>
      <c r="K2936">
        <v>1</v>
      </c>
      <c r="L2936">
        <f>LOOKUP(I2936+H2936*1000, allRounds!D$2:D$308, allRounds!A$2:A$308)</f>
        <v>114</v>
      </c>
    </row>
    <row r="2937" spans="1:12" x14ac:dyDescent="0.3">
      <c r="A2937">
        <v>2936</v>
      </c>
      <c r="B2937">
        <v>22</v>
      </c>
      <c r="C2937">
        <v>107</v>
      </c>
      <c r="D2937">
        <v>18</v>
      </c>
      <c r="E2937">
        <v>116</v>
      </c>
      <c r="F2937">
        <v>114</v>
      </c>
      <c r="H2937" s="16">
        <v>39303</v>
      </c>
      <c r="I2937">
        <v>76</v>
      </c>
      <c r="J2937">
        <v>19</v>
      </c>
      <c r="K2937">
        <v>1</v>
      </c>
      <c r="L2937">
        <f>LOOKUP(I2937+H2937*1000, allRounds!D$2:D$308, allRounds!A$2:A$308)</f>
        <v>114</v>
      </c>
    </row>
    <row r="2938" spans="1:12" x14ac:dyDescent="0.3">
      <c r="A2938">
        <v>2937</v>
      </c>
      <c r="B2938">
        <v>1</v>
      </c>
      <c r="C2938">
        <v>89</v>
      </c>
      <c r="D2938">
        <v>36</v>
      </c>
      <c r="E2938">
        <v>123</v>
      </c>
      <c r="F2938">
        <v>115</v>
      </c>
      <c r="H2938" s="16">
        <v>39277</v>
      </c>
      <c r="I2938">
        <v>62</v>
      </c>
      <c r="J2938">
        <v>18</v>
      </c>
      <c r="K2938">
        <v>1</v>
      </c>
      <c r="L2938">
        <f>LOOKUP(I2938+H2938*1000, allRounds!D$2:D$308, allRounds!A$2:A$308)</f>
        <v>115</v>
      </c>
    </row>
    <row r="2939" spans="1:12" x14ac:dyDescent="0.3">
      <c r="A2939">
        <v>2938</v>
      </c>
      <c r="B2939">
        <v>2</v>
      </c>
      <c r="C2939">
        <v>94</v>
      </c>
      <c r="D2939">
        <v>35</v>
      </c>
      <c r="E2939">
        <v>185</v>
      </c>
      <c r="F2939">
        <v>115</v>
      </c>
      <c r="H2939" s="16">
        <v>39277</v>
      </c>
      <c r="I2939">
        <v>62</v>
      </c>
      <c r="J2939">
        <v>22</v>
      </c>
      <c r="K2939">
        <v>1</v>
      </c>
      <c r="L2939">
        <f>LOOKUP(I2939+H2939*1000, allRounds!D$2:D$308, allRounds!A$2:A$308)</f>
        <v>115</v>
      </c>
    </row>
    <row r="2940" spans="1:12" x14ac:dyDescent="0.3">
      <c r="A2940">
        <v>2939</v>
      </c>
      <c r="B2940">
        <v>3</v>
      </c>
      <c r="C2940">
        <v>97</v>
      </c>
      <c r="D2940">
        <v>35</v>
      </c>
      <c r="E2940">
        <v>63</v>
      </c>
      <c r="F2940">
        <v>115</v>
      </c>
      <c r="H2940" s="16">
        <v>39277</v>
      </c>
      <c r="I2940">
        <v>62</v>
      </c>
      <c r="J2940">
        <v>25</v>
      </c>
      <c r="K2940">
        <v>1</v>
      </c>
      <c r="L2940">
        <f>LOOKUP(I2940+H2940*1000, allRounds!D$2:D$308, allRounds!A$2:A$308)</f>
        <v>115</v>
      </c>
    </row>
    <row r="2941" spans="1:12" x14ac:dyDescent="0.3">
      <c r="A2941">
        <v>2940</v>
      </c>
      <c r="B2941">
        <v>4</v>
      </c>
      <c r="C2941">
        <v>84</v>
      </c>
      <c r="D2941">
        <v>35</v>
      </c>
      <c r="E2941">
        <v>222</v>
      </c>
      <c r="F2941">
        <v>115</v>
      </c>
      <c r="H2941" s="16">
        <v>39277</v>
      </c>
      <c r="I2941">
        <v>62</v>
      </c>
      <c r="J2941">
        <v>12</v>
      </c>
      <c r="K2941">
        <v>1</v>
      </c>
      <c r="L2941">
        <f>LOOKUP(I2941+H2941*1000, allRounds!D$2:D$308, allRounds!A$2:A$308)</f>
        <v>115</v>
      </c>
    </row>
    <row r="2942" spans="1:12" x14ac:dyDescent="0.3">
      <c r="A2942">
        <v>2941</v>
      </c>
      <c r="B2942">
        <v>5</v>
      </c>
      <c r="C2942">
        <v>86</v>
      </c>
      <c r="D2942">
        <v>34</v>
      </c>
      <c r="E2942">
        <v>80</v>
      </c>
      <c r="F2942">
        <v>115</v>
      </c>
      <c r="H2942" s="16">
        <v>39277</v>
      </c>
      <c r="I2942">
        <v>62</v>
      </c>
      <c r="J2942">
        <v>13</v>
      </c>
      <c r="K2942">
        <v>1</v>
      </c>
      <c r="L2942">
        <f>LOOKUP(I2942+H2942*1000, allRounds!D$2:D$308, allRounds!A$2:A$308)</f>
        <v>115</v>
      </c>
    </row>
    <row r="2943" spans="1:12" x14ac:dyDescent="0.3">
      <c r="A2943">
        <v>2942</v>
      </c>
      <c r="B2943">
        <v>6</v>
      </c>
      <c r="C2943">
        <v>90</v>
      </c>
      <c r="D2943">
        <v>34</v>
      </c>
      <c r="E2943">
        <v>16</v>
      </c>
      <c r="F2943">
        <v>115</v>
      </c>
      <c r="H2943" s="16">
        <v>39277</v>
      </c>
      <c r="I2943">
        <v>62</v>
      </c>
      <c r="J2943">
        <v>17</v>
      </c>
      <c r="K2943">
        <v>1</v>
      </c>
      <c r="L2943">
        <f>LOOKUP(I2943+H2943*1000, allRounds!D$2:D$308, allRounds!A$2:A$308)</f>
        <v>115</v>
      </c>
    </row>
    <row r="2944" spans="1:12" x14ac:dyDescent="0.3">
      <c r="A2944">
        <v>2943</v>
      </c>
      <c r="B2944">
        <v>7</v>
      </c>
      <c r="C2944">
        <v>91</v>
      </c>
      <c r="D2944">
        <v>34</v>
      </c>
      <c r="E2944">
        <v>93</v>
      </c>
      <c r="F2944">
        <v>115</v>
      </c>
      <c r="H2944" s="16">
        <v>39277</v>
      </c>
      <c r="I2944">
        <v>62</v>
      </c>
      <c r="J2944">
        <v>18</v>
      </c>
      <c r="K2944">
        <v>1</v>
      </c>
      <c r="L2944">
        <f>LOOKUP(I2944+H2944*1000, allRounds!D$2:D$308, allRounds!A$2:A$308)</f>
        <v>115</v>
      </c>
    </row>
    <row r="2945" spans="1:12" x14ac:dyDescent="0.3">
      <c r="A2945">
        <v>2944</v>
      </c>
      <c r="B2945">
        <v>8</v>
      </c>
      <c r="C2945">
        <v>95</v>
      </c>
      <c r="D2945">
        <v>34</v>
      </c>
      <c r="E2945">
        <v>61</v>
      </c>
      <c r="F2945">
        <v>115</v>
      </c>
      <c r="H2945" s="16">
        <v>39277</v>
      </c>
      <c r="I2945">
        <v>62</v>
      </c>
      <c r="J2945">
        <v>22</v>
      </c>
      <c r="K2945">
        <v>1</v>
      </c>
      <c r="L2945">
        <f>LOOKUP(I2945+H2945*1000, allRounds!D$2:D$308, allRounds!A$2:A$308)</f>
        <v>115</v>
      </c>
    </row>
    <row r="2946" spans="1:12" x14ac:dyDescent="0.3">
      <c r="A2946">
        <v>2945</v>
      </c>
      <c r="B2946">
        <v>9</v>
      </c>
      <c r="C2946">
        <v>83</v>
      </c>
      <c r="D2946">
        <v>34</v>
      </c>
      <c r="E2946">
        <v>103</v>
      </c>
      <c r="F2946">
        <v>115</v>
      </c>
      <c r="H2946" s="16">
        <v>39277</v>
      </c>
      <c r="I2946">
        <v>62</v>
      </c>
      <c r="J2946">
        <v>10</v>
      </c>
      <c r="K2946">
        <v>1</v>
      </c>
      <c r="L2946">
        <f>LOOKUP(I2946+H2946*1000, allRounds!D$2:D$308, allRounds!A$2:A$308)</f>
        <v>115</v>
      </c>
    </row>
    <row r="2947" spans="1:12" x14ac:dyDescent="0.3">
      <c r="A2947">
        <v>2946</v>
      </c>
      <c r="B2947">
        <v>10</v>
      </c>
      <c r="C2947">
        <v>89</v>
      </c>
      <c r="D2947">
        <v>34</v>
      </c>
      <c r="E2947">
        <v>129</v>
      </c>
      <c r="F2947">
        <v>115</v>
      </c>
      <c r="H2947" s="16">
        <v>39277</v>
      </c>
      <c r="I2947">
        <v>62</v>
      </c>
      <c r="J2947">
        <v>16</v>
      </c>
      <c r="K2947">
        <v>1</v>
      </c>
      <c r="L2947">
        <f>LOOKUP(I2947+H2947*1000, allRounds!D$2:D$308, allRounds!A$2:A$308)</f>
        <v>115</v>
      </c>
    </row>
    <row r="2948" spans="1:12" x14ac:dyDescent="0.3">
      <c r="A2948">
        <v>2947</v>
      </c>
      <c r="B2948">
        <v>11</v>
      </c>
      <c r="C2948">
        <v>109</v>
      </c>
      <c r="D2948">
        <v>34</v>
      </c>
      <c r="E2948">
        <v>272</v>
      </c>
      <c r="F2948">
        <v>115</v>
      </c>
      <c r="H2948" s="16">
        <v>39277</v>
      </c>
      <c r="I2948">
        <v>62</v>
      </c>
      <c r="J2948">
        <v>36</v>
      </c>
      <c r="K2948">
        <v>1</v>
      </c>
      <c r="L2948">
        <f>LOOKUP(I2948+H2948*1000, allRounds!D$2:D$308, allRounds!A$2:A$308)</f>
        <v>115</v>
      </c>
    </row>
    <row r="2949" spans="1:12" x14ac:dyDescent="0.3">
      <c r="A2949">
        <v>2948</v>
      </c>
      <c r="B2949">
        <v>12</v>
      </c>
      <c r="C2949">
        <v>96</v>
      </c>
      <c r="D2949">
        <v>34</v>
      </c>
      <c r="E2949">
        <v>273</v>
      </c>
      <c r="F2949">
        <v>115</v>
      </c>
      <c r="H2949" s="16">
        <v>39277</v>
      </c>
      <c r="I2949">
        <v>62</v>
      </c>
      <c r="J2949">
        <v>23</v>
      </c>
      <c r="K2949">
        <v>0</v>
      </c>
      <c r="L2949">
        <f>LOOKUP(I2949+H2949*1000, allRounds!D$2:D$308, allRounds!A$2:A$308)</f>
        <v>115</v>
      </c>
    </row>
    <row r="2950" spans="1:12" x14ac:dyDescent="0.3">
      <c r="A2950">
        <v>2949</v>
      </c>
      <c r="B2950">
        <v>13</v>
      </c>
      <c r="C2950">
        <v>106</v>
      </c>
      <c r="D2950">
        <v>31</v>
      </c>
      <c r="E2950">
        <v>24</v>
      </c>
      <c r="F2950">
        <v>115</v>
      </c>
      <c r="H2950" s="16">
        <v>39277</v>
      </c>
      <c r="I2950">
        <v>62</v>
      </c>
      <c r="J2950">
        <v>28</v>
      </c>
      <c r="K2950">
        <v>1</v>
      </c>
      <c r="L2950">
        <f>LOOKUP(I2950+H2950*1000, allRounds!D$2:D$308, allRounds!A$2:A$308)</f>
        <v>115</v>
      </c>
    </row>
    <row r="2951" spans="1:12" x14ac:dyDescent="0.3">
      <c r="A2951">
        <v>2950</v>
      </c>
      <c r="B2951">
        <v>14</v>
      </c>
      <c r="C2951">
        <v>100</v>
      </c>
      <c r="D2951">
        <v>31</v>
      </c>
      <c r="E2951">
        <v>162</v>
      </c>
      <c r="F2951">
        <v>115</v>
      </c>
      <c r="H2951" s="16">
        <v>39277</v>
      </c>
      <c r="I2951">
        <v>62</v>
      </c>
      <c r="J2951">
        <v>24</v>
      </c>
      <c r="K2951">
        <v>0</v>
      </c>
      <c r="L2951">
        <f>LOOKUP(I2951+H2951*1000, allRounds!D$2:D$308, allRounds!A$2:A$308)</f>
        <v>115</v>
      </c>
    </row>
    <row r="2952" spans="1:12" x14ac:dyDescent="0.3">
      <c r="A2952">
        <v>2951</v>
      </c>
      <c r="B2952">
        <v>15</v>
      </c>
      <c r="C2952">
        <v>94</v>
      </c>
      <c r="D2952">
        <v>29</v>
      </c>
      <c r="E2952">
        <v>145</v>
      </c>
      <c r="F2952">
        <v>115</v>
      </c>
      <c r="H2952" s="16">
        <v>39277</v>
      </c>
      <c r="I2952">
        <v>62</v>
      </c>
      <c r="J2952">
        <v>16</v>
      </c>
      <c r="K2952">
        <v>1</v>
      </c>
      <c r="L2952">
        <f>LOOKUP(I2952+H2952*1000, allRounds!D$2:D$308, allRounds!A$2:A$308)</f>
        <v>115</v>
      </c>
    </row>
    <row r="2953" spans="1:12" x14ac:dyDescent="0.3">
      <c r="A2953">
        <v>2952</v>
      </c>
      <c r="B2953">
        <v>16</v>
      </c>
      <c r="C2953">
        <v>102</v>
      </c>
      <c r="D2953">
        <v>28</v>
      </c>
      <c r="E2953">
        <v>27</v>
      </c>
      <c r="F2953">
        <v>115</v>
      </c>
      <c r="H2953" s="16">
        <v>39277</v>
      </c>
      <c r="I2953">
        <v>62</v>
      </c>
      <c r="J2953">
        <v>23</v>
      </c>
      <c r="K2953">
        <v>1</v>
      </c>
      <c r="L2953">
        <f>LOOKUP(I2953+H2953*1000, allRounds!D$2:D$308, allRounds!A$2:A$308)</f>
        <v>115</v>
      </c>
    </row>
    <row r="2954" spans="1:12" x14ac:dyDescent="0.3">
      <c r="A2954">
        <v>2953</v>
      </c>
      <c r="B2954">
        <v>17</v>
      </c>
      <c r="C2954">
        <v>105</v>
      </c>
      <c r="D2954">
        <v>27</v>
      </c>
      <c r="E2954">
        <v>264</v>
      </c>
      <c r="F2954">
        <v>115</v>
      </c>
      <c r="H2954" s="16">
        <v>39277</v>
      </c>
      <c r="I2954">
        <v>62</v>
      </c>
      <c r="J2954">
        <v>24</v>
      </c>
      <c r="K2954">
        <v>1</v>
      </c>
      <c r="L2954">
        <f>LOOKUP(I2954+H2954*1000, allRounds!D$2:D$308, allRounds!A$2:A$308)</f>
        <v>115</v>
      </c>
    </row>
    <row r="2955" spans="1:12" x14ac:dyDescent="0.3">
      <c r="A2955">
        <v>2954</v>
      </c>
      <c r="B2955">
        <v>18</v>
      </c>
      <c r="C2955">
        <v>92</v>
      </c>
      <c r="D2955">
        <v>27</v>
      </c>
      <c r="E2955">
        <v>160</v>
      </c>
      <c r="F2955">
        <v>115</v>
      </c>
      <c r="H2955" s="16">
        <v>39277</v>
      </c>
      <c r="I2955">
        <v>62</v>
      </c>
      <c r="J2955">
        <v>12</v>
      </c>
      <c r="K2955">
        <v>1</v>
      </c>
      <c r="L2955">
        <f>LOOKUP(I2955+H2955*1000, allRounds!D$2:D$308, allRounds!A$2:A$308)</f>
        <v>115</v>
      </c>
    </row>
    <row r="2956" spans="1:12" x14ac:dyDescent="0.3">
      <c r="A2956">
        <v>2955</v>
      </c>
      <c r="B2956">
        <v>19</v>
      </c>
      <c r="C2956">
        <v>130</v>
      </c>
      <c r="D2956">
        <v>13</v>
      </c>
      <c r="E2956">
        <v>8</v>
      </c>
      <c r="F2956">
        <v>115</v>
      </c>
      <c r="H2956" s="16">
        <v>39277</v>
      </c>
      <c r="I2956">
        <v>62</v>
      </c>
      <c r="J2956">
        <v>36</v>
      </c>
      <c r="K2956">
        <v>1</v>
      </c>
      <c r="L2956">
        <f>LOOKUP(I2956+H2956*1000, allRounds!D$2:D$308, allRounds!A$2:A$308)</f>
        <v>115</v>
      </c>
    </row>
    <row r="2957" spans="1:12" x14ac:dyDescent="0.3">
      <c r="A2957">
        <v>2956</v>
      </c>
      <c r="B2957">
        <v>1</v>
      </c>
      <c r="C2957">
        <v>82</v>
      </c>
      <c r="D2957">
        <v>37</v>
      </c>
      <c r="E2957">
        <v>241</v>
      </c>
      <c r="F2957">
        <v>116</v>
      </c>
      <c r="H2957" s="16">
        <v>39251</v>
      </c>
      <c r="I2957">
        <v>93</v>
      </c>
      <c r="J2957">
        <v>12</v>
      </c>
      <c r="K2957">
        <v>1</v>
      </c>
      <c r="L2957">
        <f>LOOKUP(I2957+H2957*1000, allRounds!D$2:D$308, allRounds!A$2:A$308)</f>
        <v>116</v>
      </c>
    </row>
    <row r="2958" spans="1:12" x14ac:dyDescent="0.3">
      <c r="A2958">
        <v>2957</v>
      </c>
      <c r="B2958">
        <v>2</v>
      </c>
      <c r="C2958">
        <v>89</v>
      </c>
      <c r="D2958">
        <v>34</v>
      </c>
      <c r="E2958">
        <v>245</v>
      </c>
      <c r="F2958">
        <v>116</v>
      </c>
      <c r="H2958" s="16">
        <v>39251</v>
      </c>
      <c r="I2958">
        <v>93</v>
      </c>
      <c r="J2958">
        <v>16</v>
      </c>
      <c r="K2958">
        <v>1</v>
      </c>
      <c r="L2958">
        <f>LOOKUP(I2958+H2958*1000, allRounds!D$2:D$308, allRounds!A$2:A$308)</f>
        <v>116</v>
      </c>
    </row>
    <row r="2959" spans="1:12" x14ac:dyDescent="0.3">
      <c r="A2959">
        <v>2958</v>
      </c>
      <c r="B2959">
        <v>3</v>
      </c>
      <c r="C2959">
        <v>91</v>
      </c>
      <c r="D2959">
        <v>34</v>
      </c>
      <c r="E2959">
        <v>257</v>
      </c>
      <c r="F2959">
        <v>116</v>
      </c>
      <c r="H2959" s="16">
        <v>39251</v>
      </c>
      <c r="I2959">
        <v>93</v>
      </c>
      <c r="J2959">
        <v>18</v>
      </c>
      <c r="K2959">
        <v>1</v>
      </c>
      <c r="L2959">
        <f>LOOKUP(I2959+H2959*1000, allRounds!D$2:D$308, allRounds!A$2:A$308)</f>
        <v>116</v>
      </c>
    </row>
    <row r="2960" spans="1:12" x14ac:dyDescent="0.3">
      <c r="A2960">
        <v>2959</v>
      </c>
      <c r="B2960">
        <v>4</v>
      </c>
      <c r="C2960">
        <v>97</v>
      </c>
      <c r="D2960">
        <v>30</v>
      </c>
      <c r="E2960">
        <v>262</v>
      </c>
      <c r="F2960">
        <v>116</v>
      </c>
      <c r="H2960" s="16">
        <v>39251</v>
      </c>
      <c r="I2960">
        <v>93</v>
      </c>
      <c r="J2960">
        <v>20</v>
      </c>
      <c r="K2960">
        <v>0</v>
      </c>
      <c r="L2960">
        <f>LOOKUP(I2960+H2960*1000, allRounds!D$2:D$308, allRounds!A$2:A$308)</f>
        <v>116</v>
      </c>
    </row>
    <row r="2961" spans="1:12" x14ac:dyDescent="0.3">
      <c r="A2961">
        <v>2960</v>
      </c>
      <c r="B2961">
        <v>5</v>
      </c>
      <c r="C2961">
        <v>99</v>
      </c>
      <c r="D2961">
        <v>28</v>
      </c>
      <c r="E2961">
        <v>286</v>
      </c>
      <c r="F2961">
        <v>116</v>
      </c>
      <c r="H2961" s="16">
        <v>39251</v>
      </c>
      <c r="I2961">
        <v>93</v>
      </c>
      <c r="J2961">
        <v>20</v>
      </c>
      <c r="K2961">
        <v>0</v>
      </c>
      <c r="L2961">
        <f>LOOKUP(I2961+H2961*1000, allRounds!D$2:D$308, allRounds!A$2:A$308)</f>
        <v>116</v>
      </c>
    </row>
    <row r="2962" spans="1:12" x14ac:dyDescent="0.3">
      <c r="A2962">
        <v>2961</v>
      </c>
      <c r="B2962">
        <v>6</v>
      </c>
      <c r="C2962">
        <v>104</v>
      </c>
      <c r="D2962">
        <v>27</v>
      </c>
      <c r="E2962">
        <v>178</v>
      </c>
      <c r="F2962">
        <v>116</v>
      </c>
      <c r="H2962" s="16">
        <v>39251</v>
      </c>
      <c r="I2962">
        <v>93</v>
      </c>
      <c r="J2962">
        <v>24</v>
      </c>
      <c r="K2962">
        <v>1</v>
      </c>
      <c r="L2962">
        <f>LOOKUP(I2962+H2962*1000, allRounds!D$2:D$308, allRounds!A$2:A$308)</f>
        <v>116</v>
      </c>
    </row>
    <row r="2963" spans="1:12" x14ac:dyDescent="0.3">
      <c r="A2963">
        <v>2962</v>
      </c>
      <c r="B2963">
        <v>7</v>
      </c>
      <c r="C2963">
        <v>98</v>
      </c>
      <c r="D2963">
        <v>27</v>
      </c>
      <c r="E2963">
        <v>2</v>
      </c>
      <c r="F2963">
        <v>116</v>
      </c>
      <c r="H2963" s="16">
        <v>39251</v>
      </c>
      <c r="I2963">
        <v>93</v>
      </c>
      <c r="J2963">
        <v>18</v>
      </c>
      <c r="K2963">
        <v>1</v>
      </c>
      <c r="L2963">
        <f>LOOKUP(I2963+H2963*1000, allRounds!D$2:D$308, allRounds!A$2:A$308)</f>
        <v>116</v>
      </c>
    </row>
    <row r="2964" spans="1:12" x14ac:dyDescent="0.3">
      <c r="A2964">
        <v>2963</v>
      </c>
      <c r="B2964">
        <v>8</v>
      </c>
      <c r="C2964">
        <v>94</v>
      </c>
      <c r="D2964">
        <v>27</v>
      </c>
      <c r="E2964">
        <v>225</v>
      </c>
      <c r="F2964">
        <v>116</v>
      </c>
      <c r="H2964" s="16">
        <v>39251</v>
      </c>
      <c r="I2964">
        <v>93</v>
      </c>
      <c r="J2964">
        <v>14</v>
      </c>
      <c r="K2964">
        <v>1</v>
      </c>
      <c r="L2964">
        <f>LOOKUP(I2964+H2964*1000, allRounds!D$2:D$308, allRounds!A$2:A$308)</f>
        <v>116</v>
      </c>
    </row>
    <row r="2965" spans="1:12" x14ac:dyDescent="0.3">
      <c r="A2965">
        <v>2964</v>
      </c>
      <c r="B2965">
        <v>9</v>
      </c>
      <c r="C2965">
        <v>104</v>
      </c>
      <c r="D2965">
        <v>26</v>
      </c>
      <c r="E2965">
        <v>275</v>
      </c>
      <c r="F2965">
        <v>116</v>
      </c>
      <c r="H2965" s="16">
        <v>39251</v>
      </c>
      <c r="I2965">
        <v>93</v>
      </c>
      <c r="J2965">
        <v>22</v>
      </c>
      <c r="K2965">
        <v>1</v>
      </c>
      <c r="L2965">
        <f>LOOKUP(I2965+H2965*1000, allRounds!D$2:D$308, allRounds!A$2:A$308)</f>
        <v>116</v>
      </c>
    </row>
    <row r="2966" spans="1:12" x14ac:dyDescent="0.3">
      <c r="A2966">
        <v>2965</v>
      </c>
      <c r="B2966">
        <v>10</v>
      </c>
      <c r="C2966">
        <v>91</v>
      </c>
      <c r="D2966">
        <v>26</v>
      </c>
      <c r="E2966">
        <v>172</v>
      </c>
      <c r="F2966">
        <v>116</v>
      </c>
      <c r="H2966" s="16">
        <v>39251</v>
      </c>
      <c r="I2966">
        <v>93</v>
      </c>
      <c r="J2966">
        <v>10</v>
      </c>
      <c r="K2966">
        <v>1</v>
      </c>
      <c r="L2966">
        <f>LOOKUP(I2966+H2966*1000, allRounds!D$2:D$308, allRounds!A$2:A$308)</f>
        <v>116</v>
      </c>
    </row>
    <row r="2967" spans="1:12" x14ac:dyDescent="0.3">
      <c r="A2967">
        <v>2966</v>
      </c>
      <c r="B2967">
        <v>11</v>
      </c>
      <c r="C2967">
        <v>100</v>
      </c>
      <c r="D2967">
        <v>25</v>
      </c>
      <c r="E2967">
        <v>47</v>
      </c>
      <c r="F2967">
        <v>116</v>
      </c>
      <c r="H2967" s="16">
        <v>39251</v>
      </c>
      <c r="I2967">
        <v>93</v>
      </c>
      <c r="J2967">
        <v>18</v>
      </c>
      <c r="K2967">
        <v>1</v>
      </c>
      <c r="L2967">
        <f>LOOKUP(I2967+H2967*1000, allRounds!D$2:D$308, allRounds!A$2:A$308)</f>
        <v>116</v>
      </c>
    </row>
    <row r="2968" spans="1:12" x14ac:dyDescent="0.3">
      <c r="A2968">
        <v>2967</v>
      </c>
      <c r="B2968">
        <v>12</v>
      </c>
      <c r="C2968">
        <v>100</v>
      </c>
      <c r="D2968">
        <v>24</v>
      </c>
      <c r="E2968">
        <v>129</v>
      </c>
      <c r="F2968">
        <v>116</v>
      </c>
      <c r="H2968" s="16">
        <v>39251</v>
      </c>
      <c r="I2968">
        <v>93</v>
      </c>
      <c r="J2968">
        <v>16</v>
      </c>
      <c r="K2968">
        <v>1</v>
      </c>
      <c r="L2968">
        <f>LOOKUP(I2968+H2968*1000, allRounds!D$2:D$308, allRounds!A$2:A$308)</f>
        <v>116</v>
      </c>
    </row>
    <row r="2969" spans="1:12" x14ac:dyDescent="0.3">
      <c r="A2969">
        <v>2968</v>
      </c>
      <c r="B2969">
        <v>13</v>
      </c>
      <c r="C2969">
        <v>106</v>
      </c>
      <c r="D2969">
        <v>24</v>
      </c>
      <c r="E2969">
        <v>27</v>
      </c>
      <c r="F2969">
        <v>116</v>
      </c>
      <c r="H2969" s="16">
        <v>39251</v>
      </c>
      <c r="I2969">
        <v>93</v>
      </c>
      <c r="J2969">
        <v>23</v>
      </c>
      <c r="K2969">
        <v>1</v>
      </c>
      <c r="L2969">
        <f>LOOKUP(I2969+H2969*1000, allRounds!D$2:D$308, allRounds!A$2:A$308)</f>
        <v>116</v>
      </c>
    </row>
    <row r="2970" spans="1:12" x14ac:dyDescent="0.3">
      <c r="A2970">
        <v>2969</v>
      </c>
      <c r="B2970">
        <v>14</v>
      </c>
      <c r="C2970">
        <v>100</v>
      </c>
      <c r="D2970">
        <v>24</v>
      </c>
      <c r="E2970">
        <v>16</v>
      </c>
      <c r="F2970">
        <v>116</v>
      </c>
      <c r="H2970" s="16">
        <v>39251</v>
      </c>
      <c r="I2970">
        <v>93</v>
      </c>
      <c r="J2970">
        <v>17</v>
      </c>
      <c r="K2970">
        <v>1</v>
      </c>
      <c r="L2970">
        <f>LOOKUP(I2970+H2970*1000, allRounds!D$2:D$308, allRounds!A$2:A$308)</f>
        <v>116</v>
      </c>
    </row>
    <row r="2971" spans="1:12" x14ac:dyDescent="0.3">
      <c r="A2971">
        <v>2970</v>
      </c>
      <c r="B2971">
        <v>15</v>
      </c>
      <c r="C2971">
        <v>107</v>
      </c>
      <c r="D2971">
        <v>22</v>
      </c>
      <c r="E2971">
        <v>61</v>
      </c>
      <c r="F2971">
        <v>116</v>
      </c>
      <c r="H2971" s="16">
        <v>39251</v>
      </c>
      <c r="I2971">
        <v>93</v>
      </c>
      <c r="J2971">
        <v>22</v>
      </c>
      <c r="K2971">
        <v>1</v>
      </c>
      <c r="L2971">
        <f>LOOKUP(I2971+H2971*1000, allRounds!D$2:D$308, allRounds!A$2:A$308)</f>
        <v>116</v>
      </c>
    </row>
    <row r="2972" spans="1:12" x14ac:dyDescent="0.3">
      <c r="A2972">
        <v>2971</v>
      </c>
      <c r="B2972">
        <v>16</v>
      </c>
      <c r="C2972">
        <v>97</v>
      </c>
      <c r="D2972">
        <v>22</v>
      </c>
      <c r="E2972">
        <v>160</v>
      </c>
      <c r="F2972">
        <v>116</v>
      </c>
      <c r="H2972" s="16">
        <v>39251</v>
      </c>
      <c r="I2972">
        <v>93</v>
      </c>
      <c r="J2972">
        <v>12</v>
      </c>
      <c r="K2972">
        <v>1</v>
      </c>
      <c r="L2972">
        <f>LOOKUP(I2972+H2972*1000, allRounds!D$2:D$308, allRounds!A$2:A$308)</f>
        <v>116</v>
      </c>
    </row>
    <row r="2973" spans="1:12" x14ac:dyDescent="0.3">
      <c r="A2973">
        <v>2972</v>
      </c>
      <c r="B2973">
        <v>17</v>
      </c>
      <c r="C2973">
        <v>99</v>
      </c>
      <c r="D2973">
        <v>21</v>
      </c>
      <c r="E2973">
        <v>80</v>
      </c>
      <c r="F2973">
        <v>116</v>
      </c>
      <c r="H2973" s="16">
        <v>39251</v>
      </c>
      <c r="I2973">
        <v>93</v>
      </c>
      <c r="J2973">
        <v>13</v>
      </c>
      <c r="K2973">
        <v>1</v>
      </c>
      <c r="L2973">
        <f>LOOKUP(I2973+H2973*1000, allRounds!D$2:D$308, allRounds!A$2:A$308)</f>
        <v>116</v>
      </c>
    </row>
    <row r="2974" spans="1:12" x14ac:dyDescent="0.3">
      <c r="A2974">
        <v>2973</v>
      </c>
      <c r="B2974">
        <v>18</v>
      </c>
      <c r="C2974">
        <v>105</v>
      </c>
      <c r="D2974">
        <v>19</v>
      </c>
      <c r="E2974">
        <v>3</v>
      </c>
      <c r="F2974">
        <v>116</v>
      </c>
      <c r="H2974" s="16">
        <v>39251</v>
      </c>
      <c r="I2974">
        <v>93</v>
      </c>
      <c r="J2974">
        <v>17</v>
      </c>
      <c r="K2974">
        <v>1</v>
      </c>
      <c r="L2974">
        <f>LOOKUP(I2974+H2974*1000, allRounds!D$2:D$308, allRounds!A$2:A$308)</f>
        <v>116</v>
      </c>
    </row>
    <row r="2975" spans="1:12" x14ac:dyDescent="0.3">
      <c r="A2975">
        <v>2974</v>
      </c>
      <c r="B2975">
        <v>1</v>
      </c>
      <c r="C2975">
        <v>93</v>
      </c>
      <c r="D2975">
        <v>39</v>
      </c>
      <c r="E2975">
        <v>275</v>
      </c>
      <c r="F2975">
        <v>117</v>
      </c>
      <c r="H2975" s="16">
        <v>39218</v>
      </c>
      <c r="I2975">
        <v>41</v>
      </c>
      <c r="J2975">
        <v>24</v>
      </c>
      <c r="K2975">
        <v>1</v>
      </c>
      <c r="L2975">
        <f>LOOKUP(I2975+H2975*1000, allRounds!D$2:D$308, allRounds!A$2:A$308)</f>
        <v>117</v>
      </c>
    </row>
    <row r="2976" spans="1:12" x14ac:dyDescent="0.3">
      <c r="A2976">
        <v>2975</v>
      </c>
      <c r="B2976">
        <v>2</v>
      </c>
      <c r="C2976">
        <v>86</v>
      </c>
      <c r="D2976">
        <v>35</v>
      </c>
      <c r="E2976">
        <v>80</v>
      </c>
      <c r="F2976">
        <v>117</v>
      </c>
      <c r="H2976" s="16">
        <v>39218</v>
      </c>
      <c r="I2976">
        <v>41</v>
      </c>
      <c r="J2976">
        <v>13</v>
      </c>
      <c r="K2976">
        <v>1</v>
      </c>
      <c r="L2976">
        <f>LOOKUP(I2976+H2976*1000, allRounds!D$2:D$308, allRounds!A$2:A$308)</f>
        <v>117</v>
      </c>
    </row>
    <row r="2977" spans="1:12" x14ac:dyDescent="0.3">
      <c r="A2977">
        <v>2976</v>
      </c>
      <c r="B2977">
        <v>3</v>
      </c>
      <c r="C2977">
        <v>89</v>
      </c>
      <c r="D2977">
        <v>30</v>
      </c>
      <c r="E2977">
        <v>103</v>
      </c>
      <c r="F2977">
        <v>117</v>
      </c>
      <c r="H2977" s="16">
        <v>39218</v>
      </c>
      <c r="I2977">
        <v>41</v>
      </c>
      <c r="J2977">
        <v>10</v>
      </c>
      <c r="K2977">
        <v>1</v>
      </c>
      <c r="L2977">
        <f>LOOKUP(I2977+H2977*1000, allRounds!D$2:D$308, allRounds!A$2:A$308)</f>
        <v>117</v>
      </c>
    </row>
    <row r="2978" spans="1:12" x14ac:dyDescent="0.3">
      <c r="A2978">
        <v>2977</v>
      </c>
      <c r="B2978">
        <v>4</v>
      </c>
      <c r="C2978">
        <v>106</v>
      </c>
      <c r="D2978">
        <v>28</v>
      </c>
      <c r="E2978">
        <v>284</v>
      </c>
      <c r="F2978">
        <v>117</v>
      </c>
      <c r="H2978" s="16">
        <v>39218</v>
      </c>
      <c r="I2978">
        <v>41</v>
      </c>
      <c r="J2978">
        <v>26</v>
      </c>
      <c r="K2978">
        <v>0</v>
      </c>
      <c r="L2978">
        <f>LOOKUP(I2978+H2978*1000, allRounds!D$2:D$308, allRounds!A$2:A$308)</f>
        <v>117</v>
      </c>
    </row>
    <row r="2979" spans="1:12" x14ac:dyDescent="0.3">
      <c r="A2979">
        <v>2978</v>
      </c>
      <c r="B2979">
        <v>5</v>
      </c>
      <c r="C2979">
        <v>99</v>
      </c>
      <c r="D2979">
        <v>25</v>
      </c>
      <c r="E2979">
        <v>129</v>
      </c>
      <c r="F2979">
        <v>117</v>
      </c>
      <c r="H2979" s="16">
        <v>39218</v>
      </c>
      <c r="I2979">
        <v>41</v>
      </c>
      <c r="J2979">
        <v>16</v>
      </c>
      <c r="K2979">
        <v>1</v>
      </c>
      <c r="L2979">
        <f>LOOKUP(I2979+H2979*1000, allRounds!D$2:D$308, allRounds!A$2:A$308)</f>
        <v>117</v>
      </c>
    </row>
    <row r="2980" spans="1:12" x14ac:dyDescent="0.3">
      <c r="A2980">
        <v>2979</v>
      </c>
      <c r="B2980">
        <v>6</v>
      </c>
      <c r="C2980">
        <v>100</v>
      </c>
      <c r="D2980">
        <v>24</v>
      </c>
      <c r="E2980">
        <v>245</v>
      </c>
      <c r="F2980">
        <v>117</v>
      </c>
      <c r="H2980" s="16">
        <v>39218</v>
      </c>
      <c r="I2980">
        <v>41</v>
      </c>
      <c r="J2980">
        <v>16</v>
      </c>
      <c r="K2980">
        <v>1</v>
      </c>
      <c r="L2980">
        <f>LOOKUP(I2980+H2980*1000, allRounds!D$2:D$308, allRounds!A$2:A$308)</f>
        <v>117</v>
      </c>
    </row>
    <row r="2981" spans="1:12" x14ac:dyDescent="0.3">
      <c r="A2981">
        <v>2980</v>
      </c>
      <c r="B2981">
        <v>7</v>
      </c>
      <c r="C2981">
        <v>108</v>
      </c>
      <c r="D2981">
        <v>23</v>
      </c>
      <c r="E2981">
        <v>27</v>
      </c>
      <c r="F2981">
        <v>117</v>
      </c>
      <c r="H2981" s="16">
        <v>39218</v>
      </c>
      <c r="I2981">
        <v>41</v>
      </c>
      <c r="J2981">
        <v>23</v>
      </c>
      <c r="K2981">
        <v>1</v>
      </c>
      <c r="L2981">
        <f>LOOKUP(I2981+H2981*1000, allRounds!D$2:D$308, allRounds!A$2:A$308)</f>
        <v>117</v>
      </c>
    </row>
    <row r="2982" spans="1:12" x14ac:dyDescent="0.3">
      <c r="A2982">
        <v>2981</v>
      </c>
      <c r="B2982">
        <v>8</v>
      </c>
      <c r="C2982">
        <v>107</v>
      </c>
      <c r="D2982">
        <v>23</v>
      </c>
      <c r="E2982">
        <v>61</v>
      </c>
      <c r="F2982">
        <v>117</v>
      </c>
      <c r="H2982" s="16">
        <v>39218</v>
      </c>
      <c r="I2982">
        <v>41</v>
      </c>
      <c r="J2982">
        <v>22</v>
      </c>
      <c r="K2982">
        <v>1</v>
      </c>
      <c r="L2982">
        <f>LOOKUP(I2982+H2982*1000, allRounds!D$2:D$308, allRounds!A$2:A$308)</f>
        <v>117</v>
      </c>
    </row>
    <row r="2983" spans="1:12" x14ac:dyDescent="0.3">
      <c r="A2983">
        <v>2982</v>
      </c>
      <c r="B2983">
        <v>9</v>
      </c>
      <c r="C2983">
        <v>102</v>
      </c>
      <c r="D2983">
        <v>23</v>
      </c>
      <c r="E2983">
        <v>16</v>
      </c>
      <c r="F2983">
        <v>117</v>
      </c>
      <c r="H2983" s="16">
        <v>39218</v>
      </c>
      <c r="I2983">
        <v>41</v>
      </c>
      <c r="J2983">
        <v>17</v>
      </c>
      <c r="K2983">
        <v>1</v>
      </c>
      <c r="L2983">
        <f>LOOKUP(I2983+H2983*1000, allRounds!D$2:D$308, allRounds!A$2:A$308)</f>
        <v>117</v>
      </c>
    </row>
    <row r="2984" spans="1:12" x14ac:dyDescent="0.3">
      <c r="A2984">
        <v>2983</v>
      </c>
      <c r="B2984">
        <v>10</v>
      </c>
      <c r="C2984">
        <v>113</v>
      </c>
      <c r="D2984">
        <v>23</v>
      </c>
      <c r="E2984">
        <v>12</v>
      </c>
      <c r="F2984">
        <v>117</v>
      </c>
      <c r="H2984" s="16">
        <v>39218</v>
      </c>
      <c r="I2984">
        <v>41</v>
      </c>
      <c r="J2984">
        <v>27</v>
      </c>
      <c r="K2984">
        <v>1</v>
      </c>
      <c r="L2984">
        <f>LOOKUP(I2984+H2984*1000, allRounds!D$2:D$308, allRounds!A$2:A$308)</f>
        <v>117</v>
      </c>
    </row>
    <row r="2985" spans="1:12" x14ac:dyDescent="0.3">
      <c r="A2985">
        <v>2984</v>
      </c>
      <c r="B2985">
        <v>11</v>
      </c>
      <c r="C2985">
        <v>105</v>
      </c>
      <c r="D2985">
        <v>22</v>
      </c>
      <c r="E2985">
        <v>285</v>
      </c>
      <c r="F2985">
        <v>117</v>
      </c>
      <c r="H2985" s="16">
        <v>39218</v>
      </c>
      <c r="I2985">
        <v>41</v>
      </c>
      <c r="J2985">
        <v>18</v>
      </c>
      <c r="K2985">
        <v>0</v>
      </c>
      <c r="L2985">
        <f>LOOKUP(I2985+H2985*1000, allRounds!D$2:D$308, allRounds!A$2:A$308)</f>
        <v>117</v>
      </c>
    </row>
    <row r="2986" spans="1:12" x14ac:dyDescent="0.3">
      <c r="A2986">
        <v>2985</v>
      </c>
      <c r="B2986">
        <v>12</v>
      </c>
      <c r="C2986">
        <v>102</v>
      </c>
      <c r="D2986">
        <v>22</v>
      </c>
      <c r="E2986">
        <v>145</v>
      </c>
      <c r="F2986">
        <v>117</v>
      </c>
      <c r="H2986" s="16">
        <v>39218</v>
      </c>
      <c r="I2986">
        <v>41</v>
      </c>
      <c r="J2986">
        <v>16</v>
      </c>
      <c r="K2986">
        <v>1</v>
      </c>
      <c r="L2986">
        <f>LOOKUP(I2986+H2986*1000, allRounds!D$2:D$308, allRounds!A$2:A$308)</f>
        <v>117</v>
      </c>
    </row>
    <row r="2987" spans="1:12" x14ac:dyDescent="0.3">
      <c r="A2987">
        <v>2986</v>
      </c>
      <c r="B2987">
        <v>13</v>
      </c>
      <c r="C2987">
        <v>102</v>
      </c>
      <c r="D2987">
        <v>21</v>
      </c>
      <c r="E2987">
        <v>28</v>
      </c>
      <c r="F2987">
        <v>117</v>
      </c>
      <c r="H2987" s="16">
        <v>39218</v>
      </c>
      <c r="I2987">
        <v>41</v>
      </c>
      <c r="J2987">
        <v>15</v>
      </c>
      <c r="K2987">
        <v>1</v>
      </c>
      <c r="L2987">
        <f>LOOKUP(I2987+H2987*1000, allRounds!D$2:D$308, allRounds!A$2:A$308)</f>
        <v>117</v>
      </c>
    </row>
    <row r="2988" spans="1:12" x14ac:dyDescent="0.3">
      <c r="A2988">
        <v>2987</v>
      </c>
      <c r="B2988">
        <v>14</v>
      </c>
      <c r="C2988">
        <v>112</v>
      </c>
      <c r="D2988">
        <v>21</v>
      </c>
      <c r="E2988">
        <v>178</v>
      </c>
      <c r="F2988">
        <v>117</v>
      </c>
      <c r="H2988" s="16">
        <v>39218</v>
      </c>
      <c r="I2988">
        <v>41</v>
      </c>
      <c r="J2988">
        <v>24</v>
      </c>
      <c r="K2988">
        <v>1</v>
      </c>
      <c r="L2988">
        <f>LOOKUP(I2988+H2988*1000, allRounds!D$2:D$308, allRounds!A$2:A$308)</f>
        <v>117</v>
      </c>
    </row>
    <row r="2989" spans="1:12" x14ac:dyDescent="0.3">
      <c r="A2989">
        <v>2988</v>
      </c>
      <c r="B2989">
        <v>15</v>
      </c>
      <c r="C2989">
        <v>106</v>
      </c>
      <c r="D2989">
        <v>20</v>
      </c>
      <c r="E2989">
        <v>257</v>
      </c>
      <c r="F2989">
        <v>117</v>
      </c>
      <c r="H2989" s="16">
        <v>39218</v>
      </c>
      <c r="I2989">
        <v>41</v>
      </c>
      <c r="J2989">
        <v>18</v>
      </c>
      <c r="K2989">
        <v>1</v>
      </c>
      <c r="L2989">
        <f>LOOKUP(I2989+H2989*1000, allRounds!D$2:D$308, allRounds!A$2:A$308)</f>
        <v>117</v>
      </c>
    </row>
    <row r="2990" spans="1:12" x14ac:dyDescent="0.3">
      <c r="A2990">
        <v>2989</v>
      </c>
      <c r="B2990">
        <v>16</v>
      </c>
      <c r="C2990">
        <v>109</v>
      </c>
      <c r="D2990">
        <v>17</v>
      </c>
      <c r="E2990">
        <v>2</v>
      </c>
      <c r="F2990">
        <v>117</v>
      </c>
      <c r="H2990" s="16">
        <v>39218</v>
      </c>
      <c r="I2990">
        <v>41</v>
      </c>
      <c r="J2990">
        <v>18</v>
      </c>
      <c r="K2990">
        <v>1</v>
      </c>
      <c r="L2990">
        <f>LOOKUP(I2990+H2990*1000, allRounds!D$2:D$308, allRounds!A$2:A$308)</f>
        <v>117</v>
      </c>
    </row>
    <row r="2991" spans="1:12" x14ac:dyDescent="0.3">
      <c r="A2991">
        <v>2990</v>
      </c>
      <c r="B2991">
        <v>17</v>
      </c>
      <c r="C2991">
        <v>115</v>
      </c>
      <c r="D2991">
        <v>17</v>
      </c>
      <c r="E2991">
        <v>188</v>
      </c>
      <c r="F2991">
        <v>117</v>
      </c>
      <c r="H2991" s="16">
        <v>39218</v>
      </c>
      <c r="I2991">
        <v>41</v>
      </c>
      <c r="J2991">
        <v>24</v>
      </c>
      <c r="K2991">
        <v>1</v>
      </c>
      <c r="L2991">
        <f>LOOKUP(I2991+H2991*1000, allRounds!D$2:D$308, allRounds!A$2:A$308)</f>
        <v>117</v>
      </c>
    </row>
    <row r="2992" spans="1:12" x14ac:dyDescent="0.3">
      <c r="A2992">
        <v>2991</v>
      </c>
      <c r="B2992">
        <v>18</v>
      </c>
      <c r="C2992">
        <v>133</v>
      </c>
      <c r="D2992">
        <v>11</v>
      </c>
      <c r="E2992">
        <v>8</v>
      </c>
      <c r="F2992">
        <v>117</v>
      </c>
      <c r="H2992" s="16">
        <v>39218</v>
      </c>
      <c r="I2992">
        <v>41</v>
      </c>
      <c r="J2992">
        <v>36</v>
      </c>
      <c r="K2992">
        <v>1</v>
      </c>
      <c r="L2992">
        <f>LOOKUP(I2992+H2992*1000, allRounds!D$2:D$308, allRounds!A$2:A$308)</f>
        <v>117</v>
      </c>
    </row>
    <row r="2993" spans="1:12" x14ac:dyDescent="0.3">
      <c r="A2993">
        <v>2992</v>
      </c>
      <c r="B2993">
        <v>19</v>
      </c>
      <c r="C2993">
        <v>122</v>
      </c>
      <c r="D2993">
        <v>10</v>
      </c>
      <c r="E2993">
        <v>174</v>
      </c>
      <c r="F2993">
        <v>117</v>
      </c>
      <c r="H2993" s="16">
        <v>39218</v>
      </c>
      <c r="I2993">
        <v>41</v>
      </c>
      <c r="J2993">
        <v>24</v>
      </c>
      <c r="K2993">
        <v>0</v>
      </c>
      <c r="L2993">
        <f>LOOKUP(I2993+H2993*1000, allRounds!D$2:D$308, allRounds!A$2:A$308)</f>
        <v>117</v>
      </c>
    </row>
    <row r="2994" spans="1:12" x14ac:dyDescent="0.3">
      <c r="A2994">
        <v>2993</v>
      </c>
      <c r="B2994">
        <v>1</v>
      </c>
      <c r="C2994">
        <v>87</v>
      </c>
      <c r="D2994">
        <v>36</v>
      </c>
      <c r="E2994">
        <v>28</v>
      </c>
      <c r="F2994">
        <v>118</v>
      </c>
      <c r="H2994" s="16">
        <v>39200</v>
      </c>
      <c r="I2994">
        <v>24</v>
      </c>
      <c r="J2994">
        <v>16</v>
      </c>
      <c r="K2994">
        <v>1</v>
      </c>
      <c r="L2994">
        <f>LOOKUP(I2994+H2994*1000, allRounds!D$2:D$308, allRounds!A$2:A$308)</f>
        <v>118</v>
      </c>
    </row>
    <row r="2995" spans="1:12" x14ac:dyDescent="0.3">
      <c r="A2995">
        <v>2994</v>
      </c>
      <c r="B2995">
        <v>2</v>
      </c>
      <c r="C2995">
        <v>92</v>
      </c>
      <c r="D2995">
        <v>33</v>
      </c>
      <c r="E2995">
        <v>47</v>
      </c>
      <c r="F2995">
        <v>118</v>
      </c>
      <c r="H2995" s="16">
        <v>39200</v>
      </c>
      <c r="I2995">
        <v>24</v>
      </c>
      <c r="J2995">
        <v>18</v>
      </c>
      <c r="K2995">
        <v>1</v>
      </c>
      <c r="L2995">
        <f>LOOKUP(I2995+H2995*1000, allRounds!D$2:D$308, allRounds!A$2:A$308)</f>
        <v>118</v>
      </c>
    </row>
    <row r="2996" spans="1:12" x14ac:dyDescent="0.3">
      <c r="A2996">
        <v>2995</v>
      </c>
      <c r="B2996">
        <v>3</v>
      </c>
      <c r="C2996">
        <v>86</v>
      </c>
      <c r="D2996">
        <v>33</v>
      </c>
      <c r="E2996">
        <v>222</v>
      </c>
      <c r="F2996">
        <v>118</v>
      </c>
      <c r="H2996" s="16">
        <v>39200</v>
      </c>
      <c r="I2996">
        <v>24</v>
      </c>
      <c r="J2996">
        <v>12</v>
      </c>
      <c r="K2996">
        <v>1</v>
      </c>
      <c r="L2996">
        <f>LOOKUP(I2996+H2996*1000, allRounds!D$2:D$308, allRounds!A$2:A$308)</f>
        <v>118</v>
      </c>
    </row>
    <row r="2997" spans="1:12" x14ac:dyDescent="0.3">
      <c r="A2997">
        <v>2996</v>
      </c>
      <c r="B2997">
        <v>4</v>
      </c>
      <c r="C2997">
        <v>93</v>
      </c>
      <c r="D2997">
        <v>32</v>
      </c>
      <c r="E2997">
        <v>11</v>
      </c>
      <c r="F2997">
        <v>118</v>
      </c>
      <c r="H2997" s="16">
        <v>39200</v>
      </c>
      <c r="I2997">
        <v>24</v>
      </c>
      <c r="J2997">
        <v>18</v>
      </c>
      <c r="K2997">
        <v>2</v>
      </c>
      <c r="L2997">
        <f>LOOKUP(I2997+H2997*1000, allRounds!D$2:D$308, allRounds!A$2:A$308)</f>
        <v>118</v>
      </c>
    </row>
    <row r="2998" spans="1:12" x14ac:dyDescent="0.3">
      <c r="A2998">
        <v>2997</v>
      </c>
      <c r="B2998">
        <v>5</v>
      </c>
      <c r="C2998">
        <v>93</v>
      </c>
      <c r="D2998">
        <v>32</v>
      </c>
      <c r="E2998">
        <v>16</v>
      </c>
      <c r="F2998">
        <v>118</v>
      </c>
      <c r="H2998" s="16">
        <v>39200</v>
      </c>
      <c r="I2998">
        <v>24</v>
      </c>
      <c r="J2998">
        <v>18</v>
      </c>
      <c r="K2998">
        <v>1</v>
      </c>
      <c r="L2998">
        <f>LOOKUP(I2998+H2998*1000, allRounds!D$2:D$308, allRounds!A$2:A$308)</f>
        <v>118</v>
      </c>
    </row>
    <row r="2999" spans="1:12" x14ac:dyDescent="0.3">
      <c r="A2999">
        <v>2998</v>
      </c>
      <c r="B2999">
        <v>6</v>
      </c>
      <c r="C2999">
        <v>100</v>
      </c>
      <c r="D2999">
        <v>31</v>
      </c>
      <c r="E2999">
        <v>188</v>
      </c>
      <c r="F2999">
        <v>118</v>
      </c>
      <c r="H2999" s="16">
        <v>39200</v>
      </c>
      <c r="I2999">
        <v>24</v>
      </c>
      <c r="J2999">
        <v>24</v>
      </c>
      <c r="K2999">
        <v>1</v>
      </c>
      <c r="L2999">
        <f>LOOKUP(I2999+H2999*1000, allRounds!D$2:D$308, allRounds!A$2:A$308)</f>
        <v>118</v>
      </c>
    </row>
    <row r="3000" spans="1:12" x14ac:dyDescent="0.3">
      <c r="A3000">
        <v>2999</v>
      </c>
      <c r="B3000">
        <v>7</v>
      </c>
      <c r="C3000">
        <v>101</v>
      </c>
      <c r="D3000">
        <v>31</v>
      </c>
      <c r="E3000">
        <v>63</v>
      </c>
      <c r="F3000">
        <v>118</v>
      </c>
      <c r="H3000" s="16">
        <v>39200</v>
      </c>
      <c r="I3000">
        <v>24</v>
      </c>
      <c r="J3000">
        <v>25</v>
      </c>
      <c r="K3000">
        <v>1</v>
      </c>
      <c r="L3000">
        <f>LOOKUP(I3000+H3000*1000, allRounds!D$2:D$308, allRounds!A$2:A$308)</f>
        <v>118</v>
      </c>
    </row>
    <row r="3001" spans="1:12" x14ac:dyDescent="0.3">
      <c r="A3001">
        <v>3000</v>
      </c>
      <c r="B3001">
        <v>8</v>
      </c>
      <c r="C3001">
        <v>86</v>
      </c>
      <c r="D3001">
        <v>31</v>
      </c>
      <c r="E3001">
        <v>172</v>
      </c>
      <c r="F3001">
        <v>118</v>
      </c>
      <c r="H3001" s="16">
        <v>39200</v>
      </c>
      <c r="I3001">
        <v>24</v>
      </c>
      <c r="J3001">
        <v>10</v>
      </c>
      <c r="K3001">
        <v>1</v>
      </c>
      <c r="L3001">
        <f>LOOKUP(I3001+H3001*1000, allRounds!D$2:D$308, allRounds!A$2:A$308)</f>
        <v>118</v>
      </c>
    </row>
    <row r="3002" spans="1:12" x14ac:dyDescent="0.3">
      <c r="A3002">
        <v>3001</v>
      </c>
      <c r="B3002">
        <v>9</v>
      </c>
      <c r="C3002">
        <v>101</v>
      </c>
      <c r="D3002">
        <v>30</v>
      </c>
      <c r="E3002">
        <v>185</v>
      </c>
      <c r="F3002">
        <v>118</v>
      </c>
      <c r="H3002" s="16">
        <v>39200</v>
      </c>
      <c r="I3002">
        <v>24</v>
      </c>
      <c r="J3002">
        <v>22</v>
      </c>
      <c r="K3002">
        <v>1</v>
      </c>
      <c r="L3002">
        <f>LOOKUP(I3002+H3002*1000, allRounds!D$2:D$308, allRounds!A$2:A$308)</f>
        <v>118</v>
      </c>
    </row>
    <row r="3003" spans="1:12" x14ac:dyDescent="0.3">
      <c r="A3003">
        <v>3002</v>
      </c>
      <c r="B3003">
        <v>10</v>
      </c>
      <c r="C3003">
        <v>87</v>
      </c>
      <c r="D3003">
        <v>30</v>
      </c>
      <c r="E3003">
        <v>103</v>
      </c>
      <c r="F3003">
        <v>118</v>
      </c>
      <c r="H3003" s="16">
        <v>39200</v>
      </c>
      <c r="I3003">
        <v>24</v>
      </c>
      <c r="J3003">
        <v>10</v>
      </c>
      <c r="K3003">
        <v>1</v>
      </c>
      <c r="L3003">
        <f>LOOKUP(I3003+H3003*1000, allRounds!D$2:D$308, allRounds!A$2:A$308)</f>
        <v>118</v>
      </c>
    </row>
    <row r="3004" spans="1:12" x14ac:dyDescent="0.3">
      <c r="A3004">
        <v>3003</v>
      </c>
      <c r="B3004">
        <v>11</v>
      </c>
      <c r="C3004">
        <v>102</v>
      </c>
      <c r="D3004">
        <v>29</v>
      </c>
      <c r="E3004">
        <v>178</v>
      </c>
      <c r="F3004">
        <v>118</v>
      </c>
      <c r="H3004" s="16">
        <v>39200</v>
      </c>
      <c r="I3004">
        <v>24</v>
      </c>
      <c r="J3004">
        <v>24</v>
      </c>
      <c r="K3004">
        <v>1</v>
      </c>
      <c r="L3004">
        <f>LOOKUP(I3004+H3004*1000, allRounds!D$2:D$308, allRounds!A$2:A$308)</f>
        <v>118</v>
      </c>
    </row>
    <row r="3005" spans="1:12" x14ac:dyDescent="0.3">
      <c r="A3005">
        <v>3004</v>
      </c>
      <c r="B3005">
        <v>12</v>
      </c>
      <c r="C3005">
        <v>88</v>
      </c>
      <c r="D3005">
        <v>29</v>
      </c>
      <c r="E3005">
        <v>1</v>
      </c>
      <c r="F3005">
        <v>118</v>
      </c>
      <c r="H3005" s="16">
        <v>39200</v>
      </c>
      <c r="I3005">
        <v>24</v>
      </c>
      <c r="J3005">
        <v>10</v>
      </c>
      <c r="K3005">
        <v>1</v>
      </c>
      <c r="L3005">
        <f>LOOKUP(I3005+H3005*1000, allRounds!D$2:D$308, allRounds!A$2:A$308)</f>
        <v>118</v>
      </c>
    </row>
    <row r="3006" spans="1:12" x14ac:dyDescent="0.3">
      <c r="A3006">
        <v>3005</v>
      </c>
      <c r="B3006">
        <v>13</v>
      </c>
      <c r="C3006">
        <v>91</v>
      </c>
      <c r="D3006">
        <v>29</v>
      </c>
      <c r="E3006">
        <v>234</v>
      </c>
      <c r="F3006">
        <v>118</v>
      </c>
      <c r="H3006" s="16">
        <v>39200</v>
      </c>
      <c r="I3006">
        <v>24</v>
      </c>
      <c r="J3006">
        <v>12</v>
      </c>
      <c r="K3006">
        <v>1</v>
      </c>
      <c r="L3006">
        <f>LOOKUP(I3006+H3006*1000, allRounds!D$2:D$308, allRounds!A$2:A$308)</f>
        <v>118</v>
      </c>
    </row>
    <row r="3007" spans="1:12" x14ac:dyDescent="0.3">
      <c r="A3007">
        <v>3006</v>
      </c>
      <c r="B3007">
        <v>14</v>
      </c>
      <c r="C3007">
        <v>92</v>
      </c>
      <c r="D3007">
        <v>28</v>
      </c>
      <c r="E3007">
        <v>80</v>
      </c>
      <c r="F3007">
        <v>118</v>
      </c>
      <c r="H3007" s="16">
        <v>39200</v>
      </c>
      <c r="I3007">
        <v>24</v>
      </c>
      <c r="J3007">
        <v>13</v>
      </c>
      <c r="K3007">
        <v>1</v>
      </c>
      <c r="L3007">
        <f>LOOKUP(I3007+H3007*1000, allRounds!D$2:D$308, allRounds!A$2:A$308)</f>
        <v>118</v>
      </c>
    </row>
    <row r="3008" spans="1:12" x14ac:dyDescent="0.3">
      <c r="A3008">
        <v>3007</v>
      </c>
      <c r="B3008">
        <v>15</v>
      </c>
      <c r="C3008">
        <v>105</v>
      </c>
      <c r="D3008">
        <v>27</v>
      </c>
      <c r="E3008">
        <v>191</v>
      </c>
      <c r="F3008">
        <v>118</v>
      </c>
      <c r="H3008" s="16">
        <v>39200</v>
      </c>
      <c r="I3008">
        <v>24</v>
      </c>
      <c r="J3008">
        <v>25</v>
      </c>
      <c r="K3008">
        <v>1</v>
      </c>
      <c r="L3008">
        <f>LOOKUP(I3008+H3008*1000, allRounds!D$2:D$308, allRounds!A$2:A$308)</f>
        <v>118</v>
      </c>
    </row>
    <row r="3009" spans="1:12" x14ac:dyDescent="0.3">
      <c r="A3009">
        <v>3008</v>
      </c>
      <c r="B3009">
        <v>16</v>
      </c>
      <c r="C3009">
        <v>99</v>
      </c>
      <c r="D3009">
        <v>27</v>
      </c>
      <c r="E3009">
        <v>116</v>
      </c>
      <c r="F3009">
        <v>118</v>
      </c>
      <c r="H3009" s="16">
        <v>39200</v>
      </c>
      <c r="I3009">
        <v>24</v>
      </c>
      <c r="J3009">
        <v>19</v>
      </c>
      <c r="K3009">
        <v>1</v>
      </c>
      <c r="L3009">
        <f>LOOKUP(I3009+H3009*1000, allRounds!D$2:D$308, allRounds!A$2:A$308)</f>
        <v>118</v>
      </c>
    </row>
    <row r="3010" spans="1:12" x14ac:dyDescent="0.3">
      <c r="A3010">
        <v>3009</v>
      </c>
      <c r="B3010">
        <v>17</v>
      </c>
      <c r="C3010">
        <v>94</v>
      </c>
      <c r="D3010">
        <v>27</v>
      </c>
      <c r="E3010">
        <v>225</v>
      </c>
      <c r="F3010">
        <v>118</v>
      </c>
      <c r="H3010" s="16">
        <v>39200</v>
      </c>
      <c r="I3010">
        <v>24</v>
      </c>
      <c r="J3010">
        <v>14</v>
      </c>
      <c r="K3010">
        <v>1</v>
      </c>
      <c r="L3010">
        <f>LOOKUP(I3010+H3010*1000, allRounds!D$2:D$308, allRounds!A$2:A$308)</f>
        <v>118</v>
      </c>
    </row>
    <row r="3011" spans="1:12" x14ac:dyDescent="0.3">
      <c r="A3011">
        <v>3010</v>
      </c>
      <c r="B3011">
        <v>18</v>
      </c>
      <c r="C3011">
        <v>97</v>
      </c>
      <c r="D3011">
        <v>26</v>
      </c>
      <c r="E3011">
        <v>245</v>
      </c>
      <c r="F3011">
        <v>118</v>
      </c>
      <c r="H3011" s="16">
        <v>39200</v>
      </c>
      <c r="I3011">
        <v>24</v>
      </c>
      <c r="J3011">
        <v>16</v>
      </c>
      <c r="K3011">
        <v>1</v>
      </c>
      <c r="L3011">
        <f>LOOKUP(I3011+H3011*1000, allRounds!D$2:D$308, allRounds!A$2:A$308)</f>
        <v>118</v>
      </c>
    </row>
    <row r="3012" spans="1:12" x14ac:dyDescent="0.3">
      <c r="A3012">
        <v>3011</v>
      </c>
      <c r="B3012">
        <v>19</v>
      </c>
      <c r="C3012">
        <v>109</v>
      </c>
      <c r="D3012">
        <v>26</v>
      </c>
      <c r="E3012">
        <v>118</v>
      </c>
      <c r="F3012">
        <v>118</v>
      </c>
      <c r="H3012" s="16">
        <v>39200</v>
      </c>
      <c r="I3012">
        <v>24</v>
      </c>
      <c r="J3012">
        <v>28</v>
      </c>
      <c r="K3012">
        <v>1</v>
      </c>
      <c r="L3012">
        <f>LOOKUP(I3012+H3012*1000, allRounds!D$2:D$308, allRounds!A$2:A$308)</f>
        <v>118</v>
      </c>
    </row>
    <row r="3013" spans="1:12" x14ac:dyDescent="0.3">
      <c r="A3013">
        <v>3012</v>
      </c>
      <c r="B3013">
        <v>20</v>
      </c>
      <c r="C3013">
        <v>100</v>
      </c>
      <c r="D3013">
        <v>25</v>
      </c>
      <c r="E3013">
        <v>257</v>
      </c>
      <c r="F3013">
        <v>118</v>
      </c>
      <c r="H3013" s="16">
        <v>39200</v>
      </c>
      <c r="I3013">
        <v>24</v>
      </c>
      <c r="J3013">
        <v>18</v>
      </c>
      <c r="K3013">
        <v>1</v>
      </c>
      <c r="L3013">
        <f>LOOKUP(I3013+H3013*1000, allRounds!D$2:D$308, allRounds!A$2:A$308)</f>
        <v>118</v>
      </c>
    </row>
    <row r="3014" spans="1:12" x14ac:dyDescent="0.3">
      <c r="A3014">
        <v>3013</v>
      </c>
      <c r="B3014">
        <v>21</v>
      </c>
      <c r="C3014">
        <v>106</v>
      </c>
      <c r="D3014">
        <v>24</v>
      </c>
      <c r="E3014">
        <v>27</v>
      </c>
      <c r="F3014">
        <v>118</v>
      </c>
      <c r="H3014" s="16">
        <v>39200</v>
      </c>
      <c r="I3014">
        <v>24</v>
      </c>
      <c r="J3014">
        <v>23</v>
      </c>
      <c r="K3014">
        <v>1</v>
      </c>
      <c r="L3014">
        <f>LOOKUP(I3014+H3014*1000, allRounds!D$2:D$308, allRounds!A$2:A$308)</f>
        <v>118</v>
      </c>
    </row>
    <row r="3015" spans="1:12" x14ac:dyDescent="0.3">
      <c r="A3015">
        <v>3014</v>
      </c>
      <c r="B3015">
        <v>22</v>
      </c>
      <c r="C3015">
        <v>95</v>
      </c>
      <c r="D3015">
        <v>24</v>
      </c>
      <c r="E3015">
        <v>160</v>
      </c>
      <c r="F3015">
        <v>118</v>
      </c>
      <c r="H3015" s="16">
        <v>39200</v>
      </c>
      <c r="I3015">
        <v>24</v>
      </c>
      <c r="J3015">
        <v>12</v>
      </c>
      <c r="K3015">
        <v>1</v>
      </c>
      <c r="L3015">
        <f>LOOKUP(I3015+H3015*1000, allRounds!D$2:D$308, allRounds!A$2:A$308)</f>
        <v>118</v>
      </c>
    </row>
    <row r="3016" spans="1:12" x14ac:dyDescent="0.3">
      <c r="A3016">
        <v>3015</v>
      </c>
      <c r="B3016">
        <v>23</v>
      </c>
      <c r="C3016">
        <v>104</v>
      </c>
      <c r="D3016">
        <v>24</v>
      </c>
      <c r="E3016">
        <v>184</v>
      </c>
      <c r="F3016">
        <v>118</v>
      </c>
      <c r="H3016" s="16">
        <v>39200</v>
      </c>
      <c r="I3016">
        <v>24</v>
      </c>
      <c r="J3016">
        <v>21</v>
      </c>
      <c r="K3016">
        <v>1</v>
      </c>
      <c r="L3016">
        <f>LOOKUP(I3016+H3016*1000, allRounds!D$2:D$308, allRounds!A$2:A$308)</f>
        <v>118</v>
      </c>
    </row>
    <row r="3017" spans="1:12" x14ac:dyDescent="0.3">
      <c r="A3017">
        <v>3016</v>
      </c>
      <c r="B3017">
        <v>24</v>
      </c>
      <c r="C3017">
        <v>103</v>
      </c>
      <c r="D3017">
        <v>23</v>
      </c>
      <c r="E3017">
        <v>280</v>
      </c>
      <c r="F3017">
        <v>118</v>
      </c>
      <c r="H3017" s="16">
        <v>39200</v>
      </c>
      <c r="I3017">
        <v>24</v>
      </c>
      <c r="J3017">
        <v>19</v>
      </c>
      <c r="K3017">
        <v>0</v>
      </c>
      <c r="L3017">
        <f>LOOKUP(I3017+H3017*1000, allRounds!D$2:D$308, allRounds!A$2:A$308)</f>
        <v>118</v>
      </c>
    </row>
    <row r="3018" spans="1:12" x14ac:dyDescent="0.3">
      <c r="A3018">
        <v>3017</v>
      </c>
      <c r="B3018">
        <v>25</v>
      </c>
      <c r="C3018">
        <v>106</v>
      </c>
      <c r="D3018">
        <v>23</v>
      </c>
      <c r="E3018">
        <v>61</v>
      </c>
      <c r="F3018">
        <v>118</v>
      </c>
      <c r="H3018" s="16">
        <v>39200</v>
      </c>
      <c r="I3018">
        <v>24</v>
      </c>
      <c r="J3018">
        <v>22</v>
      </c>
      <c r="K3018">
        <v>1</v>
      </c>
      <c r="L3018">
        <f>LOOKUP(I3018+H3018*1000, allRounds!D$2:D$308, allRounds!A$2:A$308)</f>
        <v>118</v>
      </c>
    </row>
    <row r="3019" spans="1:12" x14ac:dyDescent="0.3">
      <c r="A3019">
        <v>3018</v>
      </c>
      <c r="B3019">
        <v>26</v>
      </c>
      <c r="C3019">
        <v>101</v>
      </c>
      <c r="D3019">
        <v>22</v>
      </c>
      <c r="E3019">
        <v>145</v>
      </c>
      <c r="F3019">
        <v>118</v>
      </c>
      <c r="H3019" s="16">
        <v>39200</v>
      </c>
      <c r="I3019">
        <v>24</v>
      </c>
      <c r="J3019">
        <v>16</v>
      </c>
      <c r="K3019">
        <v>1</v>
      </c>
      <c r="L3019">
        <f>LOOKUP(I3019+H3019*1000, allRounds!D$2:D$308, allRounds!A$2:A$308)</f>
        <v>118</v>
      </c>
    </row>
    <row r="3020" spans="1:12" x14ac:dyDescent="0.3">
      <c r="A3020">
        <v>3019</v>
      </c>
      <c r="B3020">
        <v>27</v>
      </c>
      <c r="C3020">
        <v>113</v>
      </c>
      <c r="D3020">
        <v>21</v>
      </c>
      <c r="E3020">
        <v>12</v>
      </c>
      <c r="F3020">
        <v>118</v>
      </c>
      <c r="H3020" s="16">
        <v>39200</v>
      </c>
      <c r="I3020">
        <v>24</v>
      </c>
      <c r="J3020">
        <v>27</v>
      </c>
      <c r="K3020">
        <v>1</v>
      </c>
      <c r="L3020">
        <f>LOOKUP(I3020+H3020*1000, allRounds!D$2:D$308, allRounds!A$2:A$308)</f>
        <v>118</v>
      </c>
    </row>
    <row r="3021" spans="1:12" x14ac:dyDescent="0.3">
      <c r="A3021">
        <v>3020</v>
      </c>
      <c r="B3021">
        <v>28</v>
      </c>
      <c r="C3021">
        <v>117</v>
      </c>
      <c r="D3021">
        <v>19</v>
      </c>
      <c r="E3021">
        <v>24</v>
      </c>
      <c r="F3021">
        <v>118</v>
      </c>
      <c r="H3021" s="16">
        <v>39200</v>
      </c>
      <c r="I3021">
        <v>24</v>
      </c>
      <c r="J3021">
        <v>28</v>
      </c>
      <c r="K3021">
        <v>1</v>
      </c>
      <c r="L3021">
        <f>LOOKUP(I3021+H3021*1000, allRounds!D$2:D$308, allRounds!A$2:A$308)</f>
        <v>118</v>
      </c>
    </row>
    <row r="3022" spans="1:12" x14ac:dyDescent="0.3">
      <c r="A3022">
        <v>3021</v>
      </c>
      <c r="B3022">
        <v>29</v>
      </c>
      <c r="C3022">
        <v>104</v>
      </c>
      <c r="D3022">
        <v>18</v>
      </c>
      <c r="E3022">
        <v>48</v>
      </c>
      <c r="F3022">
        <v>118</v>
      </c>
      <c r="H3022" s="16">
        <v>39200</v>
      </c>
      <c r="I3022">
        <v>24</v>
      </c>
      <c r="J3022">
        <v>14</v>
      </c>
      <c r="K3022">
        <v>1</v>
      </c>
      <c r="L3022">
        <f>LOOKUP(I3022+H3022*1000, allRounds!D$2:D$308, allRounds!A$2:A$308)</f>
        <v>118</v>
      </c>
    </row>
    <row r="3023" spans="1:12" x14ac:dyDescent="0.3">
      <c r="A3023">
        <v>3022</v>
      </c>
      <c r="B3023">
        <v>30</v>
      </c>
      <c r="C3023">
        <v>113</v>
      </c>
      <c r="D3023">
        <v>14</v>
      </c>
      <c r="E3023">
        <v>2</v>
      </c>
      <c r="F3023">
        <v>118</v>
      </c>
      <c r="H3023" s="16">
        <v>39200</v>
      </c>
      <c r="I3023">
        <v>24</v>
      </c>
      <c r="J3023">
        <v>18</v>
      </c>
      <c r="K3023">
        <v>1</v>
      </c>
      <c r="L3023">
        <f>LOOKUP(I3023+H3023*1000, allRounds!D$2:D$308, allRounds!A$2:A$308)</f>
        <v>118</v>
      </c>
    </row>
    <row r="3024" spans="1:12" x14ac:dyDescent="0.3">
      <c r="A3024">
        <v>3023</v>
      </c>
      <c r="B3024">
        <v>31</v>
      </c>
      <c r="C3024">
        <v>117</v>
      </c>
      <c r="D3024">
        <v>7</v>
      </c>
      <c r="E3024">
        <v>3</v>
      </c>
      <c r="F3024">
        <v>118</v>
      </c>
      <c r="H3024" s="16">
        <v>39200</v>
      </c>
      <c r="I3024">
        <v>24</v>
      </c>
      <c r="J3024">
        <v>17</v>
      </c>
      <c r="K3024">
        <v>1</v>
      </c>
      <c r="L3024">
        <f>LOOKUP(I3024+H3024*1000, allRounds!D$2:D$308, allRounds!A$2:A$308)</f>
        <v>118</v>
      </c>
    </row>
    <row r="3025" spans="1:12" x14ac:dyDescent="0.3">
      <c r="A3025">
        <v>3024</v>
      </c>
      <c r="B3025">
        <v>1</v>
      </c>
      <c r="C3025">
        <v>94</v>
      </c>
      <c r="D3025">
        <v>32</v>
      </c>
      <c r="E3025">
        <v>16</v>
      </c>
      <c r="F3025">
        <v>119</v>
      </c>
      <c r="H3025" s="16">
        <v>39199</v>
      </c>
      <c r="I3025">
        <v>49</v>
      </c>
      <c r="J3025">
        <v>19</v>
      </c>
      <c r="K3025">
        <v>1</v>
      </c>
      <c r="L3025">
        <f>LOOKUP(I3025+H3025*1000, allRounds!D$2:D$308, allRounds!A$2:A$308)</f>
        <v>119</v>
      </c>
    </row>
    <row r="3026" spans="1:12" x14ac:dyDescent="0.3">
      <c r="A3026">
        <v>3025</v>
      </c>
      <c r="B3026">
        <v>2</v>
      </c>
      <c r="C3026">
        <v>91</v>
      </c>
      <c r="D3026">
        <v>28</v>
      </c>
      <c r="E3026">
        <v>234</v>
      </c>
      <c r="F3026">
        <v>119</v>
      </c>
      <c r="H3026" s="16">
        <v>39199</v>
      </c>
      <c r="I3026">
        <v>49</v>
      </c>
      <c r="J3026">
        <v>12</v>
      </c>
      <c r="K3026">
        <v>1</v>
      </c>
      <c r="L3026">
        <f>LOOKUP(I3026+H3026*1000, allRounds!D$2:D$308, allRounds!A$2:A$308)</f>
        <v>119</v>
      </c>
    </row>
    <row r="3027" spans="1:12" x14ac:dyDescent="0.3">
      <c r="A3027">
        <v>3026</v>
      </c>
      <c r="B3027">
        <v>3</v>
      </c>
      <c r="C3027">
        <v>90</v>
      </c>
      <c r="D3027">
        <v>27</v>
      </c>
      <c r="E3027">
        <v>1</v>
      </c>
      <c r="F3027">
        <v>119</v>
      </c>
      <c r="H3027" s="16">
        <v>39199</v>
      </c>
      <c r="I3027">
        <v>49</v>
      </c>
      <c r="J3027">
        <v>10</v>
      </c>
      <c r="K3027">
        <v>1</v>
      </c>
      <c r="L3027">
        <f>LOOKUP(I3027+H3027*1000, allRounds!D$2:D$308, allRounds!A$2:A$308)</f>
        <v>119</v>
      </c>
    </row>
    <row r="3028" spans="1:12" x14ac:dyDescent="0.3">
      <c r="A3028">
        <v>3027</v>
      </c>
      <c r="B3028">
        <v>4</v>
      </c>
      <c r="C3028">
        <v>91</v>
      </c>
      <c r="D3028">
        <v>26</v>
      </c>
      <c r="E3028">
        <v>103</v>
      </c>
      <c r="F3028">
        <v>119</v>
      </c>
      <c r="H3028" s="16">
        <v>39199</v>
      </c>
      <c r="I3028">
        <v>49</v>
      </c>
      <c r="J3028">
        <v>10</v>
      </c>
      <c r="K3028">
        <v>1</v>
      </c>
      <c r="L3028">
        <f>LOOKUP(I3028+H3028*1000, allRounds!D$2:D$308, allRounds!A$2:A$308)</f>
        <v>119</v>
      </c>
    </row>
    <row r="3029" spans="1:12" x14ac:dyDescent="0.3">
      <c r="A3029">
        <v>3028</v>
      </c>
      <c r="B3029">
        <v>5</v>
      </c>
      <c r="C3029">
        <v>102</v>
      </c>
      <c r="D3029">
        <v>24</v>
      </c>
      <c r="E3029">
        <v>257</v>
      </c>
      <c r="F3029">
        <v>119</v>
      </c>
      <c r="H3029" s="16">
        <v>39199</v>
      </c>
      <c r="I3029">
        <v>49</v>
      </c>
      <c r="J3029">
        <v>18</v>
      </c>
      <c r="K3029">
        <v>1</v>
      </c>
      <c r="L3029">
        <f>LOOKUP(I3029+H3029*1000, allRounds!D$2:D$308, allRounds!A$2:A$308)</f>
        <v>119</v>
      </c>
    </row>
    <row r="3030" spans="1:12" x14ac:dyDescent="0.3">
      <c r="A3030">
        <v>3029</v>
      </c>
      <c r="B3030">
        <v>6</v>
      </c>
      <c r="C3030">
        <v>97</v>
      </c>
      <c r="D3030">
        <v>24</v>
      </c>
      <c r="E3030">
        <v>225</v>
      </c>
      <c r="F3030">
        <v>119</v>
      </c>
      <c r="H3030" s="16">
        <v>39199</v>
      </c>
      <c r="I3030">
        <v>49</v>
      </c>
      <c r="J3030">
        <v>14</v>
      </c>
      <c r="K3030">
        <v>1</v>
      </c>
      <c r="L3030">
        <f>LOOKUP(I3030+H3030*1000, allRounds!D$2:D$308, allRounds!A$2:A$308)</f>
        <v>119</v>
      </c>
    </row>
    <row r="3031" spans="1:12" x14ac:dyDescent="0.3">
      <c r="A3031">
        <v>3030</v>
      </c>
      <c r="B3031">
        <v>7</v>
      </c>
      <c r="C3031">
        <v>101</v>
      </c>
      <c r="D3031">
        <v>24</v>
      </c>
      <c r="E3031">
        <v>11</v>
      </c>
      <c r="F3031">
        <v>119</v>
      </c>
      <c r="H3031" s="16">
        <v>39199</v>
      </c>
      <c r="I3031">
        <v>49</v>
      </c>
      <c r="J3031">
        <v>18</v>
      </c>
      <c r="K3031">
        <v>2</v>
      </c>
      <c r="L3031">
        <f>LOOKUP(I3031+H3031*1000, allRounds!D$2:D$308, allRounds!A$2:A$308)</f>
        <v>119</v>
      </c>
    </row>
    <row r="3032" spans="1:12" x14ac:dyDescent="0.3">
      <c r="A3032">
        <v>3031</v>
      </c>
      <c r="B3032">
        <v>8</v>
      </c>
      <c r="C3032">
        <v>100</v>
      </c>
      <c r="D3032">
        <v>23</v>
      </c>
      <c r="E3032">
        <v>245</v>
      </c>
      <c r="F3032">
        <v>119</v>
      </c>
      <c r="H3032" s="16">
        <v>39199</v>
      </c>
      <c r="I3032">
        <v>49</v>
      </c>
      <c r="J3032">
        <v>16</v>
      </c>
      <c r="K3032">
        <v>1</v>
      </c>
      <c r="L3032">
        <f>LOOKUP(I3032+H3032*1000, allRounds!D$2:D$308, allRounds!A$2:A$308)</f>
        <v>119</v>
      </c>
    </row>
    <row r="3033" spans="1:12" x14ac:dyDescent="0.3">
      <c r="A3033">
        <v>3032</v>
      </c>
      <c r="B3033">
        <v>9</v>
      </c>
      <c r="C3033">
        <v>107</v>
      </c>
      <c r="D3033">
        <v>23</v>
      </c>
      <c r="E3033">
        <v>27</v>
      </c>
      <c r="F3033">
        <v>119</v>
      </c>
      <c r="H3033" s="16">
        <v>39199</v>
      </c>
      <c r="I3033">
        <v>49</v>
      </c>
      <c r="J3033">
        <v>23</v>
      </c>
      <c r="K3033">
        <v>1</v>
      </c>
      <c r="L3033">
        <f>LOOKUP(I3033+H3033*1000, allRounds!D$2:D$308, allRounds!A$2:A$308)</f>
        <v>119</v>
      </c>
    </row>
    <row r="3034" spans="1:12" x14ac:dyDescent="0.3">
      <c r="A3034">
        <v>3033</v>
      </c>
      <c r="B3034">
        <v>10</v>
      </c>
      <c r="C3034">
        <v>97</v>
      </c>
      <c r="D3034">
        <v>22</v>
      </c>
      <c r="E3034">
        <v>160</v>
      </c>
      <c r="F3034">
        <v>119</v>
      </c>
      <c r="H3034" s="16">
        <v>39199</v>
      </c>
      <c r="I3034">
        <v>49</v>
      </c>
      <c r="J3034">
        <v>12</v>
      </c>
      <c r="K3034">
        <v>1</v>
      </c>
      <c r="L3034">
        <f>LOOKUP(I3034+H3034*1000, allRounds!D$2:D$308, allRounds!A$2:A$308)</f>
        <v>119</v>
      </c>
    </row>
    <row r="3035" spans="1:12" x14ac:dyDescent="0.3">
      <c r="A3035">
        <v>3034</v>
      </c>
      <c r="B3035">
        <v>11</v>
      </c>
      <c r="C3035">
        <v>104</v>
      </c>
      <c r="D3035">
        <v>21</v>
      </c>
      <c r="E3035">
        <v>123</v>
      </c>
      <c r="F3035">
        <v>119</v>
      </c>
      <c r="H3035" s="16">
        <v>39199</v>
      </c>
      <c r="I3035">
        <v>49</v>
      </c>
      <c r="J3035">
        <v>18</v>
      </c>
      <c r="K3035">
        <v>1</v>
      </c>
      <c r="L3035">
        <f>LOOKUP(I3035+H3035*1000, allRounds!D$2:D$308, allRounds!A$2:A$308)</f>
        <v>119</v>
      </c>
    </row>
    <row r="3036" spans="1:12" x14ac:dyDescent="0.3">
      <c r="A3036">
        <v>3035</v>
      </c>
      <c r="B3036">
        <v>12</v>
      </c>
      <c r="C3036">
        <v>96</v>
      </c>
      <c r="D3036">
        <v>21</v>
      </c>
      <c r="E3036">
        <v>172</v>
      </c>
      <c r="F3036">
        <v>119</v>
      </c>
      <c r="H3036" s="16">
        <v>39199</v>
      </c>
      <c r="I3036">
        <v>49</v>
      </c>
      <c r="J3036">
        <v>10</v>
      </c>
      <c r="K3036">
        <v>1</v>
      </c>
      <c r="L3036">
        <f>LOOKUP(I3036+H3036*1000, allRounds!D$2:D$308, allRounds!A$2:A$308)</f>
        <v>119</v>
      </c>
    </row>
    <row r="3037" spans="1:12" x14ac:dyDescent="0.3">
      <c r="A3037">
        <v>3036</v>
      </c>
      <c r="B3037">
        <v>13</v>
      </c>
      <c r="C3037">
        <v>104</v>
      </c>
      <c r="D3037">
        <v>20</v>
      </c>
      <c r="E3037">
        <v>28</v>
      </c>
      <c r="F3037">
        <v>119</v>
      </c>
      <c r="H3037" s="16">
        <v>39199</v>
      </c>
      <c r="I3037">
        <v>49</v>
      </c>
      <c r="J3037">
        <v>16</v>
      </c>
      <c r="K3037">
        <v>1</v>
      </c>
      <c r="L3037">
        <f>LOOKUP(I3037+H3037*1000, allRounds!D$2:D$308, allRounds!A$2:A$308)</f>
        <v>119</v>
      </c>
    </row>
    <row r="3038" spans="1:12" x14ac:dyDescent="0.3">
      <c r="A3038">
        <v>3037</v>
      </c>
      <c r="B3038">
        <v>14</v>
      </c>
      <c r="C3038">
        <v>101</v>
      </c>
      <c r="D3038">
        <v>20</v>
      </c>
      <c r="E3038">
        <v>48</v>
      </c>
      <c r="F3038">
        <v>119</v>
      </c>
      <c r="H3038" s="16">
        <v>39199</v>
      </c>
      <c r="I3038">
        <v>49</v>
      </c>
      <c r="J3038">
        <v>14</v>
      </c>
      <c r="K3038">
        <v>1</v>
      </c>
      <c r="L3038">
        <f>LOOKUP(I3038+H3038*1000, allRounds!D$2:D$308, allRounds!A$2:A$308)</f>
        <v>119</v>
      </c>
    </row>
    <row r="3039" spans="1:12" x14ac:dyDescent="0.3">
      <c r="A3039">
        <v>3038</v>
      </c>
      <c r="B3039">
        <v>15</v>
      </c>
      <c r="C3039">
        <v>108</v>
      </c>
      <c r="D3039">
        <v>20</v>
      </c>
      <c r="E3039">
        <v>184</v>
      </c>
      <c r="F3039">
        <v>119</v>
      </c>
      <c r="H3039" s="16">
        <v>39199</v>
      </c>
      <c r="I3039">
        <v>49</v>
      </c>
      <c r="J3039">
        <v>21</v>
      </c>
      <c r="K3039">
        <v>1</v>
      </c>
      <c r="L3039">
        <f>LOOKUP(I3039+H3039*1000, allRounds!D$2:D$308, allRounds!A$2:A$308)</f>
        <v>119</v>
      </c>
    </row>
    <row r="3040" spans="1:12" x14ac:dyDescent="0.3">
      <c r="A3040">
        <v>3039</v>
      </c>
      <c r="B3040">
        <v>16</v>
      </c>
      <c r="C3040">
        <v>115</v>
      </c>
      <c r="D3040">
        <v>19</v>
      </c>
      <c r="E3040">
        <v>118</v>
      </c>
      <c r="F3040">
        <v>119</v>
      </c>
      <c r="H3040" s="16">
        <v>39199</v>
      </c>
      <c r="I3040">
        <v>49</v>
      </c>
      <c r="J3040">
        <v>28</v>
      </c>
      <c r="K3040">
        <v>1</v>
      </c>
      <c r="L3040">
        <f>LOOKUP(I3040+H3040*1000, allRounds!D$2:D$308, allRounds!A$2:A$308)</f>
        <v>119</v>
      </c>
    </row>
    <row r="3041" spans="1:12" x14ac:dyDescent="0.3">
      <c r="A3041">
        <v>3040</v>
      </c>
      <c r="B3041">
        <v>17</v>
      </c>
      <c r="C3041">
        <v>108</v>
      </c>
      <c r="D3041">
        <v>18</v>
      </c>
      <c r="E3041">
        <v>116</v>
      </c>
      <c r="F3041">
        <v>119</v>
      </c>
      <c r="H3041" s="16">
        <v>39199</v>
      </c>
      <c r="I3041">
        <v>49</v>
      </c>
      <c r="J3041">
        <v>19</v>
      </c>
      <c r="K3041">
        <v>1</v>
      </c>
      <c r="L3041">
        <f>LOOKUP(I3041+H3041*1000, allRounds!D$2:D$308, allRounds!A$2:A$308)</f>
        <v>119</v>
      </c>
    </row>
    <row r="3042" spans="1:12" x14ac:dyDescent="0.3">
      <c r="A3042">
        <v>3041</v>
      </c>
      <c r="B3042">
        <v>18</v>
      </c>
      <c r="C3042">
        <v>114</v>
      </c>
      <c r="D3042">
        <v>17</v>
      </c>
      <c r="E3042">
        <v>178</v>
      </c>
      <c r="F3042">
        <v>119</v>
      </c>
      <c r="H3042" s="16">
        <v>39199</v>
      </c>
      <c r="I3042">
        <v>49</v>
      </c>
      <c r="J3042">
        <v>24</v>
      </c>
      <c r="K3042">
        <v>1</v>
      </c>
      <c r="L3042">
        <f>LOOKUP(I3042+H3042*1000, allRounds!D$2:D$308, allRounds!A$2:A$308)</f>
        <v>119</v>
      </c>
    </row>
    <row r="3043" spans="1:12" x14ac:dyDescent="0.3">
      <c r="A3043">
        <v>3042</v>
      </c>
      <c r="B3043">
        <v>19</v>
      </c>
      <c r="C3043">
        <v>116</v>
      </c>
      <c r="D3043">
        <v>16</v>
      </c>
      <c r="E3043">
        <v>63</v>
      </c>
      <c r="F3043">
        <v>119</v>
      </c>
      <c r="H3043" s="16">
        <v>39199</v>
      </c>
      <c r="I3043">
        <v>49</v>
      </c>
      <c r="J3043">
        <v>25</v>
      </c>
      <c r="K3043">
        <v>1</v>
      </c>
      <c r="L3043">
        <f>LOOKUP(I3043+H3043*1000, allRounds!D$2:D$308, allRounds!A$2:A$308)</f>
        <v>119</v>
      </c>
    </row>
    <row r="3044" spans="1:12" x14ac:dyDescent="0.3">
      <c r="A3044">
        <v>3043</v>
      </c>
      <c r="B3044">
        <v>20</v>
      </c>
      <c r="C3044">
        <v>107</v>
      </c>
      <c r="D3044">
        <v>16</v>
      </c>
      <c r="E3044">
        <v>80</v>
      </c>
      <c r="F3044">
        <v>119</v>
      </c>
      <c r="H3044" s="16">
        <v>39199</v>
      </c>
      <c r="I3044">
        <v>49</v>
      </c>
      <c r="J3044">
        <v>13</v>
      </c>
      <c r="K3044">
        <v>1</v>
      </c>
      <c r="L3044">
        <f>LOOKUP(I3044+H3044*1000, allRounds!D$2:D$308, allRounds!A$2:A$308)</f>
        <v>119</v>
      </c>
    </row>
    <row r="3045" spans="1:12" x14ac:dyDescent="0.3">
      <c r="A3045">
        <v>3044</v>
      </c>
      <c r="B3045">
        <v>21</v>
      </c>
      <c r="C3045">
        <v>115</v>
      </c>
      <c r="D3045">
        <v>16</v>
      </c>
      <c r="E3045">
        <v>188</v>
      </c>
      <c r="F3045">
        <v>119</v>
      </c>
      <c r="H3045" s="16">
        <v>39199</v>
      </c>
      <c r="I3045">
        <v>49</v>
      </c>
      <c r="J3045">
        <v>24</v>
      </c>
      <c r="K3045">
        <v>1</v>
      </c>
      <c r="L3045">
        <f>LOOKUP(I3045+H3045*1000, allRounds!D$2:D$308, allRounds!A$2:A$308)</f>
        <v>119</v>
      </c>
    </row>
    <row r="3046" spans="1:12" x14ac:dyDescent="0.3">
      <c r="A3046">
        <v>3045</v>
      </c>
      <c r="B3046">
        <v>22</v>
      </c>
      <c r="C3046">
        <v>103</v>
      </c>
      <c r="D3046">
        <v>16</v>
      </c>
      <c r="E3046">
        <v>222</v>
      </c>
      <c r="F3046">
        <v>119</v>
      </c>
      <c r="H3046" s="16">
        <v>39199</v>
      </c>
      <c r="I3046">
        <v>49</v>
      </c>
      <c r="J3046">
        <v>12</v>
      </c>
      <c r="K3046">
        <v>1</v>
      </c>
      <c r="L3046">
        <f>LOOKUP(I3046+H3046*1000, allRounds!D$2:D$308, allRounds!A$2:A$308)</f>
        <v>119</v>
      </c>
    </row>
    <row r="3047" spans="1:12" x14ac:dyDescent="0.3">
      <c r="A3047">
        <v>3046</v>
      </c>
      <c r="B3047">
        <v>23</v>
      </c>
      <c r="C3047">
        <v>107</v>
      </c>
      <c r="D3047">
        <v>16</v>
      </c>
      <c r="E3047">
        <v>145</v>
      </c>
      <c r="F3047">
        <v>119</v>
      </c>
      <c r="H3047" s="16">
        <v>39199</v>
      </c>
      <c r="I3047">
        <v>49</v>
      </c>
      <c r="J3047">
        <v>16</v>
      </c>
      <c r="K3047">
        <v>1</v>
      </c>
      <c r="L3047">
        <f>LOOKUP(I3047+H3047*1000, allRounds!D$2:D$308, allRounds!A$2:A$308)</f>
        <v>119</v>
      </c>
    </row>
    <row r="3048" spans="1:12" x14ac:dyDescent="0.3">
      <c r="A3048">
        <v>3047</v>
      </c>
      <c r="B3048">
        <v>24</v>
      </c>
      <c r="C3048">
        <v>117</v>
      </c>
      <c r="D3048">
        <v>16</v>
      </c>
      <c r="E3048">
        <v>191</v>
      </c>
      <c r="F3048">
        <v>119</v>
      </c>
      <c r="H3048" s="16">
        <v>39199</v>
      </c>
      <c r="I3048">
        <v>49</v>
      </c>
      <c r="J3048">
        <v>25</v>
      </c>
      <c r="K3048">
        <v>1</v>
      </c>
      <c r="L3048">
        <f>LOOKUP(I3048+H3048*1000, allRounds!D$2:D$308, allRounds!A$2:A$308)</f>
        <v>119</v>
      </c>
    </row>
    <row r="3049" spans="1:12" x14ac:dyDescent="0.3">
      <c r="A3049">
        <v>3048</v>
      </c>
      <c r="B3049">
        <v>25</v>
      </c>
      <c r="C3049">
        <v>109</v>
      </c>
      <c r="D3049">
        <v>16</v>
      </c>
      <c r="E3049">
        <v>47</v>
      </c>
      <c r="F3049">
        <v>119</v>
      </c>
      <c r="H3049" s="16">
        <v>39199</v>
      </c>
      <c r="I3049">
        <v>49</v>
      </c>
      <c r="J3049">
        <v>18</v>
      </c>
      <c r="K3049">
        <v>1</v>
      </c>
      <c r="L3049">
        <f>LOOKUP(I3049+H3049*1000, allRounds!D$2:D$308, allRounds!A$2:A$308)</f>
        <v>119</v>
      </c>
    </row>
    <row r="3050" spans="1:12" x14ac:dyDescent="0.3">
      <c r="A3050">
        <v>3049</v>
      </c>
      <c r="B3050">
        <v>26</v>
      </c>
      <c r="C3050">
        <v>111</v>
      </c>
      <c r="D3050">
        <v>14</v>
      </c>
      <c r="E3050">
        <v>2</v>
      </c>
      <c r="F3050">
        <v>119</v>
      </c>
      <c r="H3050" s="16">
        <v>39199</v>
      </c>
      <c r="I3050">
        <v>49</v>
      </c>
      <c r="J3050">
        <v>18</v>
      </c>
      <c r="K3050">
        <v>1</v>
      </c>
      <c r="L3050">
        <f>LOOKUP(I3050+H3050*1000, allRounds!D$2:D$308, allRounds!A$2:A$308)</f>
        <v>119</v>
      </c>
    </row>
    <row r="3051" spans="1:12" x14ac:dyDescent="0.3">
      <c r="A3051">
        <v>3050</v>
      </c>
      <c r="B3051">
        <v>27</v>
      </c>
      <c r="C3051">
        <v>122</v>
      </c>
      <c r="D3051">
        <v>13</v>
      </c>
      <c r="E3051">
        <v>24</v>
      </c>
      <c r="F3051">
        <v>119</v>
      </c>
      <c r="H3051" s="16">
        <v>39199</v>
      </c>
      <c r="I3051">
        <v>49</v>
      </c>
      <c r="J3051">
        <v>28</v>
      </c>
      <c r="K3051">
        <v>1</v>
      </c>
      <c r="L3051">
        <f>LOOKUP(I3051+H3051*1000, allRounds!D$2:D$308, allRounds!A$2:A$308)</f>
        <v>119</v>
      </c>
    </row>
    <row r="3052" spans="1:12" x14ac:dyDescent="0.3">
      <c r="A3052">
        <v>3051</v>
      </c>
      <c r="B3052">
        <v>28</v>
      </c>
      <c r="C3052">
        <v>117</v>
      </c>
      <c r="D3052">
        <v>12</v>
      </c>
      <c r="E3052">
        <v>185</v>
      </c>
      <c r="F3052">
        <v>119</v>
      </c>
      <c r="H3052" s="16">
        <v>39199</v>
      </c>
      <c r="I3052">
        <v>49</v>
      </c>
      <c r="J3052">
        <v>22</v>
      </c>
      <c r="K3052">
        <v>1</v>
      </c>
      <c r="L3052">
        <f>LOOKUP(I3052+H3052*1000, allRounds!D$2:D$308, allRounds!A$2:A$308)</f>
        <v>119</v>
      </c>
    </row>
    <row r="3053" spans="1:12" x14ac:dyDescent="0.3">
      <c r="A3053">
        <v>3052</v>
      </c>
      <c r="B3053">
        <v>29</v>
      </c>
      <c r="C3053">
        <v>118</v>
      </c>
      <c r="D3053">
        <v>11</v>
      </c>
      <c r="E3053">
        <v>61</v>
      </c>
      <c r="F3053">
        <v>119</v>
      </c>
      <c r="H3053" s="16">
        <v>39199</v>
      </c>
      <c r="I3053">
        <v>49</v>
      </c>
      <c r="J3053">
        <v>22</v>
      </c>
      <c r="K3053">
        <v>1</v>
      </c>
      <c r="L3053">
        <f>LOOKUP(I3053+H3053*1000, allRounds!D$2:D$308, allRounds!A$2:A$308)</f>
        <v>119</v>
      </c>
    </row>
    <row r="3054" spans="1:12" x14ac:dyDescent="0.3">
      <c r="A3054">
        <v>3053</v>
      </c>
      <c r="B3054">
        <v>30</v>
      </c>
      <c r="C3054">
        <v>117</v>
      </c>
      <c r="D3054">
        <v>9</v>
      </c>
      <c r="E3054">
        <v>280</v>
      </c>
      <c r="F3054">
        <v>119</v>
      </c>
      <c r="H3054" s="16">
        <v>39199</v>
      </c>
      <c r="I3054">
        <v>49</v>
      </c>
      <c r="J3054">
        <v>19</v>
      </c>
      <c r="K3054">
        <v>0</v>
      </c>
      <c r="L3054">
        <f>LOOKUP(I3054+H3054*1000, allRounds!D$2:D$308, allRounds!A$2:A$308)</f>
        <v>119</v>
      </c>
    </row>
    <row r="3055" spans="1:12" x14ac:dyDescent="0.3">
      <c r="A3055">
        <v>3054</v>
      </c>
      <c r="B3055">
        <v>31</v>
      </c>
      <c r="C3055">
        <v>125</v>
      </c>
      <c r="D3055">
        <v>9</v>
      </c>
      <c r="E3055">
        <v>12</v>
      </c>
      <c r="F3055">
        <v>119</v>
      </c>
      <c r="H3055" s="16">
        <v>39199</v>
      </c>
      <c r="I3055">
        <v>49</v>
      </c>
      <c r="J3055">
        <v>27</v>
      </c>
      <c r="K3055">
        <v>1</v>
      </c>
      <c r="L3055">
        <f>LOOKUP(I3055+H3055*1000, allRounds!D$2:D$308, allRounds!A$2:A$308)</f>
        <v>119</v>
      </c>
    </row>
    <row r="3056" spans="1:12" x14ac:dyDescent="0.3">
      <c r="A3056">
        <v>3055</v>
      </c>
      <c r="B3056">
        <v>32</v>
      </c>
      <c r="C3056">
        <v>119</v>
      </c>
      <c r="D3056">
        <v>5</v>
      </c>
      <c r="E3056">
        <v>3</v>
      </c>
      <c r="F3056">
        <v>119</v>
      </c>
      <c r="H3056" s="16">
        <v>39199</v>
      </c>
      <c r="I3056">
        <v>49</v>
      </c>
      <c r="J3056">
        <v>17</v>
      </c>
      <c r="K3056">
        <v>1</v>
      </c>
      <c r="L3056">
        <f>LOOKUP(I3056+H3056*1000, allRounds!D$2:D$308, allRounds!A$2:A$308)</f>
        <v>119</v>
      </c>
    </row>
    <row r="3057" spans="1:12" x14ac:dyDescent="0.3">
      <c r="A3057">
        <v>3056</v>
      </c>
      <c r="B3057">
        <v>1</v>
      </c>
      <c r="C3057">
        <v>97</v>
      </c>
      <c r="D3057">
        <v>37</v>
      </c>
      <c r="E3057">
        <v>191</v>
      </c>
      <c r="F3057">
        <v>120</v>
      </c>
      <c r="H3057" s="16">
        <v>39198</v>
      </c>
      <c r="I3057">
        <v>25</v>
      </c>
      <c r="J3057">
        <v>27</v>
      </c>
      <c r="K3057">
        <v>1</v>
      </c>
      <c r="L3057">
        <f>LOOKUP(I3057+H3057*1000, allRounds!D$2:D$308, allRounds!A$2:A$308)</f>
        <v>120</v>
      </c>
    </row>
    <row r="3058" spans="1:12" x14ac:dyDescent="0.3">
      <c r="A3058">
        <v>3057</v>
      </c>
      <c r="B3058">
        <v>2</v>
      </c>
      <c r="C3058">
        <v>89</v>
      </c>
      <c r="D3058">
        <v>34</v>
      </c>
      <c r="E3058">
        <v>245</v>
      </c>
      <c r="F3058">
        <v>120</v>
      </c>
      <c r="H3058" s="16">
        <v>39198</v>
      </c>
      <c r="I3058">
        <v>25</v>
      </c>
      <c r="J3058">
        <v>16</v>
      </c>
      <c r="K3058">
        <v>1</v>
      </c>
      <c r="L3058">
        <f>LOOKUP(I3058+H3058*1000, allRounds!D$2:D$308, allRounds!A$2:A$308)</f>
        <v>120</v>
      </c>
    </row>
    <row r="3059" spans="1:12" x14ac:dyDescent="0.3">
      <c r="A3059">
        <v>3058</v>
      </c>
      <c r="B3059">
        <v>3</v>
      </c>
      <c r="C3059">
        <v>85</v>
      </c>
      <c r="D3059">
        <v>34</v>
      </c>
      <c r="E3059">
        <v>234</v>
      </c>
      <c r="F3059">
        <v>120</v>
      </c>
      <c r="H3059" s="16">
        <v>39198</v>
      </c>
      <c r="I3059">
        <v>25</v>
      </c>
      <c r="J3059">
        <v>12</v>
      </c>
      <c r="K3059">
        <v>1</v>
      </c>
      <c r="L3059">
        <f>LOOKUP(I3059+H3059*1000, allRounds!D$2:D$308, allRounds!A$2:A$308)</f>
        <v>120</v>
      </c>
    </row>
    <row r="3060" spans="1:12" x14ac:dyDescent="0.3">
      <c r="A3060">
        <v>3059</v>
      </c>
      <c r="B3060">
        <v>4</v>
      </c>
      <c r="C3060">
        <v>88</v>
      </c>
      <c r="D3060">
        <v>32</v>
      </c>
      <c r="E3060">
        <v>80</v>
      </c>
      <c r="F3060">
        <v>120</v>
      </c>
      <c r="H3060" s="16">
        <v>39198</v>
      </c>
      <c r="I3060">
        <v>25</v>
      </c>
      <c r="J3060">
        <v>13</v>
      </c>
      <c r="K3060">
        <v>1</v>
      </c>
      <c r="L3060">
        <f>LOOKUP(I3060+H3060*1000, allRounds!D$2:D$308, allRounds!A$2:A$308)</f>
        <v>120</v>
      </c>
    </row>
    <row r="3061" spans="1:12" x14ac:dyDescent="0.3">
      <c r="A3061">
        <v>3060</v>
      </c>
      <c r="B3061">
        <v>5</v>
      </c>
      <c r="C3061">
        <v>95</v>
      </c>
      <c r="D3061">
        <v>31</v>
      </c>
      <c r="E3061">
        <v>16</v>
      </c>
      <c r="F3061">
        <v>120</v>
      </c>
      <c r="H3061" s="16">
        <v>39198</v>
      </c>
      <c r="I3061">
        <v>25</v>
      </c>
      <c r="J3061">
        <v>19</v>
      </c>
      <c r="K3061">
        <v>1</v>
      </c>
      <c r="L3061">
        <f>LOOKUP(I3061+H3061*1000, allRounds!D$2:D$308, allRounds!A$2:A$308)</f>
        <v>120</v>
      </c>
    </row>
    <row r="3062" spans="1:12" x14ac:dyDescent="0.3">
      <c r="A3062">
        <v>3061</v>
      </c>
      <c r="B3062">
        <v>6</v>
      </c>
      <c r="C3062">
        <v>100</v>
      </c>
      <c r="D3062">
        <v>30</v>
      </c>
      <c r="E3062">
        <v>184</v>
      </c>
      <c r="F3062">
        <v>120</v>
      </c>
      <c r="H3062" s="16">
        <v>39198</v>
      </c>
      <c r="I3062">
        <v>25</v>
      </c>
      <c r="J3062">
        <v>21</v>
      </c>
      <c r="K3062">
        <v>1</v>
      </c>
      <c r="L3062">
        <f>LOOKUP(I3062+H3062*1000, allRounds!D$2:D$308, allRounds!A$2:A$308)</f>
        <v>120</v>
      </c>
    </row>
    <row r="3063" spans="1:12" x14ac:dyDescent="0.3">
      <c r="A3063">
        <v>3062</v>
      </c>
      <c r="B3063">
        <v>7</v>
      </c>
      <c r="C3063">
        <v>96</v>
      </c>
      <c r="D3063">
        <v>30</v>
      </c>
      <c r="E3063">
        <v>116</v>
      </c>
      <c r="F3063">
        <v>120</v>
      </c>
      <c r="H3063" s="16">
        <v>39198</v>
      </c>
      <c r="I3063">
        <v>25</v>
      </c>
      <c r="J3063">
        <v>19</v>
      </c>
      <c r="K3063">
        <v>1</v>
      </c>
      <c r="L3063">
        <f>LOOKUP(I3063+H3063*1000, allRounds!D$2:D$308, allRounds!A$2:A$308)</f>
        <v>120</v>
      </c>
    </row>
    <row r="3064" spans="1:12" x14ac:dyDescent="0.3">
      <c r="A3064">
        <v>3063</v>
      </c>
      <c r="B3064">
        <v>8</v>
      </c>
      <c r="C3064">
        <v>89</v>
      </c>
      <c r="D3064">
        <v>30</v>
      </c>
      <c r="E3064">
        <v>172</v>
      </c>
      <c r="F3064">
        <v>120</v>
      </c>
      <c r="H3064" s="16">
        <v>39198</v>
      </c>
      <c r="I3064">
        <v>25</v>
      </c>
      <c r="J3064">
        <v>10</v>
      </c>
      <c r="K3064">
        <v>1</v>
      </c>
      <c r="L3064">
        <f>LOOKUP(I3064+H3064*1000, allRounds!D$2:D$308, allRounds!A$2:A$308)</f>
        <v>120</v>
      </c>
    </row>
    <row r="3065" spans="1:12" x14ac:dyDescent="0.3">
      <c r="A3065">
        <v>3064</v>
      </c>
      <c r="B3065">
        <v>9</v>
      </c>
      <c r="C3065">
        <v>89</v>
      </c>
      <c r="D3065">
        <v>29</v>
      </c>
      <c r="E3065">
        <v>103</v>
      </c>
      <c r="F3065">
        <v>120</v>
      </c>
      <c r="H3065" s="16">
        <v>39198</v>
      </c>
      <c r="I3065">
        <v>25</v>
      </c>
      <c r="J3065">
        <v>10</v>
      </c>
      <c r="K3065">
        <v>1</v>
      </c>
      <c r="L3065">
        <f>LOOKUP(I3065+H3065*1000, allRounds!D$2:D$308, allRounds!A$2:A$308)</f>
        <v>120</v>
      </c>
    </row>
    <row r="3066" spans="1:12" x14ac:dyDescent="0.3">
      <c r="A3066">
        <v>3065</v>
      </c>
      <c r="B3066">
        <v>10</v>
      </c>
      <c r="C3066">
        <v>105</v>
      </c>
      <c r="D3066">
        <v>29</v>
      </c>
      <c r="E3066">
        <v>178</v>
      </c>
      <c r="F3066">
        <v>120</v>
      </c>
      <c r="H3066" s="16">
        <v>39198</v>
      </c>
      <c r="I3066">
        <v>25</v>
      </c>
      <c r="J3066">
        <v>24</v>
      </c>
      <c r="K3066">
        <v>1</v>
      </c>
      <c r="L3066">
        <f>LOOKUP(I3066+H3066*1000, allRounds!D$2:D$308, allRounds!A$2:A$308)</f>
        <v>120</v>
      </c>
    </row>
    <row r="3067" spans="1:12" x14ac:dyDescent="0.3">
      <c r="A3067">
        <v>3066</v>
      </c>
      <c r="B3067">
        <v>11</v>
      </c>
      <c r="C3067">
        <v>95</v>
      </c>
      <c r="D3067">
        <v>28</v>
      </c>
      <c r="E3067">
        <v>28</v>
      </c>
      <c r="F3067">
        <v>120</v>
      </c>
      <c r="H3067" s="16">
        <v>39198</v>
      </c>
      <c r="I3067">
        <v>25</v>
      </c>
      <c r="J3067">
        <v>16</v>
      </c>
      <c r="K3067">
        <v>1</v>
      </c>
      <c r="L3067">
        <f>LOOKUP(I3067+H3067*1000, allRounds!D$2:D$308, allRounds!A$2:A$308)</f>
        <v>120</v>
      </c>
    </row>
    <row r="3068" spans="1:12" x14ac:dyDescent="0.3">
      <c r="A3068">
        <v>3067</v>
      </c>
      <c r="B3068">
        <v>12</v>
      </c>
      <c r="C3068">
        <v>94</v>
      </c>
      <c r="D3068">
        <v>28</v>
      </c>
      <c r="E3068">
        <v>225</v>
      </c>
      <c r="F3068">
        <v>120</v>
      </c>
      <c r="H3068" s="16">
        <v>39198</v>
      </c>
      <c r="I3068">
        <v>25</v>
      </c>
      <c r="J3068">
        <v>14</v>
      </c>
      <c r="K3068">
        <v>1</v>
      </c>
      <c r="L3068">
        <f>LOOKUP(I3068+H3068*1000, allRounds!D$2:D$308, allRounds!A$2:A$308)</f>
        <v>120</v>
      </c>
    </row>
    <row r="3069" spans="1:12" x14ac:dyDescent="0.3">
      <c r="A3069">
        <v>3068</v>
      </c>
      <c r="B3069">
        <v>13</v>
      </c>
      <c r="C3069">
        <v>100</v>
      </c>
      <c r="D3069">
        <v>27</v>
      </c>
      <c r="E3069">
        <v>123</v>
      </c>
      <c r="F3069">
        <v>120</v>
      </c>
      <c r="H3069" s="16">
        <v>39198</v>
      </c>
      <c r="I3069">
        <v>25</v>
      </c>
      <c r="J3069">
        <v>18</v>
      </c>
      <c r="K3069">
        <v>1</v>
      </c>
      <c r="L3069">
        <f>LOOKUP(I3069+H3069*1000, allRounds!D$2:D$308, allRounds!A$2:A$308)</f>
        <v>120</v>
      </c>
    </row>
    <row r="3070" spans="1:12" x14ac:dyDescent="0.3">
      <c r="A3070">
        <v>3069</v>
      </c>
      <c r="B3070">
        <v>14</v>
      </c>
      <c r="C3070">
        <v>104</v>
      </c>
      <c r="D3070">
        <v>26</v>
      </c>
      <c r="E3070">
        <v>257</v>
      </c>
      <c r="F3070">
        <v>120</v>
      </c>
      <c r="H3070" s="16">
        <v>39198</v>
      </c>
      <c r="I3070">
        <v>25</v>
      </c>
      <c r="J3070">
        <v>18</v>
      </c>
      <c r="K3070">
        <v>1</v>
      </c>
      <c r="L3070">
        <f>LOOKUP(I3070+H3070*1000, allRounds!D$2:D$308, allRounds!A$2:A$308)</f>
        <v>120</v>
      </c>
    </row>
    <row r="3071" spans="1:12" x14ac:dyDescent="0.3">
      <c r="A3071">
        <v>3070</v>
      </c>
      <c r="B3071">
        <v>15</v>
      </c>
      <c r="C3071">
        <v>93</v>
      </c>
      <c r="D3071">
        <v>26</v>
      </c>
      <c r="E3071">
        <v>160</v>
      </c>
      <c r="F3071">
        <v>120</v>
      </c>
      <c r="H3071" s="16">
        <v>39198</v>
      </c>
      <c r="I3071">
        <v>25</v>
      </c>
      <c r="J3071">
        <v>12</v>
      </c>
      <c r="K3071">
        <v>1</v>
      </c>
      <c r="L3071">
        <f>LOOKUP(I3071+H3071*1000, allRounds!D$2:D$308, allRounds!A$2:A$308)</f>
        <v>120</v>
      </c>
    </row>
    <row r="3072" spans="1:12" x14ac:dyDescent="0.3">
      <c r="A3072">
        <v>3071</v>
      </c>
      <c r="B3072">
        <v>16</v>
      </c>
      <c r="C3072">
        <v>103</v>
      </c>
      <c r="D3072">
        <v>26</v>
      </c>
      <c r="E3072">
        <v>11</v>
      </c>
      <c r="F3072">
        <v>120</v>
      </c>
      <c r="H3072" s="16">
        <v>39198</v>
      </c>
      <c r="I3072">
        <v>25</v>
      </c>
      <c r="J3072">
        <v>18</v>
      </c>
      <c r="K3072">
        <v>2</v>
      </c>
      <c r="L3072">
        <f>LOOKUP(I3072+H3072*1000, allRounds!D$2:D$308, allRounds!A$2:A$308)</f>
        <v>120</v>
      </c>
    </row>
    <row r="3073" spans="1:12" x14ac:dyDescent="0.3">
      <c r="A3073">
        <v>3072</v>
      </c>
      <c r="B3073">
        <v>17</v>
      </c>
      <c r="C3073">
        <v>92</v>
      </c>
      <c r="D3073">
        <v>26</v>
      </c>
      <c r="E3073">
        <v>1</v>
      </c>
      <c r="F3073">
        <v>120</v>
      </c>
      <c r="H3073" s="16">
        <v>39198</v>
      </c>
      <c r="I3073">
        <v>25</v>
      </c>
      <c r="J3073">
        <v>10</v>
      </c>
      <c r="K3073">
        <v>1</v>
      </c>
      <c r="L3073">
        <f>LOOKUP(I3073+H3073*1000, allRounds!D$2:D$308, allRounds!A$2:A$308)</f>
        <v>120</v>
      </c>
    </row>
    <row r="3074" spans="1:12" x14ac:dyDescent="0.3">
      <c r="A3074">
        <v>3073</v>
      </c>
      <c r="B3074">
        <v>18</v>
      </c>
      <c r="C3074">
        <v>105</v>
      </c>
      <c r="D3074">
        <v>25</v>
      </c>
      <c r="E3074">
        <v>27</v>
      </c>
      <c r="F3074">
        <v>120</v>
      </c>
      <c r="H3074" s="16">
        <v>39198</v>
      </c>
      <c r="I3074">
        <v>25</v>
      </c>
      <c r="J3074">
        <v>23</v>
      </c>
      <c r="K3074">
        <v>1</v>
      </c>
      <c r="L3074">
        <f>LOOKUP(I3074+H3074*1000, allRounds!D$2:D$308, allRounds!A$2:A$308)</f>
        <v>120</v>
      </c>
    </row>
    <row r="3075" spans="1:12" x14ac:dyDescent="0.3">
      <c r="A3075">
        <v>3074</v>
      </c>
      <c r="B3075">
        <v>19</v>
      </c>
      <c r="C3075">
        <v>110</v>
      </c>
      <c r="D3075">
        <v>24</v>
      </c>
      <c r="E3075">
        <v>185</v>
      </c>
      <c r="F3075">
        <v>120</v>
      </c>
      <c r="H3075" s="16">
        <v>39198</v>
      </c>
      <c r="I3075">
        <v>25</v>
      </c>
      <c r="J3075">
        <v>22</v>
      </c>
      <c r="K3075">
        <v>1</v>
      </c>
      <c r="L3075">
        <f>LOOKUP(I3075+H3075*1000, allRounds!D$2:D$308, allRounds!A$2:A$308)</f>
        <v>120</v>
      </c>
    </row>
    <row r="3076" spans="1:12" x14ac:dyDescent="0.3">
      <c r="A3076">
        <v>3075</v>
      </c>
      <c r="B3076">
        <v>20</v>
      </c>
      <c r="C3076">
        <v>107</v>
      </c>
      <c r="D3076">
        <v>23</v>
      </c>
      <c r="E3076">
        <v>47</v>
      </c>
      <c r="F3076">
        <v>120</v>
      </c>
      <c r="H3076" s="16">
        <v>39198</v>
      </c>
      <c r="I3076">
        <v>25</v>
      </c>
      <c r="J3076">
        <v>18</v>
      </c>
      <c r="K3076">
        <v>1</v>
      </c>
      <c r="L3076">
        <f>LOOKUP(I3076+H3076*1000, allRounds!D$2:D$308, allRounds!A$2:A$308)</f>
        <v>120</v>
      </c>
    </row>
    <row r="3077" spans="1:12" x14ac:dyDescent="0.3">
      <c r="A3077">
        <v>3076</v>
      </c>
      <c r="B3077">
        <v>21</v>
      </c>
      <c r="C3077">
        <v>106</v>
      </c>
      <c r="D3077">
        <v>23</v>
      </c>
      <c r="E3077">
        <v>2</v>
      </c>
      <c r="F3077">
        <v>120</v>
      </c>
      <c r="H3077" s="16">
        <v>39198</v>
      </c>
      <c r="I3077">
        <v>25</v>
      </c>
      <c r="J3077">
        <v>18</v>
      </c>
      <c r="K3077">
        <v>1</v>
      </c>
      <c r="L3077">
        <f>LOOKUP(I3077+H3077*1000, allRounds!D$2:D$308, allRounds!A$2:A$308)</f>
        <v>120</v>
      </c>
    </row>
    <row r="3078" spans="1:12" x14ac:dyDescent="0.3">
      <c r="A3078">
        <v>3077</v>
      </c>
      <c r="B3078">
        <v>22</v>
      </c>
      <c r="C3078">
        <v>112</v>
      </c>
      <c r="D3078">
        <v>23</v>
      </c>
      <c r="E3078">
        <v>61</v>
      </c>
      <c r="F3078">
        <v>120</v>
      </c>
      <c r="H3078" s="16">
        <v>39198</v>
      </c>
      <c r="I3078">
        <v>25</v>
      </c>
      <c r="J3078">
        <v>22</v>
      </c>
      <c r="K3078">
        <v>1</v>
      </c>
      <c r="L3078">
        <f>LOOKUP(I3078+H3078*1000, allRounds!D$2:D$308, allRounds!A$2:A$308)</f>
        <v>120</v>
      </c>
    </row>
    <row r="3079" spans="1:12" x14ac:dyDescent="0.3">
      <c r="A3079">
        <v>3078</v>
      </c>
      <c r="B3079">
        <v>23</v>
      </c>
      <c r="C3079">
        <v>110</v>
      </c>
      <c r="D3079">
        <v>23</v>
      </c>
      <c r="E3079">
        <v>63</v>
      </c>
      <c r="F3079">
        <v>120</v>
      </c>
      <c r="H3079" s="16">
        <v>39198</v>
      </c>
      <c r="I3079">
        <v>25</v>
      </c>
      <c r="J3079">
        <v>25</v>
      </c>
      <c r="K3079">
        <v>1</v>
      </c>
      <c r="L3079">
        <f>LOOKUP(I3079+H3079*1000, allRounds!D$2:D$308, allRounds!A$2:A$308)</f>
        <v>120</v>
      </c>
    </row>
    <row r="3080" spans="1:12" x14ac:dyDescent="0.3">
      <c r="A3080">
        <v>3079</v>
      </c>
      <c r="B3080">
        <v>24</v>
      </c>
      <c r="C3080">
        <v>105</v>
      </c>
      <c r="D3080">
        <v>22</v>
      </c>
      <c r="E3080">
        <v>145</v>
      </c>
      <c r="F3080">
        <v>120</v>
      </c>
      <c r="H3080" s="16">
        <v>39198</v>
      </c>
      <c r="I3080">
        <v>25</v>
      </c>
      <c r="J3080">
        <v>16</v>
      </c>
      <c r="K3080">
        <v>1</v>
      </c>
      <c r="L3080">
        <f>LOOKUP(I3080+H3080*1000, allRounds!D$2:D$308, allRounds!A$2:A$308)</f>
        <v>120</v>
      </c>
    </row>
    <row r="3081" spans="1:12" x14ac:dyDescent="0.3">
      <c r="A3081">
        <v>3080</v>
      </c>
      <c r="B3081">
        <v>25</v>
      </c>
      <c r="C3081">
        <v>102</v>
      </c>
      <c r="D3081">
        <v>22</v>
      </c>
      <c r="E3081">
        <v>48</v>
      </c>
      <c r="F3081">
        <v>120</v>
      </c>
      <c r="H3081" s="16">
        <v>39198</v>
      </c>
      <c r="I3081">
        <v>25</v>
      </c>
      <c r="J3081">
        <v>14</v>
      </c>
      <c r="K3081">
        <v>1</v>
      </c>
      <c r="L3081">
        <f>LOOKUP(I3081+H3081*1000, allRounds!D$2:D$308, allRounds!A$2:A$308)</f>
        <v>120</v>
      </c>
    </row>
    <row r="3082" spans="1:12" x14ac:dyDescent="0.3">
      <c r="A3082">
        <v>3081</v>
      </c>
      <c r="B3082">
        <v>26</v>
      </c>
      <c r="C3082">
        <v>110</v>
      </c>
      <c r="D3082">
        <v>21</v>
      </c>
      <c r="E3082">
        <v>280</v>
      </c>
      <c r="F3082">
        <v>120</v>
      </c>
      <c r="H3082" s="16">
        <v>39198</v>
      </c>
      <c r="I3082">
        <v>25</v>
      </c>
      <c r="J3082">
        <v>19</v>
      </c>
      <c r="K3082">
        <v>0</v>
      </c>
      <c r="L3082">
        <f>LOOKUP(I3082+H3082*1000, allRounds!D$2:D$308, allRounds!A$2:A$308)</f>
        <v>120</v>
      </c>
    </row>
    <row r="3083" spans="1:12" x14ac:dyDescent="0.3">
      <c r="A3083">
        <v>3082</v>
      </c>
      <c r="B3083">
        <v>27</v>
      </c>
      <c r="C3083">
        <v>115</v>
      </c>
      <c r="D3083">
        <v>20</v>
      </c>
      <c r="E3083">
        <v>12</v>
      </c>
      <c r="F3083">
        <v>120</v>
      </c>
      <c r="H3083" s="16">
        <v>39198</v>
      </c>
      <c r="I3083">
        <v>25</v>
      </c>
      <c r="J3083">
        <v>27</v>
      </c>
      <c r="K3083">
        <v>1</v>
      </c>
      <c r="L3083">
        <f>LOOKUP(I3083+H3083*1000, allRounds!D$2:D$308, allRounds!A$2:A$308)</f>
        <v>120</v>
      </c>
    </row>
    <row r="3084" spans="1:12" x14ac:dyDescent="0.3">
      <c r="A3084">
        <v>3083</v>
      </c>
      <c r="B3084">
        <v>28</v>
      </c>
      <c r="C3084">
        <v>122</v>
      </c>
      <c r="D3084">
        <v>17</v>
      </c>
      <c r="E3084">
        <v>118</v>
      </c>
      <c r="F3084">
        <v>120</v>
      </c>
      <c r="H3084" s="16">
        <v>39198</v>
      </c>
      <c r="I3084">
        <v>25</v>
      </c>
      <c r="J3084">
        <v>28</v>
      </c>
      <c r="K3084">
        <v>1</v>
      </c>
      <c r="L3084">
        <f>LOOKUP(I3084+H3084*1000, allRounds!D$2:D$308, allRounds!A$2:A$308)</f>
        <v>120</v>
      </c>
    </row>
    <row r="3085" spans="1:12" x14ac:dyDescent="0.3">
      <c r="A3085">
        <v>3084</v>
      </c>
      <c r="B3085">
        <v>29</v>
      </c>
      <c r="C3085">
        <v>119</v>
      </c>
      <c r="D3085">
        <v>14</v>
      </c>
      <c r="E3085">
        <v>3</v>
      </c>
      <c r="F3085">
        <v>120</v>
      </c>
      <c r="H3085" s="16">
        <v>39198</v>
      </c>
      <c r="I3085">
        <v>25</v>
      </c>
      <c r="J3085">
        <v>17</v>
      </c>
      <c r="K3085">
        <v>1</v>
      </c>
      <c r="L3085">
        <f>LOOKUP(I3085+H3085*1000, allRounds!D$2:D$308, allRounds!A$2:A$308)</f>
        <v>120</v>
      </c>
    </row>
    <row r="3086" spans="1:12" x14ac:dyDescent="0.3">
      <c r="A3086">
        <v>3085</v>
      </c>
      <c r="B3086">
        <v>30</v>
      </c>
      <c r="C3086">
        <v>116</v>
      </c>
      <c r="D3086">
        <v>13</v>
      </c>
      <c r="E3086">
        <v>222</v>
      </c>
      <c r="F3086">
        <v>120</v>
      </c>
      <c r="H3086" s="16">
        <v>39198</v>
      </c>
      <c r="I3086">
        <v>25</v>
      </c>
      <c r="J3086">
        <v>12</v>
      </c>
      <c r="K3086">
        <v>1</v>
      </c>
      <c r="L3086">
        <f>LOOKUP(I3086+H3086*1000, allRounds!D$2:D$308, allRounds!A$2:A$308)</f>
        <v>120</v>
      </c>
    </row>
    <row r="3087" spans="1:12" x14ac:dyDescent="0.3">
      <c r="A3087">
        <v>3086</v>
      </c>
      <c r="B3087">
        <v>31</v>
      </c>
      <c r="C3087">
        <v>122</v>
      </c>
      <c r="D3087">
        <v>13</v>
      </c>
      <c r="E3087">
        <v>188</v>
      </c>
      <c r="F3087">
        <v>120</v>
      </c>
      <c r="H3087" s="16">
        <v>39198</v>
      </c>
      <c r="I3087">
        <v>25</v>
      </c>
      <c r="J3087">
        <v>24</v>
      </c>
      <c r="K3087">
        <v>1</v>
      </c>
      <c r="L3087">
        <f>LOOKUP(I3087+H3087*1000, allRounds!D$2:D$308, allRounds!A$2:A$308)</f>
        <v>120</v>
      </c>
    </row>
    <row r="3088" spans="1:12" x14ac:dyDescent="0.3">
      <c r="A3088">
        <v>3087</v>
      </c>
      <c r="B3088">
        <v>32</v>
      </c>
      <c r="C3088">
        <v>123</v>
      </c>
      <c r="D3088">
        <v>13</v>
      </c>
      <c r="E3088">
        <v>24</v>
      </c>
      <c r="F3088">
        <v>120</v>
      </c>
      <c r="H3088" s="16">
        <v>39198</v>
      </c>
      <c r="I3088">
        <v>25</v>
      </c>
      <c r="J3088">
        <v>28</v>
      </c>
      <c r="K3088">
        <v>1</v>
      </c>
      <c r="L3088">
        <f>LOOKUP(I3088+H3088*1000, allRounds!D$2:D$308, allRounds!A$2:A$308)</f>
        <v>120</v>
      </c>
    </row>
    <row r="3089" spans="1:12" x14ac:dyDescent="0.3">
      <c r="A3089">
        <v>3088</v>
      </c>
      <c r="B3089">
        <v>1</v>
      </c>
      <c r="C3089">
        <v>96</v>
      </c>
      <c r="D3089">
        <v>36</v>
      </c>
      <c r="E3089">
        <v>185</v>
      </c>
      <c r="F3089">
        <v>121</v>
      </c>
      <c r="H3089" s="16">
        <v>39197</v>
      </c>
      <c r="I3089">
        <v>43</v>
      </c>
      <c r="J3089">
        <v>24</v>
      </c>
      <c r="K3089">
        <v>1</v>
      </c>
      <c r="L3089">
        <f>LOOKUP(I3089+H3089*1000, allRounds!D$2:D$308, allRounds!A$2:A$308)</f>
        <v>121</v>
      </c>
    </row>
    <row r="3090" spans="1:12" x14ac:dyDescent="0.3">
      <c r="A3090">
        <v>3089</v>
      </c>
      <c r="B3090">
        <v>2</v>
      </c>
      <c r="C3090">
        <v>88</v>
      </c>
      <c r="D3090">
        <v>30</v>
      </c>
      <c r="E3090">
        <v>103</v>
      </c>
      <c r="F3090">
        <v>121</v>
      </c>
      <c r="H3090" s="16">
        <v>39197</v>
      </c>
      <c r="I3090">
        <v>43</v>
      </c>
      <c r="J3090">
        <v>10</v>
      </c>
      <c r="K3090">
        <v>1</v>
      </c>
      <c r="L3090">
        <f>LOOKUP(I3090+H3090*1000, allRounds!D$2:D$308, allRounds!A$2:A$308)</f>
        <v>121</v>
      </c>
    </row>
    <row r="3091" spans="1:12" x14ac:dyDescent="0.3">
      <c r="A3091">
        <v>3090</v>
      </c>
      <c r="B3091">
        <v>3</v>
      </c>
      <c r="C3091">
        <v>94</v>
      </c>
      <c r="D3091">
        <v>30</v>
      </c>
      <c r="E3091">
        <v>145</v>
      </c>
      <c r="F3091">
        <v>121</v>
      </c>
      <c r="H3091" s="16">
        <v>39197</v>
      </c>
      <c r="I3091">
        <v>43</v>
      </c>
      <c r="J3091">
        <v>16</v>
      </c>
      <c r="K3091">
        <v>1</v>
      </c>
      <c r="L3091">
        <f>LOOKUP(I3091+H3091*1000, allRounds!D$2:D$308, allRounds!A$2:A$308)</f>
        <v>121</v>
      </c>
    </row>
    <row r="3092" spans="1:12" x14ac:dyDescent="0.3">
      <c r="A3092">
        <v>3091</v>
      </c>
      <c r="B3092">
        <v>4</v>
      </c>
      <c r="C3092">
        <v>99</v>
      </c>
      <c r="D3092">
        <v>28</v>
      </c>
      <c r="E3092">
        <v>16</v>
      </c>
      <c r="F3092">
        <v>121</v>
      </c>
      <c r="H3092" s="16">
        <v>39197</v>
      </c>
      <c r="I3092">
        <v>43</v>
      </c>
      <c r="J3092">
        <v>19</v>
      </c>
      <c r="K3092">
        <v>1</v>
      </c>
      <c r="L3092">
        <f>LOOKUP(I3092+H3092*1000, allRounds!D$2:D$308, allRounds!A$2:A$308)</f>
        <v>121</v>
      </c>
    </row>
    <row r="3093" spans="1:12" x14ac:dyDescent="0.3">
      <c r="A3093">
        <v>3092</v>
      </c>
      <c r="B3093">
        <v>5</v>
      </c>
      <c r="C3093">
        <v>91</v>
      </c>
      <c r="D3093">
        <v>27</v>
      </c>
      <c r="E3093">
        <v>1</v>
      </c>
      <c r="F3093">
        <v>121</v>
      </c>
      <c r="H3093" s="16">
        <v>39197</v>
      </c>
      <c r="I3093">
        <v>43</v>
      </c>
      <c r="J3093">
        <v>10</v>
      </c>
      <c r="K3093">
        <v>1</v>
      </c>
      <c r="L3093">
        <f>LOOKUP(I3093+H3093*1000, allRounds!D$2:D$308, allRounds!A$2:A$308)</f>
        <v>121</v>
      </c>
    </row>
    <row r="3094" spans="1:12" x14ac:dyDescent="0.3">
      <c r="A3094">
        <v>3093</v>
      </c>
      <c r="B3094">
        <v>6</v>
      </c>
      <c r="C3094">
        <v>95</v>
      </c>
      <c r="D3094">
        <v>27</v>
      </c>
      <c r="E3094">
        <v>225</v>
      </c>
      <c r="F3094">
        <v>121</v>
      </c>
      <c r="H3094" s="16">
        <v>39197</v>
      </c>
      <c r="I3094">
        <v>43</v>
      </c>
      <c r="J3094">
        <v>14</v>
      </c>
      <c r="K3094">
        <v>1</v>
      </c>
      <c r="L3094">
        <f>LOOKUP(I3094+H3094*1000, allRounds!D$2:D$308, allRounds!A$2:A$308)</f>
        <v>121</v>
      </c>
    </row>
    <row r="3095" spans="1:12" x14ac:dyDescent="0.3">
      <c r="A3095">
        <v>3094</v>
      </c>
      <c r="B3095">
        <v>7</v>
      </c>
      <c r="C3095">
        <v>99</v>
      </c>
      <c r="D3095">
        <v>27</v>
      </c>
      <c r="E3095">
        <v>47</v>
      </c>
      <c r="F3095">
        <v>121</v>
      </c>
      <c r="H3095" s="16">
        <v>39197</v>
      </c>
      <c r="I3095">
        <v>43</v>
      </c>
      <c r="J3095">
        <v>18</v>
      </c>
      <c r="K3095">
        <v>1</v>
      </c>
      <c r="L3095">
        <f>LOOKUP(I3095+H3095*1000, allRounds!D$2:D$308, allRounds!A$2:A$308)</f>
        <v>121</v>
      </c>
    </row>
    <row r="3096" spans="1:12" x14ac:dyDescent="0.3">
      <c r="A3096">
        <v>3095</v>
      </c>
      <c r="B3096">
        <v>8</v>
      </c>
      <c r="C3096">
        <v>100</v>
      </c>
      <c r="D3096">
        <v>26</v>
      </c>
      <c r="E3096">
        <v>257</v>
      </c>
      <c r="F3096">
        <v>121</v>
      </c>
      <c r="H3096" s="16">
        <v>39197</v>
      </c>
      <c r="I3096">
        <v>43</v>
      </c>
      <c r="J3096">
        <v>18</v>
      </c>
      <c r="K3096">
        <v>1</v>
      </c>
      <c r="L3096">
        <f>LOOKUP(I3096+H3096*1000, allRounds!D$2:D$308, allRounds!A$2:A$308)</f>
        <v>121</v>
      </c>
    </row>
    <row r="3097" spans="1:12" x14ac:dyDescent="0.3">
      <c r="A3097">
        <v>3096</v>
      </c>
      <c r="B3097">
        <v>9</v>
      </c>
      <c r="C3097">
        <v>97</v>
      </c>
      <c r="D3097">
        <v>25</v>
      </c>
      <c r="E3097">
        <v>234</v>
      </c>
      <c r="F3097">
        <v>121</v>
      </c>
      <c r="H3097" s="16">
        <v>39197</v>
      </c>
      <c r="I3097">
        <v>43</v>
      </c>
      <c r="J3097">
        <v>12</v>
      </c>
      <c r="K3097">
        <v>1</v>
      </c>
      <c r="L3097">
        <f>LOOKUP(I3097+H3097*1000, allRounds!D$2:D$308, allRounds!A$2:A$308)</f>
        <v>121</v>
      </c>
    </row>
    <row r="3098" spans="1:12" x14ac:dyDescent="0.3">
      <c r="A3098">
        <v>3097</v>
      </c>
      <c r="B3098">
        <v>10</v>
      </c>
      <c r="C3098">
        <v>97</v>
      </c>
      <c r="D3098">
        <v>25</v>
      </c>
      <c r="E3098">
        <v>80</v>
      </c>
      <c r="F3098">
        <v>121</v>
      </c>
      <c r="H3098" s="16">
        <v>39197</v>
      </c>
      <c r="I3098">
        <v>43</v>
      </c>
      <c r="J3098">
        <v>13</v>
      </c>
      <c r="K3098">
        <v>1</v>
      </c>
      <c r="L3098">
        <f>LOOKUP(I3098+H3098*1000, allRounds!D$2:D$308, allRounds!A$2:A$308)</f>
        <v>121</v>
      </c>
    </row>
    <row r="3099" spans="1:12" x14ac:dyDescent="0.3">
      <c r="A3099">
        <v>3098</v>
      </c>
      <c r="B3099">
        <v>11</v>
      </c>
      <c r="C3099">
        <v>106</v>
      </c>
      <c r="D3099">
        <v>25</v>
      </c>
      <c r="E3099">
        <v>184</v>
      </c>
      <c r="F3099">
        <v>121</v>
      </c>
      <c r="H3099" s="16">
        <v>39197</v>
      </c>
      <c r="I3099">
        <v>43</v>
      </c>
      <c r="J3099">
        <v>21</v>
      </c>
      <c r="K3099">
        <v>1</v>
      </c>
      <c r="L3099">
        <f>LOOKUP(I3099+H3099*1000, allRounds!D$2:D$308, allRounds!A$2:A$308)</f>
        <v>121</v>
      </c>
    </row>
    <row r="3100" spans="1:12" x14ac:dyDescent="0.3">
      <c r="A3100">
        <v>3099</v>
      </c>
      <c r="B3100">
        <v>12</v>
      </c>
      <c r="C3100">
        <v>93</v>
      </c>
      <c r="D3100">
        <v>25</v>
      </c>
      <c r="E3100">
        <v>172</v>
      </c>
      <c r="F3100">
        <v>121</v>
      </c>
      <c r="H3100" s="16">
        <v>39197</v>
      </c>
      <c r="I3100">
        <v>43</v>
      </c>
      <c r="J3100">
        <v>10</v>
      </c>
      <c r="K3100">
        <v>1</v>
      </c>
      <c r="L3100">
        <f>LOOKUP(I3100+H3100*1000, allRounds!D$2:D$308, allRounds!A$2:A$308)</f>
        <v>121</v>
      </c>
    </row>
    <row r="3101" spans="1:12" x14ac:dyDescent="0.3">
      <c r="A3101">
        <v>3100</v>
      </c>
      <c r="B3101">
        <v>13</v>
      </c>
      <c r="C3101">
        <v>100</v>
      </c>
      <c r="D3101">
        <v>24</v>
      </c>
      <c r="E3101">
        <v>28</v>
      </c>
      <c r="F3101">
        <v>121</v>
      </c>
      <c r="H3101" s="16">
        <v>39197</v>
      </c>
      <c r="I3101">
        <v>43</v>
      </c>
      <c r="J3101">
        <v>16</v>
      </c>
      <c r="K3101">
        <v>1</v>
      </c>
      <c r="L3101">
        <f>LOOKUP(I3101+H3101*1000, allRounds!D$2:D$308, allRounds!A$2:A$308)</f>
        <v>121</v>
      </c>
    </row>
    <row r="3102" spans="1:12" x14ac:dyDescent="0.3">
      <c r="A3102">
        <v>3101</v>
      </c>
      <c r="B3102">
        <v>14</v>
      </c>
      <c r="C3102">
        <v>113</v>
      </c>
      <c r="D3102">
        <v>23</v>
      </c>
      <c r="E3102">
        <v>24</v>
      </c>
      <c r="F3102">
        <v>121</v>
      </c>
      <c r="H3102" s="16">
        <v>39197</v>
      </c>
      <c r="I3102">
        <v>43</v>
      </c>
      <c r="J3102">
        <v>28</v>
      </c>
      <c r="K3102">
        <v>1</v>
      </c>
      <c r="L3102">
        <f>LOOKUP(I3102+H3102*1000, allRounds!D$2:D$308, allRounds!A$2:A$308)</f>
        <v>121</v>
      </c>
    </row>
    <row r="3103" spans="1:12" x14ac:dyDescent="0.3">
      <c r="A3103">
        <v>3102</v>
      </c>
      <c r="B3103">
        <v>15</v>
      </c>
      <c r="C3103">
        <v>107</v>
      </c>
      <c r="D3103">
        <v>23</v>
      </c>
      <c r="E3103">
        <v>61</v>
      </c>
      <c r="F3103">
        <v>121</v>
      </c>
      <c r="H3103" s="16">
        <v>39197</v>
      </c>
      <c r="I3103">
        <v>43</v>
      </c>
      <c r="J3103">
        <v>22</v>
      </c>
      <c r="K3103">
        <v>1</v>
      </c>
      <c r="L3103">
        <f>LOOKUP(I3103+H3103*1000, allRounds!D$2:D$308, allRounds!A$2:A$308)</f>
        <v>121</v>
      </c>
    </row>
    <row r="3104" spans="1:12" x14ac:dyDescent="0.3">
      <c r="A3104">
        <v>3103</v>
      </c>
      <c r="B3104">
        <v>16</v>
      </c>
      <c r="C3104">
        <v>103</v>
      </c>
      <c r="D3104">
        <v>23</v>
      </c>
      <c r="E3104">
        <v>123</v>
      </c>
      <c r="F3104">
        <v>121</v>
      </c>
      <c r="H3104" s="16">
        <v>39197</v>
      </c>
      <c r="I3104">
        <v>43</v>
      </c>
      <c r="J3104">
        <v>18</v>
      </c>
      <c r="K3104">
        <v>1</v>
      </c>
      <c r="L3104">
        <f>LOOKUP(I3104+H3104*1000, allRounds!D$2:D$308, allRounds!A$2:A$308)</f>
        <v>121</v>
      </c>
    </row>
    <row r="3105" spans="1:12" x14ac:dyDescent="0.3">
      <c r="A3105">
        <v>3104</v>
      </c>
      <c r="B3105">
        <v>17</v>
      </c>
      <c r="C3105">
        <v>111</v>
      </c>
      <c r="D3105">
        <v>22</v>
      </c>
      <c r="E3105">
        <v>178</v>
      </c>
      <c r="F3105">
        <v>121</v>
      </c>
      <c r="H3105" s="16">
        <v>39197</v>
      </c>
      <c r="I3105">
        <v>43</v>
      </c>
      <c r="J3105">
        <v>24</v>
      </c>
      <c r="K3105">
        <v>1</v>
      </c>
      <c r="L3105">
        <f>LOOKUP(I3105+H3105*1000, allRounds!D$2:D$308, allRounds!A$2:A$308)</f>
        <v>121</v>
      </c>
    </row>
    <row r="3106" spans="1:12" x14ac:dyDescent="0.3">
      <c r="A3106">
        <v>3105</v>
      </c>
      <c r="B3106">
        <v>18</v>
      </c>
      <c r="C3106">
        <v>100</v>
      </c>
      <c r="D3106">
        <v>22</v>
      </c>
      <c r="E3106">
        <v>48</v>
      </c>
      <c r="F3106">
        <v>121</v>
      </c>
      <c r="H3106" s="16">
        <v>39197</v>
      </c>
      <c r="I3106">
        <v>43</v>
      </c>
      <c r="J3106">
        <v>14</v>
      </c>
      <c r="K3106">
        <v>1</v>
      </c>
      <c r="L3106">
        <f>LOOKUP(I3106+H3106*1000, allRounds!D$2:D$308, allRounds!A$2:A$308)</f>
        <v>121</v>
      </c>
    </row>
    <row r="3107" spans="1:12" x14ac:dyDescent="0.3">
      <c r="A3107">
        <v>3106</v>
      </c>
      <c r="B3107">
        <v>19</v>
      </c>
      <c r="C3107">
        <v>100</v>
      </c>
      <c r="D3107">
        <v>21</v>
      </c>
      <c r="E3107">
        <v>160</v>
      </c>
      <c r="F3107">
        <v>121</v>
      </c>
      <c r="H3107" s="16">
        <v>39197</v>
      </c>
      <c r="I3107">
        <v>43</v>
      </c>
      <c r="J3107">
        <v>12</v>
      </c>
      <c r="K3107">
        <v>1</v>
      </c>
      <c r="L3107">
        <f>LOOKUP(I3107+H3107*1000, allRounds!D$2:D$308, allRounds!A$2:A$308)</f>
        <v>121</v>
      </c>
    </row>
    <row r="3108" spans="1:12" x14ac:dyDescent="0.3">
      <c r="A3108">
        <v>3107</v>
      </c>
      <c r="B3108">
        <v>20</v>
      </c>
      <c r="C3108">
        <v>108</v>
      </c>
      <c r="D3108">
        <v>20</v>
      </c>
      <c r="E3108">
        <v>280</v>
      </c>
      <c r="F3108">
        <v>121</v>
      </c>
      <c r="H3108" s="16">
        <v>39197</v>
      </c>
      <c r="I3108">
        <v>43</v>
      </c>
      <c r="J3108">
        <v>19</v>
      </c>
      <c r="K3108">
        <v>0</v>
      </c>
      <c r="L3108">
        <f>LOOKUP(I3108+H3108*1000, allRounds!D$2:D$308, allRounds!A$2:A$308)</f>
        <v>121</v>
      </c>
    </row>
    <row r="3109" spans="1:12" x14ac:dyDescent="0.3">
      <c r="A3109">
        <v>3108</v>
      </c>
      <c r="B3109">
        <v>21</v>
      </c>
      <c r="C3109">
        <v>106</v>
      </c>
      <c r="D3109">
        <v>20</v>
      </c>
      <c r="E3109">
        <v>11</v>
      </c>
      <c r="F3109">
        <v>121</v>
      </c>
      <c r="H3109" s="16">
        <v>39197</v>
      </c>
      <c r="I3109">
        <v>43</v>
      </c>
      <c r="J3109">
        <v>18</v>
      </c>
      <c r="K3109">
        <v>2</v>
      </c>
      <c r="L3109">
        <f>LOOKUP(I3109+H3109*1000, allRounds!D$2:D$308, allRounds!A$2:A$308)</f>
        <v>121</v>
      </c>
    </row>
    <row r="3110" spans="1:12" x14ac:dyDescent="0.3">
      <c r="A3110">
        <v>3109</v>
      </c>
      <c r="B3110">
        <v>22</v>
      </c>
      <c r="C3110">
        <v>102</v>
      </c>
      <c r="D3110">
        <v>20</v>
      </c>
      <c r="E3110">
        <v>222</v>
      </c>
      <c r="F3110">
        <v>121</v>
      </c>
      <c r="H3110" s="16">
        <v>39197</v>
      </c>
      <c r="I3110">
        <v>43</v>
      </c>
      <c r="J3110">
        <v>12</v>
      </c>
      <c r="K3110">
        <v>1</v>
      </c>
      <c r="L3110">
        <f>LOOKUP(I3110+H3110*1000, allRounds!D$2:D$308, allRounds!A$2:A$308)</f>
        <v>121</v>
      </c>
    </row>
    <row r="3111" spans="1:12" x14ac:dyDescent="0.3">
      <c r="A3111">
        <v>3110</v>
      </c>
      <c r="B3111">
        <v>23</v>
      </c>
      <c r="C3111">
        <v>113</v>
      </c>
      <c r="D3111">
        <v>19</v>
      </c>
      <c r="E3111">
        <v>188</v>
      </c>
      <c r="F3111">
        <v>121</v>
      </c>
      <c r="H3111" s="16">
        <v>39197</v>
      </c>
      <c r="I3111">
        <v>43</v>
      </c>
      <c r="J3111">
        <v>24</v>
      </c>
      <c r="K3111">
        <v>1</v>
      </c>
      <c r="L3111">
        <f>LOOKUP(I3111+H3111*1000, allRounds!D$2:D$308, allRounds!A$2:A$308)</f>
        <v>121</v>
      </c>
    </row>
    <row r="3112" spans="1:12" x14ac:dyDescent="0.3">
      <c r="A3112">
        <v>3111</v>
      </c>
      <c r="B3112">
        <v>24</v>
      </c>
      <c r="C3112">
        <v>108</v>
      </c>
      <c r="D3112">
        <v>19</v>
      </c>
      <c r="E3112">
        <v>191</v>
      </c>
      <c r="F3112">
        <v>121</v>
      </c>
      <c r="H3112" s="16">
        <v>39197</v>
      </c>
      <c r="I3112">
        <v>43</v>
      </c>
      <c r="J3112">
        <v>27</v>
      </c>
      <c r="K3112">
        <v>1</v>
      </c>
      <c r="L3112">
        <f>LOOKUP(I3112+H3112*1000, allRounds!D$2:D$308, allRounds!A$2:A$308)</f>
        <v>121</v>
      </c>
    </row>
    <row r="3113" spans="1:12" x14ac:dyDescent="0.3">
      <c r="A3113">
        <v>3112</v>
      </c>
      <c r="B3113">
        <v>25</v>
      </c>
      <c r="C3113">
        <v>107</v>
      </c>
      <c r="D3113">
        <v>18</v>
      </c>
      <c r="E3113">
        <v>3</v>
      </c>
      <c r="F3113">
        <v>121</v>
      </c>
      <c r="H3113" s="16">
        <v>39197</v>
      </c>
      <c r="I3113">
        <v>43</v>
      </c>
      <c r="J3113">
        <v>17</v>
      </c>
      <c r="K3113">
        <v>1</v>
      </c>
      <c r="L3113">
        <f>LOOKUP(I3113+H3113*1000, allRounds!D$2:D$308, allRounds!A$2:A$308)</f>
        <v>121</v>
      </c>
    </row>
    <row r="3114" spans="1:12" x14ac:dyDescent="0.3">
      <c r="A3114">
        <v>3113</v>
      </c>
      <c r="B3114">
        <v>26</v>
      </c>
      <c r="C3114">
        <v>115</v>
      </c>
      <c r="D3114">
        <v>18</v>
      </c>
      <c r="E3114">
        <v>63</v>
      </c>
      <c r="F3114">
        <v>121</v>
      </c>
      <c r="H3114" s="16">
        <v>39197</v>
      </c>
      <c r="I3114">
        <v>43</v>
      </c>
      <c r="J3114">
        <v>25</v>
      </c>
      <c r="K3114">
        <v>1</v>
      </c>
      <c r="L3114">
        <f>LOOKUP(I3114+H3114*1000, allRounds!D$2:D$308, allRounds!A$2:A$308)</f>
        <v>121</v>
      </c>
    </row>
    <row r="3115" spans="1:12" x14ac:dyDescent="0.3">
      <c r="A3115">
        <v>3114</v>
      </c>
      <c r="B3115">
        <v>27</v>
      </c>
      <c r="C3115">
        <v>111</v>
      </c>
      <c r="D3115">
        <v>18</v>
      </c>
      <c r="E3115">
        <v>116</v>
      </c>
      <c r="F3115">
        <v>121</v>
      </c>
      <c r="H3115" s="16">
        <v>39197</v>
      </c>
      <c r="I3115">
        <v>43</v>
      </c>
      <c r="J3115">
        <v>19</v>
      </c>
      <c r="K3115">
        <v>1</v>
      </c>
      <c r="L3115">
        <f>LOOKUP(I3115+H3115*1000, allRounds!D$2:D$308, allRounds!A$2:A$308)</f>
        <v>121</v>
      </c>
    </row>
    <row r="3116" spans="1:12" x14ac:dyDescent="0.3">
      <c r="A3116">
        <v>3115</v>
      </c>
      <c r="B3116">
        <v>28</v>
      </c>
      <c r="C3116">
        <v>118</v>
      </c>
      <c r="D3116">
        <v>18</v>
      </c>
      <c r="E3116">
        <v>118</v>
      </c>
      <c r="F3116">
        <v>121</v>
      </c>
      <c r="H3116" s="16">
        <v>39197</v>
      </c>
      <c r="I3116">
        <v>43</v>
      </c>
      <c r="J3116">
        <v>28</v>
      </c>
      <c r="K3116">
        <v>1</v>
      </c>
      <c r="L3116">
        <f>LOOKUP(I3116+H3116*1000, allRounds!D$2:D$308, allRounds!A$2:A$308)</f>
        <v>121</v>
      </c>
    </row>
    <row r="3117" spans="1:12" x14ac:dyDescent="0.3">
      <c r="A3117">
        <v>3116</v>
      </c>
      <c r="B3117">
        <v>29</v>
      </c>
      <c r="C3117">
        <v>108</v>
      </c>
      <c r="D3117">
        <v>18</v>
      </c>
      <c r="E3117">
        <v>2</v>
      </c>
      <c r="F3117">
        <v>121</v>
      </c>
      <c r="H3117" s="16">
        <v>39197</v>
      </c>
      <c r="I3117">
        <v>43</v>
      </c>
      <c r="J3117">
        <v>18</v>
      </c>
      <c r="K3117">
        <v>1</v>
      </c>
      <c r="L3117">
        <f>LOOKUP(I3117+H3117*1000, allRounds!D$2:D$308, allRounds!A$2:A$308)</f>
        <v>121</v>
      </c>
    </row>
    <row r="3118" spans="1:12" x14ac:dyDescent="0.3">
      <c r="A3118">
        <v>3117</v>
      </c>
      <c r="B3118">
        <v>30</v>
      </c>
      <c r="C3118">
        <v>114</v>
      </c>
      <c r="D3118">
        <v>17</v>
      </c>
      <c r="E3118">
        <v>27</v>
      </c>
      <c r="F3118">
        <v>121</v>
      </c>
      <c r="H3118" s="16">
        <v>39197</v>
      </c>
      <c r="I3118">
        <v>43</v>
      </c>
      <c r="J3118">
        <v>23</v>
      </c>
      <c r="K3118">
        <v>1</v>
      </c>
      <c r="L3118">
        <f>LOOKUP(I3118+H3118*1000, allRounds!D$2:D$308, allRounds!A$2:A$308)</f>
        <v>121</v>
      </c>
    </row>
    <row r="3119" spans="1:12" x14ac:dyDescent="0.3">
      <c r="A3119">
        <v>3118</v>
      </c>
      <c r="B3119">
        <v>31</v>
      </c>
      <c r="C3119">
        <v>100</v>
      </c>
      <c r="D3119">
        <v>16</v>
      </c>
      <c r="E3119">
        <v>245</v>
      </c>
      <c r="F3119">
        <v>121</v>
      </c>
      <c r="H3119" s="16">
        <v>39197</v>
      </c>
      <c r="I3119">
        <v>43</v>
      </c>
      <c r="J3119">
        <v>16</v>
      </c>
      <c r="K3119">
        <v>1</v>
      </c>
      <c r="L3119">
        <f>LOOKUP(I3119+H3119*1000, allRounds!D$2:D$308, allRounds!A$2:A$308)</f>
        <v>121</v>
      </c>
    </row>
    <row r="3120" spans="1:12" x14ac:dyDescent="0.3">
      <c r="A3120">
        <v>3119</v>
      </c>
      <c r="B3120">
        <v>32</v>
      </c>
      <c r="C3120">
        <v>126</v>
      </c>
      <c r="D3120">
        <v>10</v>
      </c>
      <c r="E3120">
        <v>12</v>
      </c>
      <c r="F3120">
        <v>121</v>
      </c>
      <c r="H3120" s="16">
        <v>39197</v>
      </c>
      <c r="I3120">
        <v>43</v>
      </c>
      <c r="J3120">
        <v>27</v>
      </c>
      <c r="K3120">
        <v>1</v>
      </c>
      <c r="L3120">
        <f>LOOKUP(I3120+H3120*1000, allRounds!D$2:D$308, allRounds!A$2:A$308)</f>
        <v>121</v>
      </c>
    </row>
    <row r="3121" spans="1:12" x14ac:dyDescent="0.3">
      <c r="A3121">
        <v>3120</v>
      </c>
      <c r="B3121">
        <v>1</v>
      </c>
      <c r="C3121">
        <v>84</v>
      </c>
      <c r="D3121">
        <v>34</v>
      </c>
      <c r="E3121">
        <v>160</v>
      </c>
      <c r="F3121">
        <v>122</v>
      </c>
      <c r="H3121" s="16">
        <v>39169</v>
      </c>
      <c r="I3121">
        <v>87</v>
      </c>
      <c r="J3121">
        <v>12</v>
      </c>
      <c r="K3121">
        <v>1</v>
      </c>
      <c r="L3121">
        <f>LOOKUP(I3121+H3121*1000, allRounds!D$2:D$308, allRounds!A$2:A$308)</f>
        <v>122</v>
      </c>
    </row>
    <row r="3122" spans="1:12" x14ac:dyDescent="0.3">
      <c r="A3122">
        <v>3121</v>
      </c>
      <c r="B3122">
        <v>2</v>
      </c>
      <c r="C3122">
        <v>90</v>
      </c>
      <c r="D3122">
        <v>34</v>
      </c>
      <c r="E3122">
        <v>282</v>
      </c>
      <c r="F3122">
        <v>122</v>
      </c>
      <c r="H3122" s="16">
        <v>39169</v>
      </c>
      <c r="I3122">
        <v>87</v>
      </c>
      <c r="J3122">
        <v>17</v>
      </c>
      <c r="K3122">
        <v>0</v>
      </c>
      <c r="L3122">
        <f>LOOKUP(I3122+H3122*1000, allRounds!D$2:D$308, allRounds!A$2:A$308)</f>
        <v>122</v>
      </c>
    </row>
    <row r="3123" spans="1:12" x14ac:dyDescent="0.3">
      <c r="A3123">
        <v>3122</v>
      </c>
      <c r="B3123">
        <v>3</v>
      </c>
      <c r="C3123">
        <v>92</v>
      </c>
      <c r="D3123">
        <v>33</v>
      </c>
      <c r="E3123">
        <v>16</v>
      </c>
      <c r="F3123">
        <v>122</v>
      </c>
      <c r="H3123" s="16">
        <v>39169</v>
      </c>
      <c r="I3123">
        <v>87</v>
      </c>
      <c r="J3123">
        <v>19</v>
      </c>
      <c r="K3123">
        <v>1</v>
      </c>
      <c r="L3123">
        <f>LOOKUP(I3123+H3123*1000, allRounds!D$2:D$308, allRounds!A$2:A$308)</f>
        <v>122</v>
      </c>
    </row>
    <row r="3124" spans="1:12" x14ac:dyDescent="0.3">
      <c r="A3124">
        <v>3123</v>
      </c>
      <c r="B3124">
        <v>4</v>
      </c>
      <c r="C3124">
        <v>91</v>
      </c>
      <c r="D3124">
        <v>31</v>
      </c>
      <c r="E3124">
        <v>129</v>
      </c>
      <c r="F3124">
        <v>122</v>
      </c>
      <c r="H3124" s="16">
        <v>39169</v>
      </c>
      <c r="I3124">
        <v>87</v>
      </c>
      <c r="J3124">
        <v>16</v>
      </c>
      <c r="K3124">
        <v>1</v>
      </c>
      <c r="L3124">
        <f>LOOKUP(I3124+H3124*1000, allRounds!D$2:D$308, allRounds!A$2:A$308)</f>
        <v>122</v>
      </c>
    </row>
    <row r="3125" spans="1:12" x14ac:dyDescent="0.3">
      <c r="A3125">
        <v>3124</v>
      </c>
      <c r="B3125">
        <v>5</v>
      </c>
      <c r="C3125">
        <v>96</v>
      </c>
      <c r="D3125">
        <v>31</v>
      </c>
      <c r="E3125">
        <v>184</v>
      </c>
      <c r="F3125">
        <v>122</v>
      </c>
      <c r="H3125" s="16">
        <v>39169</v>
      </c>
      <c r="I3125">
        <v>87</v>
      </c>
      <c r="J3125">
        <v>21</v>
      </c>
      <c r="K3125">
        <v>1</v>
      </c>
      <c r="L3125">
        <f>LOOKUP(I3125+H3125*1000, allRounds!D$2:D$308, allRounds!A$2:A$308)</f>
        <v>122</v>
      </c>
    </row>
    <row r="3126" spans="1:12" x14ac:dyDescent="0.3">
      <c r="A3126">
        <v>3125</v>
      </c>
      <c r="B3126">
        <v>6</v>
      </c>
      <c r="C3126">
        <v>100</v>
      </c>
      <c r="D3126">
        <v>30</v>
      </c>
      <c r="E3126">
        <v>185</v>
      </c>
      <c r="F3126">
        <v>122</v>
      </c>
      <c r="H3126" s="16">
        <v>39169</v>
      </c>
      <c r="I3126">
        <v>87</v>
      </c>
      <c r="J3126">
        <v>24</v>
      </c>
      <c r="K3126">
        <v>1</v>
      </c>
      <c r="L3126">
        <f>LOOKUP(I3126+H3126*1000, allRounds!D$2:D$308, allRounds!A$2:A$308)</f>
        <v>122</v>
      </c>
    </row>
    <row r="3127" spans="1:12" x14ac:dyDescent="0.3">
      <c r="A3127">
        <v>3126</v>
      </c>
      <c r="B3127">
        <v>7</v>
      </c>
      <c r="C3127">
        <v>99</v>
      </c>
      <c r="D3127">
        <v>29</v>
      </c>
      <c r="E3127">
        <v>61</v>
      </c>
      <c r="F3127">
        <v>122</v>
      </c>
      <c r="H3127" s="16">
        <v>39169</v>
      </c>
      <c r="I3127">
        <v>87</v>
      </c>
      <c r="J3127">
        <v>22</v>
      </c>
      <c r="K3127">
        <v>1</v>
      </c>
      <c r="L3127">
        <f>LOOKUP(I3127+H3127*1000, allRounds!D$2:D$308, allRounds!A$2:A$308)</f>
        <v>122</v>
      </c>
    </row>
    <row r="3128" spans="1:12" x14ac:dyDescent="0.3">
      <c r="A3128">
        <v>3127</v>
      </c>
      <c r="B3128">
        <v>8</v>
      </c>
      <c r="C3128">
        <v>89</v>
      </c>
      <c r="D3128">
        <v>29</v>
      </c>
      <c r="E3128">
        <v>241</v>
      </c>
      <c r="F3128">
        <v>122</v>
      </c>
      <c r="H3128" s="16">
        <v>39169</v>
      </c>
      <c r="I3128">
        <v>87</v>
      </c>
      <c r="J3128">
        <v>12</v>
      </c>
      <c r="K3128">
        <v>1</v>
      </c>
      <c r="L3128">
        <f>LOOKUP(I3128+H3128*1000, allRounds!D$2:D$308, allRounds!A$2:A$308)</f>
        <v>122</v>
      </c>
    </row>
    <row r="3129" spans="1:12" x14ac:dyDescent="0.3">
      <c r="A3129">
        <v>3128</v>
      </c>
      <c r="B3129">
        <v>9</v>
      </c>
      <c r="C3129">
        <v>103</v>
      </c>
      <c r="D3129">
        <v>27</v>
      </c>
      <c r="E3129">
        <v>228</v>
      </c>
      <c r="F3129">
        <v>122</v>
      </c>
      <c r="H3129" s="16">
        <v>39169</v>
      </c>
      <c r="I3129">
        <v>87</v>
      </c>
      <c r="J3129">
        <v>24</v>
      </c>
      <c r="K3129">
        <v>1</v>
      </c>
      <c r="L3129">
        <f>LOOKUP(I3129+H3129*1000, allRounds!D$2:D$308, allRounds!A$2:A$308)</f>
        <v>122</v>
      </c>
    </row>
    <row r="3130" spans="1:12" x14ac:dyDescent="0.3">
      <c r="A3130">
        <v>3129</v>
      </c>
      <c r="B3130">
        <v>10</v>
      </c>
      <c r="C3130">
        <v>103</v>
      </c>
      <c r="D3130">
        <v>27</v>
      </c>
      <c r="E3130">
        <v>178</v>
      </c>
      <c r="F3130">
        <v>122</v>
      </c>
      <c r="H3130" s="16">
        <v>39169</v>
      </c>
      <c r="I3130">
        <v>87</v>
      </c>
      <c r="J3130">
        <v>24</v>
      </c>
      <c r="K3130">
        <v>1</v>
      </c>
      <c r="L3130">
        <f>LOOKUP(I3130+H3130*1000, allRounds!D$2:D$308, allRounds!A$2:A$308)</f>
        <v>122</v>
      </c>
    </row>
    <row r="3131" spans="1:12" x14ac:dyDescent="0.3">
      <c r="A3131">
        <v>3130</v>
      </c>
      <c r="B3131">
        <v>11</v>
      </c>
      <c r="C3131">
        <v>103</v>
      </c>
      <c r="D3131">
        <v>27</v>
      </c>
      <c r="E3131">
        <v>275</v>
      </c>
      <c r="F3131">
        <v>122</v>
      </c>
      <c r="H3131" s="16">
        <v>39169</v>
      </c>
      <c r="I3131">
        <v>87</v>
      </c>
      <c r="J3131">
        <v>24</v>
      </c>
      <c r="K3131">
        <v>1</v>
      </c>
      <c r="L3131">
        <f>LOOKUP(I3131+H3131*1000, allRounds!D$2:D$308, allRounds!A$2:A$308)</f>
        <v>122</v>
      </c>
    </row>
    <row r="3132" spans="1:12" x14ac:dyDescent="0.3">
      <c r="A3132">
        <v>3131</v>
      </c>
      <c r="B3132">
        <v>12</v>
      </c>
      <c r="C3132">
        <v>97</v>
      </c>
      <c r="D3132">
        <v>27</v>
      </c>
      <c r="E3132">
        <v>257</v>
      </c>
      <c r="F3132">
        <v>122</v>
      </c>
      <c r="H3132" s="16">
        <v>39169</v>
      </c>
      <c r="I3132">
        <v>87</v>
      </c>
      <c r="J3132">
        <v>18</v>
      </c>
      <c r="K3132">
        <v>1</v>
      </c>
      <c r="L3132">
        <f>LOOKUP(I3132+H3132*1000, allRounds!D$2:D$308, allRounds!A$2:A$308)</f>
        <v>122</v>
      </c>
    </row>
    <row r="3133" spans="1:12" x14ac:dyDescent="0.3">
      <c r="A3133">
        <v>3132</v>
      </c>
      <c r="B3133">
        <v>13</v>
      </c>
      <c r="C3133">
        <v>106</v>
      </c>
      <c r="D3133">
        <v>26</v>
      </c>
      <c r="E3133">
        <v>276</v>
      </c>
      <c r="F3133">
        <v>122</v>
      </c>
      <c r="H3133" s="16">
        <v>39169</v>
      </c>
      <c r="I3133">
        <v>87</v>
      </c>
      <c r="J3133">
        <v>26</v>
      </c>
      <c r="K3133">
        <v>0</v>
      </c>
      <c r="L3133">
        <f>LOOKUP(I3133+H3133*1000, allRounds!D$2:D$308, allRounds!A$2:A$308)</f>
        <v>122</v>
      </c>
    </row>
    <row r="3134" spans="1:12" x14ac:dyDescent="0.3">
      <c r="A3134">
        <v>3133</v>
      </c>
      <c r="B3134">
        <v>14</v>
      </c>
      <c r="C3134">
        <v>96</v>
      </c>
      <c r="D3134">
        <v>26</v>
      </c>
      <c r="E3134">
        <v>28</v>
      </c>
      <c r="F3134">
        <v>122</v>
      </c>
      <c r="H3134" s="16">
        <v>39169</v>
      </c>
      <c r="I3134">
        <v>87</v>
      </c>
      <c r="J3134">
        <v>16</v>
      </c>
      <c r="K3134">
        <v>1</v>
      </c>
      <c r="L3134">
        <f>LOOKUP(I3134+H3134*1000, allRounds!D$2:D$308, allRounds!A$2:A$308)</f>
        <v>122</v>
      </c>
    </row>
    <row r="3135" spans="1:12" x14ac:dyDescent="0.3">
      <c r="A3135">
        <v>3134</v>
      </c>
      <c r="B3135">
        <v>15</v>
      </c>
      <c r="C3135">
        <v>105</v>
      </c>
      <c r="D3135">
        <v>26</v>
      </c>
      <c r="E3135">
        <v>63</v>
      </c>
      <c r="F3135">
        <v>122</v>
      </c>
      <c r="H3135" s="16">
        <v>39169</v>
      </c>
      <c r="I3135">
        <v>87</v>
      </c>
      <c r="J3135">
        <v>25</v>
      </c>
      <c r="K3135">
        <v>1</v>
      </c>
      <c r="L3135">
        <f>LOOKUP(I3135+H3135*1000, allRounds!D$2:D$308, allRounds!A$2:A$308)</f>
        <v>122</v>
      </c>
    </row>
    <row r="3136" spans="1:12" x14ac:dyDescent="0.3">
      <c r="A3136">
        <v>3135</v>
      </c>
      <c r="B3136">
        <v>16</v>
      </c>
      <c r="C3136">
        <v>105</v>
      </c>
      <c r="D3136">
        <v>25</v>
      </c>
      <c r="E3136">
        <v>263</v>
      </c>
      <c r="F3136">
        <v>122</v>
      </c>
      <c r="H3136" s="16">
        <v>39169</v>
      </c>
      <c r="I3136">
        <v>87</v>
      </c>
      <c r="J3136">
        <v>24</v>
      </c>
      <c r="K3136">
        <v>1</v>
      </c>
      <c r="L3136">
        <f>LOOKUP(I3136+H3136*1000, allRounds!D$2:D$308, allRounds!A$2:A$308)</f>
        <v>122</v>
      </c>
    </row>
    <row r="3137" spans="1:12" x14ac:dyDescent="0.3">
      <c r="A3137">
        <v>3136</v>
      </c>
      <c r="B3137">
        <v>17</v>
      </c>
      <c r="C3137">
        <v>98</v>
      </c>
      <c r="D3137">
        <v>25</v>
      </c>
      <c r="E3137">
        <v>3</v>
      </c>
      <c r="F3137">
        <v>122</v>
      </c>
      <c r="H3137" s="16">
        <v>39169</v>
      </c>
      <c r="I3137">
        <v>87</v>
      </c>
      <c r="J3137">
        <v>17</v>
      </c>
      <c r="K3137">
        <v>1</v>
      </c>
      <c r="L3137">
        <f>LOOKUP(I3137+H3137*1000, allRounds!D$2:D$308, allRounds!A$2:A$308)</f>
        <v>122</v>
      </c>
    </row>
    <row r="3138" spans="1:12" x14ac:dyDescent="0.3">
      <c r="A3138">
        <v>3137</v>
      </c>
      <c r="B3138">
        <v>18</v>
      </c>
      <c r="C3138">
        <v>92</v>
      </c>
      <c r="D3138">
        <v>24</v>
      </c>
      <c r="E3138">
        <v>1</v>
      </c>
      <c r="F3138">
        <v>122</v>
      </c>
      <c r="H3138" s="16">
        <v>39169</v>
      </c>
      <c r="I3138">
        <v>87</v>
      </c>
      <c r="J3138">
        <v>10</v>
      </c>
      <c r="K3138">
        <v>1</v>
      </c>
      <c r="L3138">
        <f>LOOKUP(I3138+H3138*1000, allRounds!D$2:D$308, allRounds!A$2:A$308)</f>
        <v>122</v>
      </c>
    </row>
    <row r="3139" spans="1:12" x14ac:dyDescent="0.3">
      <c r="A3139">
        <v>3138</v>
      </c>
      <c r="B3139">
        <v>19</v>
      </c>
      <c r="C3139">
        <v>101</v>
      </c>
      <c r="D3139">
        <v>24</v>
      </c>
      <c r="E3139">
        <v>170</v>
      </c>
      <c r="F3139">
        <v>122</v>
      </c>
      <c r="H3139" s="16">
        <v>39169</v>
      </c>
      <c r="I3139">
        <v>87</v>
      </c>
      <c r="J3139">
        <v>18</v>
      </c>
      <c r="K3139">
        <v>2</v>
      </c>
      <c r="L3139">
        <f>LOOKUP(I3139+H3139*1000, allRounds!D$2:D$308, allRounds!A$2:A$308)</f>
        <v>122</v>
      </c>
    </row>
    <row r="3140" spans="1:12" x14ac:dyDescent="0.3">
      <c r="A3140">
        <v>3139</v>
      </c>
      <c r="B3140">
        <v>20</v>
      </c>
      <c r="C3140">
        <v>111</v>
      </c>
      <c r="D3140">
        <v>23</v>
      </c>
      <c r="E3140">
        <v>227</v>
      </c>
      <c r="F3140">
        <v>122</v>
      </c>
      <c r="H3140" s="16">
        <v>39169</v>
      </c>
      <c r="I3140">
        <v>87</v>
      </c>
      <c r="J3140">
        <v>28</v>
      </c>
      <c r="K3140">
        <v>1</v>
      </c>
      <c r="L3140">
        <f>LOOKUP(I3140+H3140*1000, allRounds!D$2:D$308, allRounds!A$2:A$308)</f>
        <v>122</v>
      </c>
    </row>
    <row r="3141" spans="1:12" x14ac:dyDescent="0.3">
      <c r="A3141">
        <v>3140</v>
      </c>
      <c r="B3141">
        <v>21</v>
      </c>
      <c r="C3141">
        <v>106</v>
      </c>
      <c r="D3141">
        <v>23</v>
      </c>
      <c r="E3141">
        <v>27</v>
      </c>
      <c r="F3141">
        <v>122</v>
      </c>
      <c r="H3141" s="16">
        <v>39169</v>
      </c>
      <c r="I3141">
        <v>87</v>
      </c>
      <c r="J3141">
        <v>23</v>
      </c>
      <c r="K3141">
        <v>1</v>
      </c>
      <c r="L3141">
        <f>LOOKUP(I3141+H3141*1000, allRounds!D$2:D$308, allRounds!A$2:A$308)</f>
        <v>122</v>
      </c>
    </row>
    <row r="3142" spans="1:12" x14ac:dyDescent="0.3">
      <c r="A3142">
        <v>3141</v>
      </c>
      <c r="B3142">
        <v>22</v>
      </c>
      <c r="C3142">
        <v>96</v>
      </c>
      <c r="D3142">
        <v>23</v>
      </c>
      <c r="E3142">
        <v>80</v>
      </c>
      <c r="F3142">
        <v>122</v>
      </c>
      <c r="H3142" s="16">
        <v>39169</v>
      </c>
      <c r="I3142">
        <v>87</v>
      </c>
      <c r="J3142">
        <v>13</v>
      </c>
      <c r="K3142">
        <v>1</v>
      </c>
      <c r="L3142">
        <f>LOOKUP(I3142+H3142*1000, allRounds!D$2:D$308, allRounds!A$2:A$308)</f>
        <v>122</v>
      </c>
    </row>
    <row r="3143" spans="1:12" x14ac:dyDescent="0.3">
      <c r="A3143">
        <v>3142</v>
      </c>
      <c r="B3143">
        <v>23</v>
      </c>
      <c r="C3143">
        <v>96</v>
      </c>
      <c r="D3143">
        <v>22</v>
      </c>
      <c r="E3143">
        <v>222</v>
      </c>
      <c r="F3143">
        <v>122</v>
      </c>
      <c r="H3143" s="16">
        <v>39169</v>
      </c>
      <c r="I3143">
        <v>87</v>
      </c>
      <c r="J3143">
        <v>12</v>
      </c>
      <c r="K3143">
        <v>1</v>
      </c>
      <c r="L3143">
        <f>LOOKUP(I3143+H3143*1000, allRounds!D$2:D$308, allRounds!A$2:A$308)</f>
        <v>122</v>
      </c>
    </row>
    <row r="3144" spans="1:12" x14ac:dyDescent="0.3">
      <c r="A3144">
        <v>3143</v>
      </c>
      <c r="B3144">
        <v>24</v>
      </c>
      <c r="C3144">
        <v>96</v>
      </c>
      <c r="D3144">
        <v>22</v>
      </c>
      <c r="E3144">
        <v>283</v>
      </c>
      <c r="F3144">
        <v>122</v>
      </c>
      <c r="H3144" s="16">
        <v>39169</v>
      </c>
      <c r="I3144">
        <v>87</v>
      </c>
      <c r="J3144">
        <v>12</v>
      </c>
      <c r="K3144">
        <v>0</v>
      </c>
      <c r="L3144">
        <f>LOOKUP(I3144+H3144*1000, allRounds!D$2:D$308, allRounds!A$2:A$308)</f>
        <v>122</v>
      </c>
    </row>
    <row r="3145" spans="1:12" x14ac:dyDescent="0.3">
      <c r="A3145">
        <v>3144</v>
      </c>
      <c r="B3145">
        <v>25</v>
      </c>
      <c r="C3145">
        <v>100</v>
      </c>
      <c r="D3145">
        <v>22</v>
      </c>
      <c r="E3145">
        <v>221</v>
      </c>
      <c r="F3145">
        <v>122</v>
      </c>
      <c r="H3145" s="16">
        <v>39169</v>
      </c>
      <c r="I3145">
        <v>87</v>
      </c>
      <c r="J3145">
        <v>16</v>
      </c>
      <c r="K3145">
        <v>1</v>
      </c>
      <c r="L3145">
        <f>LOOKUP(I3145+H3145*1000, allRounds!D$2:D$308, allRounds!A$2:A$308)</f>
        <v>122</v>
      </c>
    </row>
    <row r="3146" spans="1:12" x14ac:dyDescent="0.3">
      <c r="A3146">
        <v>3145</v>
      </c>
      <c r="B3146">
        <v>26</v>
      </c>
      <c r="C3146">
        <v>111</v>
      </c>
      <c r="D3146">
        <v>22</v>
      </c>
      <c r="E3146">
        <v>12</v>
      </c>
      <c r="F3146">
        <v>122</v>
      </c>
      <c r="H3146" s="16">
        <v>39169</v>
      </c>
      <c r="I3146">
        <v>87</v>
      </c>
      <c r="J3146">
        <v>27</v>
      </c>
      <c r="K3146">
        <v>1</v>
      </c>
      <c r="L3146">
        <f>LOOKUP(I3146+H3146*1000, allRounds!D$2:D$308, allRounds!A$2:A$308)</f>
        <v>122</v>
      </c>
    </row>
    <row r="3147" spans="1:12" x14ac:dyDescent="0.3">
      <c r="A3147">
        <v>3146</v>
      </c>
      <c r="B3147">
        <v>27</v>
      </c>
      <c r="C3147">
        <v>105</v>
      </c>
      <c r="D3147">
        <v>20</v>
      </c>
      <c r="E3147">
        <v>280</v>
      </c>
      <c r="F3147">
        <v>122</v>
      </c>
      <c r="H3147" s="16">
        <v>39169</v>
      </c>
      <c r="I3147">
        <v>87</v>
      </c>
      <c r="J3147">
        <v>19</v>
      </c>
      <c r="K3147">
        <v>0</v>
      </c>
      <c r="L3147">
        <f>LOOKUP(I3147+H3147*1000, allRounds!D$2:D$308, allRounds!A$2:A$308)</f>
        <v>122</v>
      </c>
    </row>
    <row r="3148" spans="1:12" x14ac:dyDescent="0.3">
      <c r="A3148">
        <v>3147</v>
      </c>
      <c r="B3148">
        <v>28</v>
      </c>
      <c r="C3148">
        <v>110</v>
      </c>
      <c r="D3148">
        <v>20</v>
      </c>
      <c r="E3148">
        <v>188</v>
      </c>
      <c r="F3148">
        <v>122</v>
      </c>
      <c r="H3148" s="16">
        <v>39169</v>
      </c>
      <c r="I3148">
        <v>87</v>
      </c>
      <c r="J3148">
        <v>24</v>
      </c>
      <c r="K3148">
        <v>1</v>
      </c>
      <c r="L3148">
        <f>LOOKUP(I3148+H3148*1000, allRounds!D$2:D$308, allRounds!A$2:A$308)</f>
        <v>122</v>
      </c>
    </row>
    <row r="3149" spans="1:12" x14ac:dyDescent="0.3">
      <c r="A3149">
        <v>3148</v>
      </c>
      <c r="B3149">
        <v>29</v>
      </c>
      <c r="C3149">
        <v>104</v>
      </c>
      <c r="D3149">
        <v>19</v>
      </c>
      <c r="E3149">
        <v>245</v>
      </c>
      <c r="F3149">
        <v>122</v>
      </c>
      <c r="H3149" s="16">
        <v>39169</v>
      </c>
      <c r="I3149">
        <v>87</v>
      </c>
      <c r="J3149">
        <v>16</v>
      </c>
      <c r="K3149">
        <v>1</v>
      </c>
      <c r="L3149">
        <f>LOOKUP(I3149+H3149*1000, allRounds!D$2:D$308, allRounds!A$2:A$308)</f>
        <v>122</v>
      </c>
    </row>
    <row r="3150" spans="1:12" x14ac:dyDescent="0.3">
      <c r="A3150">
        <v>3149</v>
      </c>
      <c r="B3150">
        <v>30</v>
      </c>
      <c r="C3150">
        <v>104</v>
      </c>
      <c r="D3150">
        <v>18</v>
      </c>
      <c r="E3150">
        <v>145</v>
      </c>
      <c r="F3150">
        <v>122</v>
      </c>
      <c r="H3150" s="16">
        <v>39169</v>
      </c>
      <c r="I3150">
        <v>87</v>
      </c>
      <c r="J3150">
        <v>16</v>
      </c>
      <c r="K3150">
        <v>1</v>
      </c>
      <c r="L3150">
        <f>LOOKUP(I3150+H3150*1000, allRounds!D$2:D$308, allRounds!A$2:A$308)</f>
        <v>122</v>
      </c>
    </row>
    <row r="3151" spans="1:12" x14ac:dyDescent="0.3">
      <c r="A3151">
        <v>3150</v>
      </c>
      <c r="B3151">
        <v>1</v>
      </c>
      <c r="C3151">
        <v>84</v>
      </c>
      <c r="D3151">
        <v>41</v>
      </c>
      <c r="E3151">
        <v>145</v>
      </c>
      <c r="F3151">
        <v>123</v>
      </c>
      <c r="H3151" s="16">
        <v>39032</v>
      </c>
      <c r="I3151">
        <v>53</v>
      </c>
      <c r="J3151">
        <v>17</v>
      </c>
      <c r="K3151">
        <v>1</v>
      </c>
      <c r="L3151">
        <f>LOOKUP(I3151+H3151*1000, allRounds!D$2:D$308, allRounds!A$2:A$308)</f>
        <v>123</v>
      </c>
    </row>
    <row r="3152" spans="1:12" x14ac:dyDescent="0.3">
      <c r="A3152">
        <v>3151</v>
      </c>
      <c r="B3152">
        <v>2</v>
      </c>
      <c r="C3152">
        <v>88</v>
      </c>
      <c r="D3152">
        <v>38</v>
      </c>
      <c r="E3152">
        <v>93</v>
      </c>
      <c r="F3152">
        <v>123</v>
      </c>
      <c r="H3152" s="16">
        <v>39032</v>
      </c>
      <c r="I3152">
        <v>53</v>
      </c>
      <c r="J3152">
        <v>18</v>
      </c>
      <c r="K3152">
        <v>1</v>
      </c>
      <c r="L3152">
        <f>LOOKUP(I3152+H3152*1000, allRounds!D$2:D$308, allRounds!A$2:A$308)</f>
        <v>123</v>
      </c>
    </row>
    <row r="3153" spans="1:12" x14ac:dyDescent="0.3">
      <c r="A3153">
        <v>3152</v>
      </c>
      <c r="B3153">
        <v>3</v>
      </c>
      <c r="C3153">
        <v>95</v>
      </c>
      <c r="D3153">
        <v>37</v>
      </c>
      <c r="E3153">
        <v>264</v>
      </c>
      <c r="F3153">
        <v>123</v>
      </c>
      <c r="H3153" s="16">
        <v>39032</v>
      </c>
      <c r="I3153">
        <v>53</v>
      </c>
      <c r="J3153">
        <v>24</v>
      </c>
      <c r="K3153">
        <v>1</v>
      </c>
      <c r="L3153">
        <f>LOOKUP(I3153+H3153*1000, allRounds!D$2:D$308, allRounds!A$2:A$308)</f>
        <v>123</v>
      </c>
    </row>
    <row r="3154" spans="1:12" x14ac:dyDescent="0.3">
      <c r="A3154">
        <v>3153</v>
      </c>
      <c r="B3154">
        <v>4</v>
      </c>
      <c r="C3154">
        <v>100</v>
      </c>
      <c r="D3154">
        <v>36</v>
      </c>
      <c r="E3154">
        <v>24</v>
      </c>
      <c r="F3154">
        <v>123</v>
      </c>
      <c r="H3154" s="16">
        <v>39032</v>
      </c>
      <c r="I3154">
        <v>53</v>
      </c>
      <c r="J3154">
        <v>28</v>
      </c>
      <c r="K3154">
        <v>1</v>
      </c>
      <c r="L3154">
        <f>LOOKUP(I3154+H3154*1000, allRounds!D$2:D$308, allRounds!A$2:A$308)</f>
        <v>123</v>
      </c>
    </row>
    <row r="3155" spans="1:12" x14ac:dyDescent="0.3">
      <c r="A3155">
        <v>3154</v>
      </c>
      <c r="B3155">
        <v>5</v>
      </c>
      <c r="C3155">
        <v>98</v>
      </c>
      <c r="D3155">
        <v>35</v>
      </c>
      <c r="E3155">
        <v>278</v>
      </c>
      <c r="F3155">
        <v>123</v>
      </c>
      <c r="H3155" s="16">
        <v>39032</v>
      </c>
      <c r="I3155">
        <v>53</v>
      </c>
      <c r="J3155">
        <v>25</v>
      </c>
      <c r="K3155">
        <v>0</v>
      </c>
      <c r="L3155">
        <f>LOOKUP(I3155+H3155*1000, allRounds!D$2:D$308, allRounds!A$2:A$308)</f>
        <v>123</v>
      </c>
    </row>
    <row r="3156" spans="1:12" x14ac:dyDescent="0.3">
      <c r="A3156">
        <v>3155</v>
      </c>
      <c r="B3156">
        <v>6</v>
      </c>
      <c r="C3156">
        <v>94</v>
      </c>
      <c r="D3156">
        <v>35</v>
      </c>
      <c r="E3156">
        <v>184</v>
      </c>
      <c r="F3156">
        <v>123</v>
      </c>
      <c r="H3156" s="16">
        <v>39032</v>
      </c>
      <c r="I3156">
        <v>53</v>
      </c>
      <c r="J3156">
        <v>21</v>
      </c>
      <c r="K3156">
        <v>1</v>
      </c>
      <c r="L3156">
        <f>LOOKUP(I3156+H3156*1000, allRounds!D$2:D$308, allRounds!A$2:A$308)</f>
        <v>123</v>
      </c>
    </row>
    <row r="3157" spans="1:12" x14ac:dyDescent="0.3">
      <c r="A3157">
        <v>3156</v>
      </c>
      <c r="B3157">
        <v>7</v>
      </c>
      <c r="C3157">
        <v>92</v>
      </c>
      <c r="D3157">
        <v>35</v>
      </c>
      <c r="E3157">
        <v>16</v>
      </c>
      <c r="F3157">
        <v>123</v>
      </c>
      <c r="H3157" s="16">
        <v>39032</v>
      </c>
      <c r="I3157">
        <v>53</v>
      </c>
      <c r="J3157">
        <v>19</v>
      </c>
      <c r="K3157">
        <v>1</v>
      </c>
      <c r="L3157">
        <f>LOOKUP(I3157+H3157*1000, allRounds!D$2:D$308, allRounds!A$2:A$308)</f>
        <v>123</v>
      </c>
    </row>
    <row r="3158" spans="1:12" x14ac:dyDescent="0.3">
      <c r="A3158">
        <v>3157</v>
      </c>
      <c r="B3158">
        <v>8</v>
      </c>
      <c r="C3158">
        <v>86</v>
      </c>
      <c r="D3158">
        <v>34</v>
      </c>
      <c r="E3158">
        <v>222</v>
      </c>
      <c r="F3158">
        <v>123</v>
      </c>
      <c r="H3158" s="16">
        <v>39032</v>
      </c>
      <c r="I3158">
        <v>53</v>
      </c>
      <c r="J3158">
        <v>12</v>
      </c>
      <c r="K3158">
        <v>1</v>
      </c>
      <c r="L3158">
        <f>LOOKUP(I3158+H3158*1000, allRounds!D$2:D$308, allRounds!A$2:A$308)</f>
        <v>123</v>
      </c>
    </row>
    <row r="3159" spans="1:12" x14ac:dyDescent="0.3">
      <c r="A3159">
        <v>3158</v>
      </c>
      <c r="B3159">
        <v>9</v>
      </c>
      <c r="C3159">
        <v>92</v>
      </c>
      <c r="D3159">
        <v>34</v>
      </c>
      <c r="E3159">
        <v>129</v>
      </c>
      <c r="F3159">
        <v>123</v>
      </c>
      <c r="H3159" s="16">
        <v>39032</v>
      </c>
      <c r="I3159">
        <v>53</v>
      </c>
      <c r="J3159">
        <v>18</v>
      </c>
      <c r="K3159">
        <v>1</v>
      </c>
      <c r="L3159">
        <f>LOOKUP(I3159+H3159*1000, allRounds!D$2:D$308, allRounds!A$2:A$308)</f>
        <v>123</v>
      </c>
    </row>
    <row r="3160" spans="1:12" x14ac:dyDescent="0.3">
      <c r="A3160">
        <v>3159</v>
      </c>
      <c r="B3160">
        <v>10</v>
      </c>
      <c r="C3160">
        <v>93</v>
      </c>
      <c r="D3160">
        <v>33</v>
      </c>
      <c r="E3160">
        <v>2</v>
      </c>
      <c r="F3160">
        <v>123</v>
      </c>
      <c r="H3160" s="16">
        <v>39032</v>
      </c>
      <c r="I3160">
        <v>53</v>
      </c>
      <c r="J3160">
        <v>18</v>
      </c>
      <c r="K3160">
        <v>1</v>
      </c>
      <c r="L3160">
        <f>LOOKUP(I3160+H3160*1000, allRounds!D$2:D$308, allRounds!A$2:A$308)</f>
        <v>123</v>
      </c>
    </row>
    <row r="3161" spans="1:12" x14ac:dyDescent="0.3">
      <c r="A3161">
        <v>3160</v>
      </c>
      <c r="B3161">
        <v>11</v>
      </c>
      <c r="C3161">
        <v>101</v>
      </c>
      <c r="D3161">
        <v>33</v>
      </c>
      <c r="E3161">
        <v>276</v>
      </c>
      <c r="F3161">
        <v>123</v>
      </c>
      <c r="H3161" s="16">
        <v>39032</v>
      </c>
      <c r="I3161">
        <v>53</v>
      </c>
      <c r="J3161">
        <v>26</v>
      </c>
      <c r="K3161">
        <v>0</v>
      </c>
      <c r="L3161">
        <f>LOOKUP(I3161+H3161*1000, allRounds!D$2:D$308, allRounds!A$2:A$308)</f>
        <v>123</v>
      </c>
    </row>
    <row r="3162" spans="1:12" x14ac:dyDescent="0.3">
      <c r="A3162">
        <v>3161</v>
      </c>
      <c r="B3162">
        <v>12</v>
      </c>
      <c r="C3162">
        <v>91</v>
      </c>
      <c r="D3162">
        <v>33</v>
      </c>
      <c r="E3162">
        <v>28</v>
      </c>
      <c r="F3162">
        <v>123</v>
      </c>
      <c r="H3162" s="16">
        <v>39032</v>
      </c>
      <c r="I3162">
        <v>53</v>
      </c>
      <c r="J3162">
        <v>16</v>
      </c>
      <c r="K3162">
        <v>1</v>
      </c>
      <c r="L3162">
        <f>LOOKUP(I3162+H3162*1000, allRounds!D$2:D$308, allRounds!A$2:A$308)</f>
        <v>123</v>
      </c>
    </row>
    <row r="3163" spans="1:12" x14ac:dyDescent="0.3">
      <c r="A3163">
        <v>3162</v>
      </c>
      <c r="B3163">
        <v>13</v>
      </c>
      <c r="C3163">
        <v>104</v>
      </c>
      <c r="D3163">
        <v>32</v>
      </c>
      <c r="E3163">
        <v>17</v>
      </c>
      <c r="F3163">
        <v>123</v>
      </c>
      <c r="H3163" s="16">
        <v>39032</v>
      </c>
      <c r="I3163">
        <v>53</v>
      </c>
      <c r="J3163">
        <v>28</v>
      </c>
      <c r="K3163">
        <v>2</v>
      </c>
      <c r="L3163">
        <f>LOOKUP(I3163+H3163*1000, allRounds!D$2:D$308, allRounds!A$2:A$308)</f>
        <v>123</v>
      </c>
    </row>
    <row r="3164" spans="1:12" x14ac:dyDescent="0.3">
      <c r="A3164">
        <v>3163</v>
      </c>
      <c r="B3164">
        <v>14</v>
      </c>
      <c r="C3164">
        <v>98</v>
      </c>
      <c r="D3164">
        <v>32</v>
      </c>
      <c r="E3164">
        <v>178</v>
      </c>
      <c r="F3164">
        <v>123</v>
      </c>
      <c r="H3164" s="16">
        <v>39032</v>
      </c>
      <c r="I3164">
        <v>53</v>
      </c>
      <c r="J3164">
        <v>22</v>
      </c>
      <c r="K3164">
        <v>1</v>
      </c>
      <c r="L3164">
        <f>LOOKUP(I3164+H3164*1000, allRounds!D$2:D$308, allRounds!A$2:A$308)</f>
        <v>123</v>
      </c>
    </row>
    <row r="3165" spans="1:12" x14ac:dyDescent="0.3">
      <c r="A3165">
        <v>3164</v>
      </c>
      <c r="B3165">
        <v>15</v>
      </c>
      <c r="C3165">
        <v>94</v>
      </c>
      <c r="D3165">
        <v>31</v>
      </c>
      <c r="E3165">
        <v>3</v>
      </c>
      <c r="F3165">
        <v>123</v>
      </c>
      <c r="H3165" s="16">
        <v>39032</v>
      </c>
      <c r="I3165">
        <v>53</v>
      </c>
      <c r="J3165">
        <v>17</v>
      </c>
      <c r="K3165">
        <v>1</v>
      </c>
      <c r="L3165">
        <f>LOOKUP(I3165+H3165*1000, allRounds!D$2:D$308, allRounds!A$2:A$308)</f>
        <v>123</v>
      </c>
    </row>
    <row r="3166" spans="1:12" x14ac:dyDescent="0.3">
      <c r="A3166">
        <v>3165</v>
      </c>
      <c r="B3166">
        <v>16</v>
      </c>
      <c r="C3166">
        <v>87</v>
      </c>
      <c r="D3166">
        <v>31</v>
      </c>
      <c r="E3166">
        <v>103</v>
      </c>
      <c r="F3166">
        <v>123</v>
      </c>
      <c r="H3166" s="16">
        <v>39032</v>
      </c>
      <c r="I3166">
        <v>53</v>
      </c>
      <c r="J3166">
        <v>10</v>
      </c>
      <c r="K3166">
        <v>1</v>
      </c>
      <c r="L3166">
        <f>LOOKUP(I3166+H3166*1000, allRounds!D$2:D$308, allRounds!A$2:A$308)</f>
        <v>123</v>
      </c>
    </row>
    <row r="3167" spans="1:12" x14ac:dyDescent="0.3">
      <c r="A3167">
        <v>3166</v>
      </c>
      <c r="B3167">
        <v>17</v>
      </c>
      <c r="C3167">
        <v>100</v>
      </c>
      <c r="D3167">
        <v>30</v>
      </c>
      <c r="E3167">
        <v>61</v>
      </c>
      <c r="F3167">
        <v>123</v>
      </c>
      <c r="H3167" s="16">
        <v>39032</v>
      </c>
      <c r="I3167">
        <v>53</v>
      </c>
      <c r="J3167">
        <v>22</v>
      </c>
      <c r="K3167">
        <v>1</v>
      </c>
      <c r="L3167">
        <f>LOOKUP(I3167+H3167*1000, allRounds!D$2:D$308, allRounds!A$2:A$308)</f>
        <v>123</v>
      </c>
    </row>
    <row r="3168" spans="1:12" x14ac:dyDescent="0.3">
      <c r="A3168">
        <v>3167</v>
      </c>
      <c r="B3168">
        <v>18</v>
      </c>
      <c r="C3168">
        <v>90</v>
      </c>
      <c r="D3168">
        <v>30</v>
      </c>
      <c r="E3168">
        <v>241</v>
      </c>
      <c r="F3168">
        <v>123</v>
      </c>
      <c r="H3168" s="16">
        <v>39032</v>
      </c>
      <c r="I3168">
        <v>53</v>
      </c>
      <c r="J3168">
        <v>12</v>
      </c>
      <c r="K3168">
        <v>1</v>
      </c>
      <c r="L3168">
        <f>LOOKUP(I3168+H3168*1000, allRounds!D$2:D$308, allRounds!A$2:A$308)</f>
        <v>123</v>
      </c>
    </row>
    <row r="3169" spans="1:12" x14ac:dyDescent="0.3">
      <c r="A3169">
        <v>3168</v>
      </c>
      <c r="B3169">
        <v>19</v>
      </c>
      <c r="C3169">
        <v>102</v>
      </c>
      <c r="D3169">
        <v>30</v>
      </c>
      <c r="E3169">
        <v>228</v>
      </c>
      <c r="F3169">
        <v>123</v>
      </c>
      <c r="H3169" s="16">
        <v>39032</v>
      </c>
      <c r="I3169">
        <v>53</v>
      </c>
      <c r="J3169">
        <v>24</v>
      </c>
      <c r="K3169">
        <v>1</v>
      </c>
      <c r="L3169">
        <f>LOOKUP(I3169+H3169*1000, allRounds!D$2:D$308, allRounds!A$2:A$308)</f>
        <v>123</v>
      </c>
    </row>
    <row r="3170" spans="1:12" x14ac:dyDescent="0.3">
      <c r="A3170">
        <v>3169</v>
      </c>
      <c r="B3170">
        <v>20</v>
      </c>
      <c r="C3170">
        <v>102</v>
      </c>
      <c r="D3170">
        <v>29</v>
      </c>
      <c r="E3170">
        <v>27</v>
      </c>
      <c r="F3170">
        <v>123</v>
      </c>
      <c r="H3170" s="16">
        <v>39032</v>
      </c>
      <c r="I3170">
        <v>53</v>
      </c>
      <c r="J3170">
        <v>23</v>
      </c>
      <c r="K3170">
        <v>1</v>
      </c>
      <c r="L3170">
        <f>LOOKUP(I3170+H3170*1000, allRounds!D$2:D$308, allRounds!A$2:A$308)</f>
        <v>123</v>
      </c>
    </row>
    <row r="3171" spans="1:12" x14ac:dyDescent="0.3">
      <c r="A3171">
        <v>3170</v>
      </c>
      <c r="B3171">
        <v>21</v>
      </c>
      <c r="C3171">
        <v>103</v>
      </c>
      <c r="D3171">
        <v>29</v>
      </c>
      <c r="E3171">
        <v>162</v>
      </c>
      <c r="F3171">
        <v>123</v>
      </c>
      <c r="H3171" s="16">
        <v>39032</v>
      </c>
      <c r="I3171">
        <v>53</v>
      </c>
      <c r="J3171">
        <v>24</v>
      </c>
      <c r="K3171">
        <v>0</v>
      </c>
      <c r="L3171">
        <f>LOOKUP(I3171+H3171*1000, allRounds!D$2:D$308, allRounds!A$2:A$308)</f>
        <v>123</v>
      </c>
    </row>
    <row r="3172" spans="1:12" x14ac:dyDescent="0.3">
      <c r="A3172">
        <v>3171</v>
      </c>
      <c r="B3172">
        <v>22</v>
      </c>
      <c r="C3172">
        <v>117</v>
      </c>
      <c r="D3172">
        <v>28</v>
      </c>
      <c r="E3172">
        <v>8</v>
      </c>
      <c r="F3172">
        <v>123</v>
      </c>
      <c r="H3172" s="16">
        <v>39032</v>
      </c>
      <c r="I3172">
        <v>53</v>
      </c>
      <c r="J3172">
        <v>36</v>
      </c>
      <c r="K3172">
        <v>1</v>
      </c>
      <c r="L3172">
        <f>LOOKUP(I3172+H3172*1000, allRounds!D$2:D$308, allRounds!A$2:A$308)</f>
        <v>123</v>
      </c>
    </row>
    <row r="3173" spans="1:12" x14ac:dyDescent="0.3">
      <c r="A3173">
        <v>3172</v>
      </c>
      <c r="B3173">
        <v>23</v>
      </c>
      <c r="C3173">
        <v>93</v>
      </c>
      <c r="D3173">
        <v>27</v>
      </c>
      <c r="E3173">
        <v>160</v>
      </c>
      <c r="F3173">
        <v>123</v>
      </c>
      <c r="H3173" s="16">
        <v>39032</v>
      </c>
      <c r="I3173">
        <v>53</v>
      </c>
      <c r="J3173">
        <v>12</v>
      </c>
      <c r="K3173">
        <v>1</v>
      </c>
      <c r="L3173">
        <f>LOOKUP(I3173+H3173*1000, allRounds!D$2:D$308, allRounds!A$2:A$308)</f>
        <v>123</v>
      </c>
    </row>
    <row r="3174" spans="1:12" x14ac:dyDescent="0.3">
      <c r="A3174">
        <v>3173</v>
      </c>
      <c r="B3174">
        <v>24</v>
      </c>
      <c r="C3174">
        <v>96</v>
      </c>
      <c r="D3174">
        <v>26</v>
      </c>
      <c r="E3174">
        <v>225</v>
      </c>
      <c r="F3174">
        <v>123</v>
      </c>
      <c r="H3174" s="16">
        <v>39032</v>
      </c>
      <c r="I3174">
        <v>53</v>
      </c>
      <c r="J3174">
        <v>14</v>
      </c>
      <c r="K3174">
        <v>1</v>
      </c>
      <c r="L3174">
        <f>LOOKUP(I3174+H3174*1000, allRounds!D$2:D$308, allRounds!A$2:A$308)</f>
        <v>123</v>
      </c>
    </row>
    <row r="3175" spans="1:12" x14ac:dyDescent="0.3">
      <c r="A3175">
        <v>3174</v>
      </c>
      <c r="B3175">
        <v>25</v>
      </c>
      <c r="C3175">
        <v>107</v>
      </c>
      <c r="D3175">
        <v>26</v>
      </c>
      <c r="E3175">
        <v>275</v>
      </c>
      <c r="F3175">
        <v>123</v>
      </c>
      <c r="H3175" s="16">
        <v>39032</v>
      </c>
      <c r="I3175">
        <v>53</v>
      </c>
      <c r="J3175">
        <v>24</v>
      </c>
      <c r="K3175">
        <v>1</v>
      </c>
      <c r="L3175">
        <f>LOOKUP(I3175+H3175*1000, allRounds!D$2:D$308, allRounds!A$2:A$308)</f>
        <v>123</v>
      </c>
    </row>
    <row r="3176" spans="1:12" x14ac:dyDescent="0.3">
      <c r="A3176">
        <v>3175</v>
      </c>
      <c r="B3176">
        <v>26</v>
      </c>
      <c r="C3176">
        <v>106</v>
      </c>
      <c r="D3176">
        <v>26</v>
      </c>
      <c r="E3176">
        <v>185</v>
      </c>
      <c r="F3176">
        <v>123</v>
      </c>
      <c r="H3176" s="16">
        <v>39032</v>
      </c>
      <c r="I3176">
        <v>53</v>
      </c>
      <c r="J3176">
        <v>24</v>
      </c>
      <c r="K3176">
        <v>1</v>
      </c>
      <c r="L3176">
        <f>LOOKUP(I3176+H3176*1000, allRounds!D$2:D$308, allRounds!A$2:A$308)</f>
        <v>123</v>
      </c>
    </row>
    <row r="3177" spans="1:12" x14ac:dyDescent="0.3">
      <c r="A3177">
        <v>3176</v>
      </c>
      <c r="B3177">
        <v>27</v>
      </c>
      <c r="C3177">
        <v>114</v>
      </c>
      <c r="D3177">
        <v>25</v>
      </c>
      <c r="E3177">
        <v>227</v>
      </c>
      <c r="F3177">
        <v>123</v>
      </c>
      <c r="H3177" s="16">
        <v>39032</v>
      </c>
      <c r="I3177">
        <v>53</v>
      </c>
      <c r="J3177">
        <v>28</v>
      </c>
      <c r="K3177">
        <v>1</v>
      </c>
      <c r="L3177">
        <f>LOOKUP(I3177+H3177*1000, allRounds!D$2:D$308, allRounds!A$2:A$308)</f>
        <v>123</v>
      </c>
    </row>
    <row r="3178" spans="1:12" x14ac:dyDescent="0.3">
      <c r="A3178">
        <v>3177</v>
      </c>
      <c r="B3178">
        <v>28</v>
      </c>
      <c r="C3178">
        <v>113</v>
      </c>
      <c r="D3178">
        <v>22</v>
      </c>
      <c r="E3178">
        <v>277</v>
      </c>
      <c r="F3178">
        <v>123</v>
      </c>
      <c r="H3178" s="16">
        <v>39032</v>
      </c>
      <c r="I3178">
        <v>53</v>
      </c>
      <c r="J3178">
        <v>26</v>
      </c>
      <c r="K3178">
        <v>0</v>
      </c>
      <c r="L3178">
        <f>LOOKUP(I3178+H3178*1000, allRounds!D$2:D$308, allRounds!A$2:A$308)</f>
        <v>123</v>
      </c>
    </row>
    <row r="3179" spans="1:12" x14ac:dyDescent="0.3">
      <c r="A3179">
        <v>3178</v>
      </c>
      <c r="B3179">
        <v>29</v>
      </c>
      <c r="C3179">
        <v>114</v>
      </c>
      <c r="D3179">
        <v>22</v>
      </c>
      <c r="E3179">
        <v>200</v>
      </c>
      <c r="F3179">
        <v>123</v>
      </c>
      <c r="H3179" s="16">
        <v>39032</v>
      </c>
      <c r="I3179">
        <v>53</v>
      </c>
      <c r="J3179">
        <v>26</v>
      </c>
      <c r="K3179">
        <v>0</v>
      </c>
      <c r="L3179">
        <f>LOOKUP(I3179+H3179*1000, allRounds!D$2:D$308, allRounds!A$2:A$308)</f>
        <v>123</v>
      </c>
    </row>
    <row r="3180" spans="1:12" x14ac:dyDescent="0.3">
      <c r="A3180">
        <v>3179</v>
      </c>
      <c r="B3180">
        <v>30</v>
      </c>
      <c r="C3180">
        <v>126</v>
      </c>
      <c r="D3180">
        <v>12</v>
      </c>
      <c r="E3180">
        <v>279</v>
      </c>
      <c r="F3180">
        <v>123</v>
      </c>
      <c r="H3180" s="16">
        <v>39032</v>
      </c>
      <c r="I3180">
        <v>53</v>
      </c>
      <c r="J3180">
        <v>28</v>
      </c>
      <c r="K3180">
        <v>0</v>
      </c>
      <c r="L3180">
        <f>LOOKUP(I3180+H3180*1000, allRounds!D$2:D$308, allRounds!A$2:A$308)</f>
        <v>123</v>
      </c>
    </row>
    <row r="3181" spans="1:12" x14ac:dyDescent="0.3">
      <c r="A3181">
        <v>3180</v>
      </c>
      <c r="B3181">
        <v>1</v>
      </c>
      <c r="C3181">
        <v>80</v>
      </c>
      <c r="D3181">
        <v>36</v>
      </c>
      <c r="E3181">
        <v>103</v>
      </c>
      <c r="F3181">
        <v>124</v>
      </c>
      <c r="H3181" s="16">
        <v>39004</v>
      </c>
      <c r="I3181">
        <v>9</v>
      </c>
      <c r="J3181">
        <v>11</v>
      </c>
      <c r="K3181">
        <v>1</v>
      </c>
      <c r="L3181">
        <f>LOOKUP(I3181+H3181*1000, allRounds!D$2:D$308, allRounds!A$2:A$308)</f>
        <v>124</v>
      </c>
    </row>
    <row r="3182" spans="1:12" x14ac:dyDescent="0.3">
      <c r="A3182">
        <v>3181</v>
      </c>
      <c r="B3182">
        <v>2</v>
      </c>
      <c r="C3182">
        <v>82</v>
      </c>
      <c r="D3182">
        <v>35</v>
      </c>
      <c r="E3182">
        <v>234</v>
      </c>
      <c r="F3182">
        <v>124</v>
      </c>
      <c r="H3182" s="16">
        <v>39004</v>
      </c>
      <c r="I3182">
        <v>9</v>
      </c>
      <c r="J3182">
        <v>12</v>
      </c>
      <c r="K3182">
        <v>1</v>
      </c>
      <c r="L3182">
        <f>LOOKUP(I3182+H3182*1000, allRounds!D$2:D$308, allRounds!A$2:A$308)</f>
        <v>124</v>
      </c>
    </row>
    <row r="3183" spans="1:12" x14ac:dyDescent="0.3">
      <c r="A3183">
        <v>3182</v>
      </c>
      <c r="B3183">
        <v>3</v>
      </c>
      <c r="C3183">
        <v>93</v>
      </c>
      <c r="D3183">
        <v>34</v>
      </c>
      <c r="E3183">
        <v>61</v>
      </c>
      <c r="F3183">
        <v>124</v>
      </c>
      <c r="H3183" s="16">
        <v>39004</v>
      </c>
      <c r="I3183">
        <v>9</v>
      </c>
      <c r="J3183">
        <v>22</v>
      </c>
      <c r="K3183">
        <v>1</v>
      </c>
      <c r="L3183">
        <f>LOOKUP(I3183+H3183*1000, allRounds!D$2:D$308, allRounds!A$2:A$308)</f>
        <v>124</v>
      </c>
    </row>
    <row r="3184" spans="1:12" x14ac:dyDescent="0.3">
      <c r="A3184">
        <v>3183</v>
      </c>
      <c r="B3184">
        <v>4</v>
      </c>
      <c r="C3184">
        <v>90</v>
      </c>
      <c r="D3184">
        <v>33</v>
      </c>
      <c r="E3184">
        <v>257</v>
      </c>
      <c r="F3184">
        <v>124</v>
      </c>
      <c r="H3184" s="16">
        <v>39004</v>
      </c>
      <c r="I3184">
        <v>9</v>
      </c>
      <c r="J3184">
        <v>18</v>
      </c>
      <c r="K3184">
        <v>1</v>
      </c>
      <c r="L3184">
        <f>LOOKUP(I3184+H3184*1000, allRounds!D$2:D$308, allRounds!A$2:A$308)</f>
        <v>124</v>
      </c>
    </row>
    <row r="3185" spans="1:12" x14ac:dyDescent="0.3">
      <c r="A3185">
        <v>3184</v>
      </c>
      <c r="B3185">
        <v>5</v>
      </c>
      <c r="C3185">
        <v>88</v>
      </c>
      <c r="D3185">
        <v>31</v>
      </c>
      <c r="E3185">
        <v>48</v>
      </c>
      <c r="F3185">
        <v>124</v>
      </c>
      <c r="H3185" s="16">
        <v>39004</v>
      </c>
      <c r="I3185">
        <v>9</v>
      </c>
      <c r="J3185">
        <v>14</v>
      </c>
      <c r="K3185">
        <v>1</v>
      </c>
      <c r="L3185">
        <f>LOOKUP(I3185+H3185*1000, allRounds!D$2:D$308, allRounds!A$2:A$308)</f>
        <v>124</v>
      </c>
    </row>
    <row r="3186" spans="1:12" x14ac:dyDescent="0.3">
      <c r="A3186">
        <v>3185</v>
      </c>
      <c r="B3186">
        <v>6</v>
      </c>
      <c r="C3186">
        <v>99</v>
      </c>
      <c r="D3186">
        <v>30</v>
      </c>
      <c r="E3186">
        <v>193</v>
      </c>
      <c r="F3186">
        <v>124</v>
      </c>
      <c r="H3186" s="16">
        <v>39004</v>
      </c>
      <c r="I3186">
        <v>9</v>
      </c>
      <c r="J3186">
        <v>24</v>
      </c>
      <c r="K3186">
        <v>0</v>
      </c>
      <c r="L3186">
        <f>LOOKUP(I3186+H3186*1000, allRounds!D$2:D$308, allRounds!A$2:A$308)</f>
        <v>124</v>
      </c>
    </row>
    <row r="3187" spans="1:12" x14ac:dyDescent="0.3">
      <c r="A3187">
        <v>3186</v>
      </c>
      <c r="B3187">
        <v>7</v>
      </c>
      <c r="C3187">
        <v>98</v>
      </c>
      <c r="D3187">
        <v>30</v>
      </c>
      <c r="E3187">
        <v>63</v>
      </c>
      <c r="F3187">
        <v>124</v>
      </c>
      <c r="H3187" s="16">
        <v>39004</v>
      </c>
      <c r="I3187">
        <v>9</v>
      </c>
      <c r="J3187">
        <v>23</v>
      </c>
      <c r="K3187">
        <v>1</v>
      </c>
      <c r="L3187">
        <f>LOOKUP(I3187+H3187*1000, allRounds!D$2:D$308, allRounds!A$2:A$308)</f>
        <v>124</v>
      </c>
    </row>
    <row r="3188" spans="1:12" x14ac:dyDescent="0.3">
      <c r="A3188">
        <v>3187</v>
      </c>
      <c r="B3188">
        <v>8</v>
      </c>
      <c r="C3188">
        <v>99</v>
      </c>
      <c r="D3188">
        <v>30</v>
      </c>
      <c r="E3188">
        <v>275</v>
      </c>
      <c r="F3188">
        <v>124</v>
      </c>
      <c r="H3188" s="16">
        <v>39004</v>
      </c>
      <c r="I3188">
        <v>9</v>
      </c>
      <c r="J3188">
        <v>24</v>
      </c>
      <c r="K3188">
        <v>1</v>
      </c>
      <c r="L3188">
        <f>LOOKUP(I3188+H3188*1000, allRounds!D$2:D$308, allRounds!A$2:A$308)</f>
        <v>124</v>
      </c>
    </row>
    <row r="3189" spans="1:12" x14ac:dyDescent="0.3">
      <c r="A3189">
        <v>3188</v>
      </c>
      <c r="B3189">
        <v>9</v>
      </c>
      <c r="C3189">
        <v>87</v>
      </c>
      <c r="D3189">
        <v>30</v>
      </c>
      <c r="E3189">
        <v>160</v>
      </c>
      <c r="F3189">
        <v>124</v>
      </c>
      <c r="H3189" s="16">
        <v>39004</v>
      </c>
      <c r="I3189">
        <v>9</v>
      </c>
      <c r="J3189">
        <v>12</v>
      </c>
      <c r="K3189">
        <v>1</v>
      </c>
      <c r="L3189">
        <f>LOOKUP(I3189+H3189*1000, allRounds!D$2:D$308, allRounds!A$2:A$308)</f>
        <v>124</v>
      </c>
    </row>
    <row r="3190" spans="1:12" x14ac:dyDescent="0.3">
      <c r="A3190">
        <v>3189</v>
      </c>
      <c r="B3190">
        <v>10</v>
      </c>
      <c r="C3190">
        <v>100</v>
      </c>
      <c r="D3190">
        <v>29</v>
      </c>
      <c r="E3190">
        <v>228</v>
      </c>
      <c r="F3190">
        <v>124</v>
      </c>
      <c r="H3190" s="16">
        <v>39004</v>
      </c>
      <c r="I3190">
        <v>9</v>
      </c>
      <c r="J3190">
        <v>24</v>
      </c>
      <c r="K3190">
        <v>1</v>
      </c>
      <c r="L3190">
        <f>LOOKUP(I3190+H3190*1000, allRounds!D$2:D$308, allRounds!A$2:A$308)</f>
        <v>124</v>
      </c>
    </row>
    <row r="3191" spans="1:12" x14ac:dyDescent="0.3">
      <c r="A3191">
        <v>3190</v>
      </c>
      <c r="B3191">
        <v>11</v>
      </c>
      <c r="C3191">
        <v>93</v>
      </c>
      <c r="D3191">
        <v>28</v>
      </c>
      <c r="E3191">
        <v>28</v>
      </c>
      <c r="F3191">
        <v>124</v>
      </c>
      <c r="H3191" s="16">
        <v>39004</v>
      </c>
      <c r="I3191">
        <v>9</v>
      </c>
      <c r="J3191">
        <v>16</v>
      </c>
      <c r="K3191">
        <v>1</v>
      </c>
      <c r="L3191">
        <f>LOOKUP(I3191+H3191*1000, allRounds!D$2:D$308, allRounds!A$2:A$308)</f>
        <v>124</v>
      </c>
    </row>
    <row r="3192" spans="1:12" x14ac:dyDescent="0.3">
      <c r="A3192">
        <v>3191</v>
      </c>
      <c r="B3192">
        <v>12</v>
      </c>
      <c r="C3192">
        <v>102</v>
      </c>
      <c r="D3192">
        <v>27</v>
      </c>
      <c r="E3192">
        <v>264</v>
      </c>
      <c r="F3192">
        <v>124</v>
      </c>
      <c r="H3192" s="16">
        <v>39004</v>
      </c>
      <c r="I3192">
        <v>9</v>
      </c>
      <c r="J3192">
        <v>24</v>
      </c>
      <c r="K3192">
        <v>1</v>
      </c>
      <c r="L3192">
        <f>LOOKUP(I3192+H3192*1000, allRounds!D$2:D$308, allRounds!A$2:A$308)</f>
        <v>124</v>
      </c>
    </row>
    <row r="3193" spans="1:12" x14ac:dyDescent="0.3">
      <c r="A3193">
        <v>3192</v>
      </c>
      <c r="B3193">
        <v>13</v>
      </c>
      <c r="C3193">
        <v>100</v>
      </c>
      <c r="D3193">
        <v>25</v>
      </c>
      <c r="E3193">
        <v>16</v>
      </c>
      <c r="F3193">
        <v>124</v>
      </c>
      <c r="H3193" s="16">
        <v>39004</v>
      </c>
      <c r="I3193">
        <v>9</v>
      </c>
      <c r="J3193">
        <v>19</v>
      </c>
      <c r="K3193">
        <v>1</v>
      </c>
      <c r="L3193">
        <f>LOOKUP(I3193+H3193*1000, allRounds!D$2:D$308, allRounds!A$2:A$308)</f>
        <v>124</v>
      </c>
    </row>
    <row r="3194" spans="1:12" x14ac:dyDescent="0.3">
      <c r="A3194">
        <v>3193</v>
      </c>
      <c r="B3194">
        <v>14</v>
      </c>
      <c r="C3194">
        <v>92</v>
      </c>
      <c r="D3194">
        <v>25</v>
      </c>
      <c r="E3194">
        <v>222</v>
      </c>
      <c r="F3194">
        <v>124</v>
      </c>
      <c r="H3194" s="16">
        <v>39004</v>
      </c>
      <c r="I3194">
        <v>9</v>
      </c>
      <c r="J3194">
        <v>12</v>
      </c>
      <c r="K3194">
        <v>1</v>
      </c>
      <c r="L3194">
        <f>LOOKUP(I3194+H3194*1000, allRounds!D$2:D$308, allRounds!A$2:A$308)</f>
        <v>124</v>
      </c>
    </row>
    <row r="3195" spans="1:12" x14ac:dyDescent="0.3">
      <c r="A3195">
        <v>3194</v>
      </c>
      <c r="B3195">
        <v>15</v>
      </c>
      <c r="C3195">
        <v>105</v>
      </c>
      <c r="D3195">
        <v>25</v>
      </c>
      <c r="E3195">
        <v>185</v>
      </c>
      <c r="F3195">
        <v>124</v>
      </c>
      <c r="H3195" s="16">
        <v>39004</v>
      </c>
      <c r="I3195">
        <v>9</v>
      </c>
      <c r="J3195">
        <v>24</v>
      </c>
      <c r="K3195">
        <v>1</v>
      </c>
      <c r="L3195">
        <f>LOOKUP(I3195+H3195*1000, allRounds!D$2:D$308, allRounds!A$2:A$308)</f>
        <v>124</v>
      </c>
    </row>
    <row r="3196" spans="1:12" x14ac:dyDescent="0.3">
      <c r="A3196">
        <v>3195</v>
      </c>
      <c r="B3196">
        <v>16</v>
      </c>
      <c r="C3196">
        <v>96</v>
      </c>
      <c r="D3196">
        <v>25</v>
      </c>
      <c r="E3196">
        <v>123</v>
      </c>
      <c r="F3196">
        <v>124</v>
      </c>
      <c r="H3196" s="16">
        <v>39004</v>
      </c>
      <c r="I3196">
        <v>9</v>
      </c>
      <c r="J3196">
        <v>16</v>
      </c>
      <c r="K3196">
        <v>1</v>
      </c>
      <c r="L3196">
        <f>LOOKUP(I3196+H3196*1000, allRounds!D$2:D$308, allRounds!A$2:A$308)</f>
        <v>124</v>
      </c>
    </row>
    <row r="3197" spans="1:12" x14ac:dyDescent="0.3">
      <c r="A3197">
        <v>3196</v>
      </c>
      <c r="B3197">
        <v>17</v>
      </c>
      <c r="C3197">
        <v>99</v>
      </c>
      <c r="D3197">
        <v>23</v>
      </c>
      <c r="E3197">
        <v>3</v>
      </c>
      <c r="F3197">
        <v>124</v>
      </c>
      <c r="H3197" s="16">
        <v>39004</v>
      </c>
      <c r="I3197">
        <v>9</v>
      </c>
      <c r="J3197">
        <v>17</v>
      </c>
      <c r="K3197">
        <v>1</v>
      </c>
      <c r="L3197">
        <f>LOOKUP(I3197+H3197*1000, allRounds!D$2:D$308, allRounds!A$2:A$308)</f>
        <v>124</v>
      </c>
    </row>
    <row r="3198" spans="1:12" x14ac:dyDescent="0.3">
      <c r="A3198">
        <v>3197</v>
      </c>
      <c r="B3198">
        <v>18</v>
      </c>
      <c r="C3198">
        <v>94</v>
      </c>
      <c r="D3198">
        <v>23</v>
      </c>
      <c r="E3198">
        <v>80</v>
      </c>
      <c r="F3198">
        <v>124</v>
      </c>
      <c r="H3198" s="16">
        <v>39004</v>
      </c>
      <c r="I3198">
        <v>9</v>
      </c>
      <c r="J3198">
        <v>12</v>
      </c>
      <c r="K3198">
        <v>1</v>
      </c>
      <c r="L3198">
        <f>LOOKUP(I3198+H3198*1000, allRounds!D$2:D$308, allRounds!A$2:A$308)</f>
        <v>124</v>
      </c>
    </row>
    <row r="3199" spans="1:12" x14ac:dyDescent="0.3">
      <c r="A3199">
        <v>3198</v>
      </c>
      <c r="B3199">
        <v>19</v>
      </c>
      <c r="C3199">
        <v>106</v>
      </c>
      <c r="D3199">
        <v>18</v>
      </c>
      <c r="E3199">
        <v>2</v>
      </c>
      <c r="F3199">
        <v>124</v>
      </c>
      <c r="H3199" s="16">
        <v>39004</v>
      </c>
      <c r="I3199">
        <v>9</v>
      </c>
      <c r="J3199">
        <v>18</v>
      </c>
      <c r="K3199">
        <v>1</v>
      </c>
      <c r="L3199">
        <f>LOOKUP(I3199+H3199*1000, allRounds!D$2:D$308, allRounds!A$2:A$308)</f>
        <v>124</v>
      </c>
    </row>
    <row r="3200" spans="1:12" x14ac:dyDescent="0.3">
      <c r="A3200">
        <v>3199</v>
      </c>
      <c r="B3200">
        <v>20</v>
      </c>
      <c r="C3200">
        <v>116</v>
      </c>
      <c r="D3200">
        <v>17</v>
      </c>
      <c r="E3200">
        <v>24</v>
      </c>
      <c r="F3200">
        <v>124</v>
      </c>
      <c r="H3200" s="16">
        <v>39004</v>
      </c>
      <c r="I3200">
        <v>9</v>
      </c>
      <c r="J3200">
        <v>28</v>
      </c>
      <c r="K3200">
        <v>1</v>
      </c>
      <c r="L3200">
        <f>LOOKUP(I3200+H3200*1000, allRounds!D$2:D$308, allRounds!A$2:A$308)</f>
        <v>124</v>
      </c>
    </row>
    <row r="3201" spans="1:12" x14ac:dyDescent="0.3">
      <c r="A3201">
        <v>3200</v>
      </c>
      <c r="B3201">
        <v>1</v>
      </c>
      <c r="C3201">
        <v>86</v>
      </c>
      <c r="D3201">
        <v>36</v>
      </c>
      <c r="E3201">
        <v>3</v>
      </c>
      <c r="F3201">
        <v>125</v>
      </c>
      <c r="H3201" s="16">
        <v>38987</v>
      </c>
      <c r="I3201">
        <v>90</v>
      </c>
      <c r="J3201">
        <v>18</v>
      </c>
      <c r="K3201">
        <v>1</v>
      </c>
      <c r="L3201">
        <f>LOOKUP(I3201+H3201*1000, allRounds!D$2:D$308, allRounds!A$2:A$308)</f>
        <v>125</v>
      </c>
    </row>
    <row r="3202" spans="1:12" x14ac:dyDescent="0.3">
      <c r="A3202">
        <v>3201</v>
      </c>
      <c r="B3202">
        <v>2</v>
      </c>
      <c r="C3202">
        <v>88</v>
      </c>
      <c r="D3202">
        <v>34</v>
      </c>
      <c r="E3202">
        <v>257</v>
      </c>
      <c r="F3202">
        <v>125</v>
      </c>
      <c r="H3202" s="16">
        <v>38987</v>
      </c>
      <c r="I3202">
        <v>90</v>
      </c>
      <c r="J3202">
        <v>18</v>
      </c>
      <c r="K3202">
        <v>1</v>
      </c>
      <c r="L3202">
        <f>LOOKUP(I3202+H3202*1000, allRounds!D$2:D$308, allRounds!A$2:A$308)</f>
        <v>125</v>
      </c>
    </row>
    <row r="3203" spans="1:12" x14ac:dyDescent="0.3">
      <c r="A3203">
        <v>3202</v>
      </c>
      <c r="B3203">
        <v>3</v>
      </c>
      <c r="C3203">
        <v>79</v>
      </c>
      <c r="D3203">
        <v>34</v>
      </c>
      <c r="E3203">
        <v>1</v>
      </c>
      <c r="F3203">
        <v>125</v>
      </c>
      <c r="H3203" s="16">
        <v>38987</v>
      </c>
      <c r="I3203">
        <v>90</v>
      </c>
      <c r="J3203">
        <v>9</v>
      </c>
      <c r="K3203">
        <v>1</v>
      </c>
      <c r="L3203">
        <f>LOOKUP(I3203+H3203*1000, allRounds!D$2:D$308, allRounds!A$2:A$308)</f>
        <v>125</v>
      </c>
    </row>
    <row r="3204" spans="1:12" x14ac:dyDescent="0.3">
      <c r="A3204">
        <v>3203</v>
      </c>
      <c r="B3204">
        <v>4</v>
      </c>
      <c r="C3204">
        <v>88</v>
      </c>
      <c r="D3204">
        <v>34</v>
      </c>
      <c r="E3204">
        <v>129</v>
      </c>
      <c r="F3204">
        <v>125</v>
      </c>
      <c r="H3204" s="16">
        <v>38987</v>
      </c>
      <c r="I3204">
        <v>90</v>
      </c>
      <c r="J3204">
        <v>18</v>
      </c>
      <c r="K3204">
        <v>1</v>
      </c>
      <c r="L3204">
        <f>LOOKUP(I3204+H3204*1000, allRounds!D$2:D$308, allRounds!A$2:A$308)</f>
        <v>125</v>
      </c>
    </row>
    <row r="3205" spans="1:12" x14ac:dyDescent="0.3">
      <c r="A3205">
        <v>3204</v>
      </c>
      <c r="B3205">
        <v>5</v>
      </c>
      <c r="C3205">
        <v>81</v>
      </c>
      <c r="D3205">
        <v>34</v>
      </c>
      <c r="E3205">
        <v>103</v>
      </c>
      <c r="F3205">
        <v>125</v>
      </c>
      <c r="H3205" s="16">
        <v>38987</v>
      </c>
      <c r="I3205">
        <v>90</v>
      </c>
      <c r="J3205">
        <v>11</v>
      </c>
      <c r="K3205">
        <v>1</v>
      </c>
      <c r="L3205">
        <f>LOOKUP(I3205+H3205*1000, allRounds!D$2:D$308, allRounds!A$2:A$308)</f>
        <v>125</v>
      </c>
    </row>
    <row r="3206" spans="1:12" x14ac:dyDescent="0.3">
      <c r="A3206">
        <v>3205</v>
      </c>
      <c r="B3206">
        <v>6</v>
      </c>
      <c r="C3206">
        <v>95</v>
      </c>
      <c r="D3206">
        <v>32</v>
      </c>
      <c r="E3206">
        <v>27</v>
      </c>
      <c r="F3206">
        <v>125</v>
      </c>
      <c r="H3206" s="16">
        <v>38987</v>
      </c>
      <c r="I3206">
        <v>90</v>
      </c>
      <c r="J3206">
        <v>23</v>
      </c>
      <c r="K3206">
        <v>1</v>
      </c>
      <c r="L3206">
        <f>LOOKUP(I3206+H3206*1000, allRounds!D$2:D$308, allRounds!A$2:A$308)</f>
        <v>125</v>
      </c>
    </row>
    <row r="3207" spans="1:12" x14ac:dyDescent="0.3">
      <c r="A3207">
        <v>3206</v>
      </c>
      <c r="B3207">
        <v>7</v>
      </c>
      <c r="C3207">
        <v>91</v>
      </c>
      <c r="D3207">
        <v>31</v>
      </c>
      <c r="E3207">
        <v>2</v>
      </c>
      <c r="F3207">
        <v>125</v>
      </c>
      <c r="H3207" s="16">
        <v>38987</v>
      </c>
      <c r="I3207">
        <v>90</v>
      </c>
      <c r="J3207">
        <v>18</v>
      </c>
      <c r="K3207">
        <v>1</v>
      </c>
      <c r="L3207">
        <f>LOOKUP(I3207+H3207*1000, allRounds!D$2:D$308, allRounds!A$2:A$308)</f>
        <v>125</v>
      </c>
    </row>
    <row r="3208" spans="1:12" x14ac:dyDescent="0.3">
      <c r="A3208">
        <v>3207</v>
      </c>
      <c r="B3208">
        <v>8</v>
      </c>
      <c r="C3208">
        <v>95</v>
      </c>
      <c r="D3208">
        <v>28</v>
      </c>
      <c r="E3208">
        <v>16</v>
      </c>
      <c r="F3208">
        <v>125</v>
      </c>
      <c r="H3208" s="16">
        <v>38987</v>
      </c>
      <c r="I3208">
        <v>90</v>
      </c>
      <c r="J3208">
        <v>19</v>
      </c>
      <c r="K3208">
        <v>1</v>
      </c>
      <c r="L3208">
        <f>LOOKUP(I3208+H3208*1000, allRounds!D$2:D$308, allRounds!A$2:A$308)</f>
        <v>125</v>
      </c>
    </row>
    <row r="3209" spans="1:12" x14ac:dyDescent="0.3">
      <c r="A3209">
        <v>3208</v>
      </c>
      <c r="B3209">
        <v>9</v>
      </c>
      <c r="C3209">
        <v>104</v>
      </c>
      <c r="D3209">
        <v>28</v>
      </c>
      <c r="E3209">
        <v>24</v>
      </c>
      <c r="F3209">
        <v>125</v>
      </c>
      <c r="H3209" s="16">
        <v>38987</v>
      </c>
      <c r="I3209">
        <v>90</v>
      </c>
      <c r="J3209">
        <v>28</v>
      </c>
      <c r="K3209">
        <v>1</v>
      </c>
      <c r="L3209">
        <f>LOOKUP(I3209+H3209*1000, allRounds!D$2:D$308, allRounds!A$2:A$308)</f>
        <v>125</v>
      </c>
    </row>
    <row r="3210" spans="1:12" x14ac:dyDescent="0.3">
      <c r="A3210">
        <v>3209</v>
      </c>
      <c r="B3210">
        <v>10</v>
      </c>
      <c r="C3210">
        <v>89</v>
      </c>
      <c r="D3210">
        <v>27</v>
      </c>
      <c r="E3210">
        <v>241</v>
      </c>
      <c r="F3210">
        <v>125</v>
      </c>
      <c r="H3210" s="16">
        <v>38987</v>
      </c>
      <c r="I3210">
        <v>90</v>
      </c>
      <c r="J3210">
        <v>12</v>
      </c>
      <c r="K3210">
        <v>1</v>
      </c>
      <c r="L3210">
        <f>LOOKUP(I3210+H3210*1000, allRounds!D$2:D$308, allRounds!A$2:A$308)</f>
        <v>125</v>
      </c>
    </row>
    <row r="3211" spans="1:12" x14ac:dyDescent="0.3">
      <c r="A3211">
        <v>3210</v>
      </c>
      <c r="B3211">
        <v>11</v>
      </c>
      <c r="C3211">
        <v>103</v>
      </c>
      <c r="D3211">
        <v>25</v>
      </c>
      <c r="E3211">
        <v>178</v>
      </c>
      <c r="F3211">
        <v>125</v>
      </c>
      <c r="H3211" s="16">
        <v>38987</v>
      </c>
      <c r="I3211">
        <v>90</v>
      </c>
      <c r="J3211">
        <v>22</v>
      </c>
      <c r="K3211">
        <v>1</v>
      </c>
      <c r="L3211">
        <f>LOOKUP(I3211+H3211*1000, allRounds!D$2:D$308, allRounds!A$2:A$308)</f>
        <v>125</v>
      </c>
    </row>
    <row r="3212" spans="1:12" x14ac:dyDescent="0.3">
      <c r="A3212">
        <v>3211</v>
      </c>
      <c r="B3212">
        <v>12</v>
      </c>
      <c r="C3212">
        <v>102</v>
      </c>
      <c r="D3212">
        <v>24</v>
      </c>
      <c r="E3212">
        <v>188</v>
      </c>
      <c r="F3212">
        <v>125</v>
      </c>
      <c r="H3212" s="16">
        <v>38987</v>
      </c>
      <c r="I3212">
        <v>90</v>
      </c>
      <c r="J3212">
        <v>22</v>
      </c>
      <c r="K3212">
        <v>1</v>
      </c>
      <c r="L3212">
        <f>LOOKUP(I3212+H3212*1000, allRounds!D$2:D$308, allRounds!A$2:A$308)</f>
        <v>125</v>
      </c>
    </row>
    <row r="3213" spans="1:12" x14ac:dyDescent="0.3">
      <c r="A3213">
        <v>3212</v>
      </c>
      <c r="B3213">
        <v>13</v>
      </c>
      <c r="C3213">
        <v>107</v>
      </c>
      <c r="D3213">
        <v>23</v>
      </c>
      <c r="E3213">
        <v>264</v>
      </c>
      <c r="F3213">
        <v>125</v>
      </c>
      <c r="H3213" s="16">
        <v>38987</v>
      </c>
      <c r="I3213">
        <v>90</v>
      </c>
      <c r="J3213">
        <v>24</v>
      </c>
      <c r="K3213">
        <v>1</v>
      </c>
      <c r="L3213">
        <f>LOOKUP(I3213+H3213*1000, allRounds!D$2:D$308, allRounds!A$2:A$308)</f>
        <v>125</v>
      </c>
    </row>
    <row r="3214" spans="1:12" x14ac:dyDescent="0.3">
      <c r="A3214">
        <v>3213</v>
      </c>
      <c r="B3214">
        <v>14</v>
      </c>
      <c r="C3214">
        <v>110</v>
      </c>
      <c r="D3214">
        <v>23</v>
      </c>
      <c r="E3214">
        <v>39</v>
      </c>
      <c r="F3214">
        <v>125</v>
      </c>
      <c r="H3214" s="16">
        <v>38987</v>
      </c>
      <c r="I3214">
        <v>90</v>
      </c>
      <c r="J3214">
        <v>28</v>
      </c>
      <c r="K3214">
        <v>2</v>
      </c>
      <c r="L3214">
        <f>LOOKUP(I3214+H3214*1000, allRounds!D$2:D$308, allRounds!A$2:A$308)</f>
        <v>125</v>
      </c>
    </row>
    <row r="3215" spans="1:12" x14ac:dyDescent="0.3">
      <c r="A3215">
        <v>3214</v>
      </c>
      <c r="B3215">
        <v>15</v>
      </c>
      <c r="C3215">
        <v>96</v>
      </c>
      <c r="D3215">
        <v>20</v>
      </c>
      <c r="E3215">
        <v>80</v>
      </c>
      <c r="F3215">
        <v>125</v>
      </c>
      <c r="H3215" s="16">
        <v>38987</v>
      </c>
      <c r="I3215">
        <v>90</v>
      </c>
      <c r="J3215">
        <v>12</v>
      </c>
      <c r="K3215">
        <v>1</v>
      </c>
      <c r="L3215">
        <f>LOOKUP(I3215+H3215*1000, allRounds!D$2:D$308, allRounds!A$2:A$308)</f>
        <v>125</v>
      </c>
    </row>
    <row r="3216" spans="1:12" x14ac:dyDescent="0.3">
      <c r="A3216">
        <v>3215</v>
      </c>
      <c r="B3216">
        <v>16</v>
      </c>
      <c r="C3216">
        <v>114</v>
      </c>
      <c r="D3216">
        <v>17</v>
      </c>
      <c r="E3216">
        <v>12</v>
      </c>
      <c r="F3216">
        <v>125</v>
      </c>
      <c r="H3216" s="16">
        <v>38987</v>
      </c>
      <c r="I3216">
        <v>90</v>
      </c>
      <c r="J3216">
        <v>27</v>
      </c>
      <c r="K3216">
        <v>1</v>
      </c>
      <c r="L3216">
        <f>LOOKUP(I3216+H3216*1000, allRounds!D$2:D$308, allRounds!A$2:A$308)</f>
        <v>125</v>
      </c>
    </row>
    <row r="3217" spans="1:12" x14ac:dyDescent="0.3">
      <c r="A3217">
        <v>3216</v>
      </c>
      <c r="B3217">
        <v>17</v>
      </c>
      <c r="C3217">
        <v>122</v>
      </c>
      <c r="D3217">
        <v>10</v>
      </c>
      <c r="E3217">
        <v>4</v>
      </c>
      <c r="F3217">
        <v>125</v>
      </c>
      <c r="H3217" s="16">
        <v>38987</v>
      </c>
      <c r="I3217">
        <v>90</v>
      </c>
      <c r="J3217">
        <v>28</v>
      </c>
      <c r="K3217">
        <v>1</v>
      </c>
      <c r="L3217">
        <f>LOOKUP(I3217+H3217*1000, allRounds!D$2:D$308, allRounds!A$2:A$308)</f>
        <v>125</v>
      </c>
    </row>
    <row r="3218" spans="1:12" x14ac:dyDescent="0.3">
      <c r="A3218">
        <v>3217</v>
      </c>
      <c r="B3218">
        <v>1</v>
      </c>
      <c r="C3218">
        <v>80</v>
      </c>
      <c r="D3218">
        <v>36</v>
      </c>
      <c r="E3218">
        <v>172</v>
      </c>
      <c r="F3218">
        <v>126</v>
      </c>
      <c r="H3218" s="16">
        <v>38978</v>
      </c>
      <c r="I3218">
        <v>14</v>
      </c>
      <c r="J3218">
        <v>8</v>
      </c>
      <c r="K3218">
        <v>1</v>
      </c>
      <c r="L3218">
        <f>LOOKUP(I3218+H3218*1000, allRounds!D$2:D$308, allRounds!A$2:A$308)</f>
        <v>126</v>
      </c>
    </row>
    <row r="3219" spans="1:12" x14ac:dyDescent="0.3">
      <c r="A3219">
        <v>3218</v>
      </c>
      <c r="B3219">
        <v>2</v>
      </c>
      <c r="C3219">
        <v>87</v>
      </c>
      <c r="D3219">
        <v>36</v>
      </c>
      <c r="E3219">
        <v>253</v>
      </c>
      <c r="F3219">
        <v>126</v>
      </c>
      <c r="H3219" s="16">
        <v>38978</v>
      </c>
      <c r="I3219">
        <v>14</v>
      </c>
      <c r="J3219">
        <v>15</v>
      </c>
      <c r="K3219">
        <v>0</v>
      </c>
      <c r="L3219">
        <f>LOOKUP(I3219+H3219*1000, allRounds!D$2:D$308, allRounds!A$2:A$308)</f>
        <v>126</v>
      </c>
    </row>
    <row r="3220" spans="1:12" x14ac:dyDescent="0.3">
      <c r="A3220">
        <v>3219</v>
      </c>
      <c r="B3220">
        <v>3</v>
      </c>
      <c r="C3220">
        <v>93</v>
      </c>
      <c r="D3220">
        <v>33</v>
      </c>
      <c r="E3220">
        <v>233</v>
      </c>
      <c r="F3220">
        <v>126</v>
      </c>
      <c r="H3220" s="16">
        <v>38978</v>
      </c>
      <c r="I3220">
        <v>14</v>
      </c>
      <c r="J3220">
        <v>18</v>
      </c>
      <c r="K3220">
        <v>0</v>
      </c>
      <c r="L3220">
        <f>LOOKUP(I3220+H3220*1000, allRounds!D$2:D$308, allRounds!A$2:A$308)</f>
        <v>126</v>
      </c>
    </row>
    <row r="3221" spans="1:12" x14ac:dyDescent="0.3">
      <c r="A3221">
        <v>3220</v>
      </c>
      <c r="B3221">
        <v>4</v>
      </c>
      <c r="C3221">
        <v>95</v>
      </c>
      <c r="D3221">
        <v>32</v>
      </c>
      <c r="E3221">
        <v>232</v>
      </c>
      <c r="F3221">
        <v>126</v>
      </c>
      <c r="H3221" s="16">
        <v>38978</v>
      </c>
      <c r="I3221">
        <v>14</v>
      </c>
      <c r="J3221">
        <v>19</v>
      </c>
      <c r="K3221">
        <v>0</v>
      </c>
      <c r="L3221">
        <f>LOOKUP(I3221+H3221*1000, allRounds!D$2:D$308, allRounds!A$2:A$308)</f>
        <v>126</v>
      </c>
    </row>
    <row r="3222" spans="1:12" x14ac:dyDescent="0.3">
      <c r="A3222">
        <v>3221</v>
      </c>
      <c r="B3222">
        <v>5</v>
      </c>
      <c r="C3222">
        <v>104</v>
      </c>
      <c r="D3222">
        <v>31</v>
      </c>
      <c r="E3222">
        <v>191</v>
      </c>
      <c r="F3222">
        <v>126</v>
      </c>
      <c r="H3222" s="16">
        <v>38978</v>
      </c>
      <c r="I3222">
        <v>14</v>
      </c>
      <c r="J3222">
        <v>27</v>
      </c>
      <c r="K3222">
        <v>1</v>
      </c>
      <c r="L3222">
        <f>LOOKUP(I3222+H3222*1000, allRounds!D$2:D$308, allRounds!A$2:A$308)</f>
        <v>126</v>
      </c>
    </row>
    <row r="3223" spans="1:12" x14ac:dyDescent="0.3">
      <c r="A3223">
        <v>3222</v>
      </c>
      <c r="B3223">
        <v>6</v>
      </c>
      <c r="C3223">
        <v>97</v>
      </c>
      <c r="D3223">
        <v>29</v>
      </c>
      <c r="E3223">
        <v>2</v>
      </c>
      <c r="F3223">
        <v>126</v>
      </c>
      <c r="H3223" s="16">
        <v>38978</v>
      </c>
      <c r="I3223">
        <v>14</v>
      </c>
      <c r="J3223">
        <v>18</v>
      </c>
      <c r="K3223">
        <v>1</v>
      </c>
      <c r="L3223">
        <f>LOOKUP(I3223+H3223*1000, allRounds!D$2:D$308, allRounds!A$2:A$308)</f>
        <v>126</v>
      </c>
    </row>
    <row r="3224" spans="1:12" x14ac:dyDescent="0.3">
      <c r="A3224">
        <v>3223</v>
      </c>
      <c r="B3224">
        <v>7</v>
      </c>
      <c r="C3224">
        <v>95</v>
      </c>
      <c r="D3224">
        <v>29</v>
      </c>
      <c r="E3224">
        <v>28</v>
      </c>
      <c r="F3224">
        <v>126</v>
      </c>
      <c r="H3224" s="16">
        <v>38978</v>
      </c>
      <c r="I3224">
        <v>14</v>
      </c>
      <c r="J3224">
        <v>16</v>
      </c>
      <c r="K3224">
        <v>1</v>
      </c>
      <c r="L3224">
        <f>LOOKUP(I3224+H3224*1000, allRounds!D$2:D$308, allRounds!A$2:A$308)</f>
        <v>126</v>
      </c>
    </row>
    <row r="3225" spans="1:12" x14ac:dyDescent="0.3">
      <c r="A3225">
        <v>3224</v>
      </c>
      <c r="B3225">
        <v>8</v>
      </c>
      <c r="C3225">
        <v>89</v>
      </c>
      <c r="D3225">
        <v>28</v>
      </c>
      <c r="E3225">
        <v>1</v>
      </c>
      <c r="F3225">
        <v>126</v>
      </c>
      <c r="H3225" s="16">
        <v>38978</v>
      </c>
      <c r="I3225">
        <v>14</v>
      </c>
      <c r="J3225">
        <v>9</v>
      </c>
      <c r="K3225">
        <v>1</v>
      </c>
      <c r="L3225">
        <f>LOOKUP(I3225+H3225*1000, allRounds!D$2:D$308, allRounds!A$2:A$308)</f>
        <v>126</v>
      </c>
    </row>
    <row r="3226" spans="1:12" x14ac:dyDescent="0.3">
      <c r="A3226">
        <v>3225</v>
      </c>
      <c r="B3226">
        <v>9</v>
      </c>
      <c r="C3226">
        <v>94</v>
      </c>
      <c r="D3226">
        <v>28</v>
      </c>
      <c r="E3226">
        <v>234</v>
      </c>
      <c r="F3226">
        <v>126</v>
      </c>
      <c r="H3226" s="16">
        <v>38978</v>
      </c>
      <c r="I3226">
        <v>14</v>
      </c>
      <c r="J3226">
        <v>14</v>
      </c>
      <c r="K3226">
        <v>1</v>
      </c>
      <c r="L3226">
        <f>LOOKUP(I3226+H3226*1000, allRounds!D$2:D$308, allRounds!A$2:A$308)</f>
        <v>126</v>
      </c>
    </row>
    <row r="3227" spans="1:12" x14ac:dyDescent="0.3">
      <c r="A3227">
        <v>3226</v>
      </c>
      <c r="B3227">
        <v>10</v>
      </c>
      <c r="C3227">
        <v>103</v>
      </c>
      <c r="D3227">
        <v>28</v>
      </c>
      <c r="E3227">
        <v>27</v>
      </c>
      <c r="F3227">
        <v>126</v>
      </c>
      <c r="H3227" s="16">
        <v>38978</v>
      </c>
      <c r="I3227">
        <v>14</v>
      </c>
      <c r="J3227">
        <v>23</v>
      </c>
      <c r="K3227">
        <v>1</v>
      </c>
      <c r="L3227">
        <f>LOOKUP(I3227+H3227*1000, allRounds!D$2:D$308, allRounds!A$2:A$308)</f>
        <v>126</v>
      </c>
    </row>
    <row r="3228" spans="1:12" x14ac:dyDescent="0.3">
      <c r="A3228">
        <v>3227</v>
      </c>
      <c r="B3228">
        <v>11</v>
      </c>
      <c r="C3228">
        <v>97</v>
      </c>
      <c r="D3228">
        <v>27</v>
      </c>
      <c r="E3228">
        <v>245</v>
      </c>
      <c r="F3228">
        <v>126</v>
      </c>
      <c r="H3228" s="16">
        <v>38978</v>
      </c>
      <c r="I3228">
        <v>14</v>
      </c>
      <c r="J3228">
        <v>16</v>
      </c>
      <c r="K3228">
        <v>1</v>
      </c>
      <c r="L3228">
        <f>LOOKUP(I3228+H3228*1000, allRounds!D$2:D$308, allRounds!A$2:A$308)</f>
        <v>126</v>
      </c>
    </row>
    <row r="3229" spans="1:12" x14ac:dyDescent="0.3">
      <c r="A3229">
        <v>3228</v>
      </c>
      <c r="B3229">
        <v>12</v>
      </c>
      <c r="C3229">
        <v>100</v>
      </c>
      <c r="D3229">
        <v>27</v>
      </c>
      <c r="E3229">
        <v>116</v>
      </c>
      <c r="F3229">
        <v>126</v>
      </c>
      <c r="H3229" s="16">
        <v>38978</v>
      </c>
      <c r="I3229">
        <v>14</v>
      </c>
      <c r="J3229">
        <v>19</v>
      </c>
      <c r="K3229">
        <v>1</v>
      </c>
      <c r="L3229">
        <f>LOOKUP(I3229+H3229*1000, allRounds!D$2:D$308, allRounds!A$2:A$308)</f>
        <v>126</v>
      </c>
    </row>
    <row r="3230" spans="1:12" x14ac:dyDescent="0.3">
      <c r="A3230">
        <v>3229</v>
      </c>
      <c r="B3230">
        <v>13</v>
      </c>
      <c r="C3230">
        <v>95</v>
      </c>
      <c r="D3230">
        <v>27</v>
      </c>
      <c r="E3230">
        <v>48</v>
      </c>
      <c r="F3230">
        <v>126</v>
      </c>
      <c r="H3230" s="16">
        <v>38978</v>
      </c>
      <c r="I3230">
        <v>14</v>
      </c>
      <c r="J3230">
        <v>14</v>
      </c>
      <c r="K3230">
        <v>1</v>
      </c>
      <c r="L3230">
        <f>LOOKUP(I3230+H3230*1000, allRounds!D$2:D$308, allRounds!A$2:A$308)</f>
        <v>126</v>
      </c>
    </row>
    <row r="3231" spans="1:12" x14ac:dyDescent="0.3">
      <c r="A3231">
        <v>3230</v>
      </c>
      <c r="B3231">
        <v>14</v>
      </c>
      <c r="C3231">
        <v>94</v>
      </c>
      <c r="D3231">
        <v>26</v>
      </c>
      <c r="E3231">
        <v>49</v>
      </c>
      <c r="F3231">
        <v>126</v>
      </c>
      <c r="H3231" s="16">
        <v>38978</v>
      </c>
      <c r="I3231">
        <v>14</v>
      </c>
      <c r="J3231">
        <v>12</v>
      </c>
      <c r="K3231">
        <v>1</v>
      </c>
      <c r="L3231">
        <f>LOOKUP(I3231+H3231*1000, allRounds!D$2:D$308, allRounds!A$2:A$308)</f>
        <v>126</v>
      </c>
    </row>
    <row r="3232" spans="1:12" x14ac:dyDescent="0.3">
      <c r="A3232">
        <v>3231</v>
      </c>
      <c r="B3232">
        <v>15</v>
      </c>
      <c r="C3232">
        <v>100</v>
      </c>
      <c r="D3232">
        <v>26</v>
      </c>
      <c r="E3232">
        <v>129</v>
      </c>
      <c r="F3232">
        <v>126</v>
      </c>
      <c r="H3232" s="16">
        <v>38978</v>
      </c>
      <c r="I3232">
        <v>14</v>
      </c>
      <c r="J3232">
        <v>18</v>
      </c>
      <c r="K3232">
        <v>1</v>
      </c>
      <c r="L3232">
        <f>LOOKUP(I3232+H3232*1000, allRounds!D$2:D$308, allRounds!A$2:A$308)</f>
        <v>126</v>
      </c>
    </row>
    <row r="3233" spans="1:12" x14ac:dyDescent="0.3">
      <c r="A3233">
        <v>3232</v>
      </c>
      <c r="B3233">
        <v>16</v>
      </c>
      <c r="C3233">
        <v>97</v>
      </c>
      <c r="D3233">
        <v>23</v>
      </c>
      <c r="E3233">
        <v>160</v>
      </c>
      <c r="F3233">
        <v>126</v>
      </c>
      <c r="H3233" s="16">
        <v>38978</v>
      </c>
      <c r="I3233">
        <v>14</v>
      </c>
      <c r="J3233">
        <v>12</v>
      </c>
      <c r="K3233">
        <v>1</v>
      </c>
      <c r="L3233">
        <f>LOOKUP(I3233+H3233*1000, allRounds!D$2:D$308, allRounds!A$2:A$308)</f>
        <v>126</v>
      </c>
    </row>
    <row r="3234" spans="1:12" x14ac:dyDescent="0.3">
      <c r="A3234">
        <v>3233</v>
      </c>
      <c r="B3234">
        <v>17</v>
      </c>
      <c r="C3234">
        <v>111</v>
      </c>
      <c r="D3234">
        <v>20</v>
      </c>
      <c r="E3234">
        <v>61</v>
      </c>
      <c r="F3234">
        <v>126</v>
      </c>
      <c r="H3234" s="16">
        <v>38978</v>
      </c>
      <c r="I3234">
        <v>14</v>
      </c>
      <c r="J3234">
        <v>22</v>
      </c>
      <c r="K3234">
        <v>1</v>
      </c>
      <c r="L3234">
        <f>LOOKUP(I3234+H3234*1000, allRounds!D$2:D$308, allRounds!A$2:A$308)</f>
        <v>126</v>
      </c>
    </row>
    <row r="3235" spans="1:12" x14ac:dyDescent="0.3">
      <c r="A3235">
        <v>3234</v>
      </c>
      <c r="B3235">
        <v>18</v>
      </c>
      <c r="C3235">
        <v>112</v>
      </c>
      <c r="D3235">
        <v>20</v>
      </c>
      <c r="E3235">
        <v>162</v>
      </c>
      <c r="F3235">
        <v>126</v>
      </c>
      <c r="H3235" s="16">
        <v>38978</v>
      </c>
      <c r="I3235">
        <v>14</v>
      </c>
      <c r="J3235">
        <v>24</v>
      </c>
      <c r="K3235">
        <v>0</v>
      </c>
      <c r="L3235">
        <f>LOOKUP(I3235+H3235*1000, allRounds!D$2:D$308, allRounds!A$2:A$308)</f>
        <v>126</v>
      </c>
    </row>
    <row r="3236" spans="1:12" x14ac:dyDescent="0.3">
      <c r="A3236">
        <v>3235</v>
      </c>
      <c r="B3236">
        <v>19</v>
      </c>
      <c r="C3236">
        <v>102</v>
      </c>
      <c r="D3236">
        <v>18</v>
      </c>
      <c r="E3236">
        <v>222</v>
      </c>
      <c r="F3236">
        <v>126</v>
      </c>
      <c r="H3236" s="16">
        <v>38978</v>
      </c>
      <c r="I3236">
        <v>14</v>
      </c>
      <c r="J3236">
        <v>12</v>
      </c>
      <c r="K3236">
        <v>1</v>
      </c>
      <c r="L3236">
        <f>LOOKUP(I3236+H3236*1000, allRounds!D$2:D$308, allRounds!A$2:A$308)</f>
        <v>126</v>
      </c>
    </row>
    <row r="3237" spans="1:12" x14ac:dyDescent="0.3">
      <c r="A3237">
        <v>3236</v>
      </c>
      <c r="B3237">
        <v>20</v>
      </c>
      <c r="C3237">
        <v>120</v>
      </c>
      <c r="D3237">
        <v>17</v>
      </c>
      <c r="E3237">
        <v>231</v>
      </c>
      <c r="F3237">
        <v>126</v>
      </c>
      <c r="H3237" s="16">
        <v>38978</v>
      </c>
      <c r="I3237">
        <v>14</v>
      </c>
      <c r="J3237">
        <v>28</v>
      </c>
      <c r="K3237">
        <v>0</v>
      </c>
      <c r="L3237">
        <f>LOOKUP(I3237+H3237*1000, allRounds!D$2:D$308, allRounds!A$2:A$308)</f>
        <v>126</v>
      </c>
    </row>
    <row r="3238" spans="1:12" x14ac:dyDescent="0.3">
      <c r="A3238">
        <v>3237</v>
      </c>
      <c r="B3238">
        <v>21</v>
      </c>
      <c r="C3238">
        <v>112</v>
      </c>
      <c r="D3238">
        <v>14</v>
      </c>
      <c r="E3238">
        <v>244</v>
      </c>
      <c r="F3238">
        <v>126</v>
      </c>
      <c r="H3238" s="16">
        <v>38978</v>
      </c>
      <c r="I3238">
        <v>14</v>
      </c>
      <c r="J3238">
        <v>18</v>
      </c>
      <c r="K3238">
        <v>0</v>
      </c>
      <c r="L3238">
        <f>LOOKUP(I3238+H3238*1000, allRounds!D$2:D$308, allRounds!A$2:A$308)</f>
        <v>126</v>
      </c>
    </row>
    <row r="3239" spans="1:12" x14ac:dyDescent="0.3">
      <c r="A3239">
        <v>3238</v>
      </c>
      <c r="B3239">
        <v>22</v>
      </c>
      <c r="C3239">
        <v>139</v>
      </c>
      <c r="D3239">
        <v>5</v>
      </c>
      <c r="E3239">
        <v>8</v>
      </c>
      <c r="F3239">
        <v>126</v>
      </c>
      <c r="H3239" s="16">
        <v>38978</v>
      </c>
      <c r="I3239">
        <v>14</v>
      </c>
      <c r="J3239">
        <v>36</v>
      </c>
      <c r="K3239">
        <v>1</v>
      </c>
      <c r="L3239">
        <f>LOOKUP(I3239+H3239*1000, allRounds!D$2:D$308, allRounds!A$2:A$308)</f>
        <v>126</v>
      </c>
    </row>
    <row r="3240" spans="1:12" x14ac:dyDescent="0.3">
      <c r="A3240">
        <v>3239</v>
      </c>
      <c r="B3240">
        <v>1</v>
      </c>
      <c r="C3240">
        <v>95</v>
      </c>
      <c r="D3240">
        <v>29</v>
      </c>
      <c r="E3240">
        <v>245</v>
      </c>
      <c r="F3240">
        <v>127</v>
      </c>
      <c r="H3240" s="16">
        <v>38969</v>
      </c>
      <c r="I3240">
        <v>72</v>
      </c>
      <c r="J3240">
        <v>16</v>
      </c>
      <c r="K3240">
        <v>1</v>
      </c>
      <c r="L3240">
        <f>LOOKUP(I3240+H3240*1000, allRounds!D$2:D$308, allRounds!A$2:A$308)</f>
        <v>127</v>
      </c>
    </row>
    <row r="3241" spans="1:12" x14ac:dyDescent="0.3">
      <c r="A3241">
        <v>3240</v>
      </c>
      <c r="B3241">
        <v>2</v>
      </c>
      <c r="C3241">
        <v>98</v>
      </c>
      <c r="D3241">
        <v>29</v>
      </c>
      <c r="E3241">
        <v>232</v>
      </c>
      <c r="F3241">
        <v>127</v>
      </c>
      <c r="H3241" s="16">
        <v>38969</v>
      </c>
      <c r="I3241">
        <v>72</v>
      </c>
      <c r="J3241">
        <v>19</v>
      </c>
      <c r="K3241">
        <v>0</v>
      </c>
      <c r="L3241">
        <f>LOOKUP(I3241+H3241*1000, allRounds!D$2:D$308, allRounds!A$2:A$308)</f>
        <v>127</v>
      </c>
    </row>
    <row r="3242" spans="1:12" x14ac:dyDescent="0.3">
      <c r="A3242">
        <v>3241</v>
      </c>
      <c r="B3242">
        <v>3</v>
      </c>
      <c r="C3242">
        <v>99</v>
      </c>
      <c r="D3242">
        <v>28</v>
      </c>
      <c r="E3242">
        <v>233</v>
      </c>
      <c r="F3242">
        <v>127</v>
      </c>
      <c r="H3242" s="16">
        <v>38969</v>
      </c>
      <c r="I3242">
        <v>72</v>
      </c>
      <c r="J3242">
        <v>18</v>
      </c>
      <c r="K3242">
        <v>0</v>
      </c>
      <c r="L3242">
        <f>LOOKUP(I3242+H3242*1000, allRounds!D$2:D$308, allRounds!A$2:A$308)</f>
        <v>127</v>
      </c>
    </row>
    <row r="3243" spans="1:12" x14ac:dyDescent="0.3">
      <c r="A3243">
        <v>3242</v>
      </c>
      <c r="B3243">
        <v>4</v>
      </c>
      <c r="C3243">
        <v>96</v>
      </c>
      <c r="D3243">
        <v>26</v>
      </c>
      <c r="E3243">
        <v>234</v>
      </c>
      <c r="F3243">
        <v>127</v>
      </c>
      <c r="H3243" s="16">
        <v>38969</v>
      </c>
      <c r="I3243">
        <v>72</v>
      </c>
      <c r="J3243">
        <v>14</v>
      </c>
      <c r="K3243">
        <v>1</v>
      </c>
      <c r="L3243">
        <f>LOOKUP(I3243+H3243*1000, allRounds!D$2:D$308, allRounds!A$2:A$308)</f>
        <v>127</v>
      </c>
    </row>
    <row r="3244" spans="1:12" x14ac:dyDescent="0.3">
      <c r="A3244">
        <v>3243</v>
      </c>
      <c r="B3244">
        <v>5</v>
      </c>
      <c r="C3244">
        <v>90</v>
      </c>
      <c r="D3244">
        <v>26</v>
      </c>
      <c r="E3244">
        <v>172</v>
      </c>
      <c r="F3244">
        <v>127</v>
      </c>
      <c r="H3244" s="16">
        <v>38969</v>
      </c>
      <c r="I3244">
        <v>72</v>
      </c>
      <c r="J3244">
        <v>8</v>
      </c>
      <c r="K3244">
        <v>1</v>
      </c>
      <c r="L3244">
        <f>LOOKUP(I3244+H3244*1000, allRounds!D$2:D$308, allRounds!A$2:A$308)</f>
        <v>127</v>
      </c>
    </row>
    <row r="3245" spans="1:12" x14ac:dyDescent="0.3">
      <c r="A3245">
        <v>3244</v>
      </c>
      <c r="B3245">
        <v>6</v>
      </c>
      <c r="C3245">
        <v>98</v>
      </c>
      <c r="D3245">
        <v>26</v>
      </c>
      <c r="E3245">
        <v>28</v>
      </c>
      <c r="F3245">
        <v>127</v>
      </c>
      <c r="H3245" s="16">
        <v>38969</v>
      </c>
      <c r="I3245">
        <v>72</v>
      </c>
      <c r="J3245">
        <v>16</v>
      </c>
      <c r="K3245">
        <v>1</v>
      </c>
      <c r="L3245">
        <f>LOOKUP(I3245+H3245*1000, allRounds!D$2:D$308, allRounds!A$2:A$308)</f>
        <v>127</v>
      </c>
    </row>
    <row r="3246" spans="1:12" x14ac:dyDescent="0.3">
      <c r="A3246">
        <v>3245</v>
      </c>
      <c r="B3246">
        <v>7</v>
      </c>
      <c r="C3246">
        <v>94</v>
      </c>
      <c r="D3246">
        <v>26</v>
      </c>
      <c r="E3246">
        <v>49</v>
      </c>
      <c r="F3246">
        <v>127</v>
      </c>
      <c r="H3246" s="16">
        <v>38969</v>
      </c>
      <c r="I3246">
        <v>72</v>
      </c>
      <c r="J3246">
        <v>12</v>
      </c>
      <c r="K3246">
        <v>1</v>
      </c>
      <c r="L3246">
        <f>LOOKUP(I3246+H3246*1000, allRounds!D$2:D$308, allRounds!A$2:A$308)</f>
        <v>127</v>
      </c>
    </row>
    <row r="3247" spans="1:12" x14ac:dyDescent="0.3">
      <c r="A3247">
        <v>3246</v>
      </c>
      <c r="B3247">
        <v>8</v>
      </c>
      <c r="C3247">
        <v>95</v>
      </c>
      <c r="D3247">
        <v>25</v>
      </c>
      <c r="E3247">
        <v>160</v>
      </c>
      <c r="F3247">
        <v>127</v>
      </c>
      <c r="H3247" s="16">
        <v>38969</v>
      </c>
      <c r="I3247">
        <v>72</v>
      </c>
      <c r="J3247">
        <v>12</v>
      </c>
      <c r="K3247">
        <v>1</v>
      </c>
      <c r="L3247">
        <f>LOOKUP(I3247+H3247*1000, allRounds!D$2:D$308, allRounds!A$2:A$308)</f>
        <v>127</v>
      </c>
    </row>
    <row r="3248" spans="1:12" x14ac:dyDescent="0.3">
      <c r="A3248">
        <v>3247</v>
      </c>
      <c r="B3248">
        <v>9</v>
      </c>
      <c r="C3248">
        <v>101</v>
      </c>
      <c r="D3248">
        <v>25</v>
      </c>
      <c r="E3248">
        <v>244</v>
      </c>
      <c r="F3248">
        <v>127</v>
      </c>
      <c r="H3248" s="16">
        <v>38969</v>
      </c>
      <c r="I3248">
        <v>72</v>
      </c>
      <c r="J3248">
        <v>18</v>
      </c>
      <c r="K3248">
        <v>0</v>
      </c>
      <c r="L3248">
        <f>LOOKUP(I3248+H3248*1000, allRounds!D$2:D$308, allRounds!A$2:A$308)</f>
        <v>127</v>
      </c>
    </row>
    <row r="3249" spans="1:12" x14ac:dyDescent="0.3">
      <c r="A3249">
        <v>3248</v>
      </c>
      <c r="B3249">
        <v>10</v>
      </c>
      <c r="C3249">
        <v>106</v>
      </c>
      <c r="D3249">
        <v>25</v>
      </c>
      <c r="E3249">
        <v>27</v>
      </c>
      <c r="F3249">
        <v>127</v>
      </c>
      <c r="H3249" s="16">
        <v>38969</v>
      </c>
      <c r="I3249">
        <v>72</v>
      </c>
      <c r="J3249">
        <v>23</v>
      </c>
      <c r="K3249">
        <v>1</v>
      </c>
      <c r="L3249">
        <f>LOOKUP(I3249+H3249*1000, allRounds!D$2:D$308, allRounds!A$2:A$308)</f>
        <v>127</v>
      </c>
    </row>
    <row r="3250" spans="1:12" x14ac:dyDescent="0.3">
      <c r="A3250">
        <v>3249</v>
      </c>
      <c r="B3250">
        <v>11</v>
      </c>
      <c r="C3250">
        <v>96</v>
      </c>
      <c r="D3250">
        <v>24</v>
      </c>
      <c r="E3250">
        <v>222</v>
      </c>
      <c r="F3250">
        <v>127</v>
      </c>
      <c r="H3250" s="16">
        <v>38969</v>
      </c>
      <c r="I3250">
        <v>72</v>
      </c>
      <c r="J3250">
        <v>12</v>
      </c>
      <c r="K3250">
        <v>1</v>
      </c>
      <c r="L3250">
        <f>LOOKUP(I3250+H3250*1000, allRounds!D$2:D$308, allRounds!A$2:A$308)</f>
        <v>127</v>
      </c>
    </row>
    <row r="3251" spans="1:12" x14ac:dyDescent="0.3">
      <c r="A3251">
        <v>3250</v>
      </c>
      <c r="B3251">
        <v>12</v>
      </c>
      <c r="C3251">
        <v>99</v>
      </c>
      <c r="D3251">
        <v>24</v>
      </c>
      <c r="E3251">
        <v>253</v>
      </c>
      <c r="F3251">
        <v>127</v>
      </c>
      <c r="H3251" s="16">
        <v>38969</v>
      </c>
      <c r="I3251">
        <v>72</v>
      </c>
      <c r="J3251">
        <v>15</v>
      </c>
      <c r="K3251">
        <v>0</v>
      </c>
      <c r="L3251">
        <f>LOOKUP(I3251+H3251*1000, allRounds!D$2:D$308, allRounds!A$2:A$308)</f>
        <v>127</v>
      </c>
    </row>
    <row r="3252" spans="1:12" x14ac:dyDescent="0.3">
      <c r="A3252">
        <v>3251</v>
      </c>
      <c r="B3252">
        <v>13</v>
      </c>
      <c r="C3252">
        <v>103</v>
      </c>
      <c r="D3252">
        <v>23</v>
      </c>
      <c r="E3252">
        <v>129</v>
      </c>
      <c r="F3252">
        <v>127</v>
      </c>
      <c r="H3252" s="16">
        <v>38969</v>
      </c>
      <c r="I3252">
        <v>72</v>
      </c>
      <c r="J3252">
        <v>18</v>
      </c>
      <c r="K3252">
        <v>1</v>
      </c>
      <c r="L3252">
        <f>LOOKUP(I3252+H3252*1000, allRounds!D$2:D$308, allRounds!A$2:A$308)</f>
        <v>127</v>
      </c>
    </row>
    <row r="3253" spans="1:12" x14ac:dyDescent="0.3">
      <c r="A3253">
        <v>3252</v>
      </c>
      <c r="B3253">
        <v>14</v>
      </c>
      <c r="C3253">
        <v>112</v>
      </c>
      <c r="D3253">
        <v>23</v>
      </c>
      <c r="E3253">
        <v>191</v>
      </c>
      <c r="F3253">
        <v>127</v>
      </c>
      <c r="H3253" s="16">
        <v>38969</v>
      </c>
      <c r="I3253">
        <v>72</v>
      </c>
      <c r="J3253">
        <v>27</v>
      </c>
      <c r="K3253">
        <v>1</v>
      </c>
      <c r="L3253">
        <f>LOOKUP(I3253+H3253*1000, allRounds!D$2:D$308, allRounds!A$2:A$308)</f>
        <v>127</v>
      </c>
    </row>
    <row r="3254" spans="1:12" x14ac:dyDescent="0.3">
      <c r="A3254">
        <v>3253</v>
      </c>
      <c r="B3254">
        <v>15</v>
      </c>
      <c r="C3254">
        <v>94</v>
      </c>
      <c r="D3254">
        <v>23</v>
      </c>
      <c r="E3254">
        <v>1</v>
      </c>
      <c r="F3254">
        <v>127</v>
      </c>
      <c r="H3254" s="16">
        <v>38969</v>
      </c>
      <c r="I3254">
        <v>72</v>
      </c>
      <c r="J3254">
        <v>9</v>
      </c>
      <c r="K3254">
        <v>1</v>
      </c>
      <c r="L3254">
        <f>LOOKUP(I3254+H3254*1000, allRounds!D$2:D$308, allRounds!A$2:A$308)</f>
        <v>127</v>
      </c>
    </row>
    <row r="3255" spans="1:12" x14ac:dyDescent="0.3">
      <c r="A3255">
        <v>3254</v>
      </c>
      <c r="B3255">
        <v>16</v>
      </c>
      <c r="C3255">
        <v>110</v>
      </c>
      <c r="D3255">
        <v>22</v>
      </c>
      <c r="E3255">
        <v>162</v>
      </c>
      <c r="F3255">
        <v>127</v>
      </c>
      <c r="H3255" s="16">
        <v>38969</v>
      </c>
      <c r="I3255">
        <v>72</v>
      </c>
      <c r="J3255">
        <v>24</v>
      </c>
      <c r="K3255">
        <v>0</v>
      </c>
      <c r="L3255">
        <f>LOOKUP(I3255+H3255*1000, allRounds!D$2:D$308, allRounds!A$2:A$308)</f>
        <v>127</v>
      </c>
    </row>
    <row r="3256" spans="1:12" x14ac:dyDescent="0.3">
      <c r="A3256">
        <v>3255</v>
      </c>
      <c r="B3256">
        <v>17</v>
      </c>
      <c r="C3256">
        <v>101</v>
      </c>
      <c r="D3256">
        <v>21</v>
      </c>
      <c r="E3256">
        <v>48</v>
      </c>
      <c r="F3256">
        <v>127</v>
      </c>
      <c r="H3256" s="16">
        <v>38969</v>
      </c>
      <c r="I3256">
        <v>72</v>
      </c>
      <c r="J3256">
        <v>14</v>
      </c>
      <c r="K3256">
        <v>1</v>
      </c>
      <c r="L3256">
        <f>LOOKUP(I3256+H3256*1000, allRounds!D$2:D$308, allRounds!A$2:A$308)</f>
        <v>127</v>
      </c>
    </row>
    <row r="3257" spans="1:12" x14ac:dyDescent="0.3">
      <c r="A3257">
        <v>3256</v>
      </c>
      <c r="B3257">
        <v>18</v>
      </c>
      <c r="C3257">
        <v>112</v>
      </c>
      <c r="D3257">
        <v>18</v>
      </c>
      <c r="E3257">
        <v>61</v>
      </c>
      <c r="F3257">
        <v>127</v>
      </c>
      <c r="H3257" s="16">
        <v>38969</v>
      </c>
      <c r="I3257">
        <v>72</v>
      </c>
      <c r="J3257">
        <v>22</v>
      </c>
      <c r="K3257">
        <v>1</v>
      </c>
      <c r="L3257">
        <f>LOOKUP(I3257+H3257*1000, allRounds!D$2:D$308, allRounds!A$2:A$308)</f>
        <v>127</v>
      </c>
    </row>
    <row r="3258" spans="1:12" x14ac:dyDescent="0.3">
      <c r="A3258">
        <v>3257</v>
      </c>
      <c r="B3258">
        <v>19</v>
      </c>
      <c r="C3258">
        <v>108</v>
      </c>
      <c r="D3258">
        <v>18</v>
      </c>
      <c r="E3258">
        <v>2</v>
      </c>
      <c r="F3258">
        <v>127</v>
      </c>
      <c r="H3258" s="16">
        <v>38969</v>
      </c>
      <c r="I3258">
        <v>72</v>
      </c>
      <c r="J3258">
        <v>18</v>
      </c>
      <c r="K3258">
        <v>1</v>
      </c>
      <c r="L3258">
        <f>LOOKUP(I3258+H3258*1000, allRounds!D$2:D$308, allRounds!A$2:A$308)</f>
        <v>127</v>
      </c>
    </row>
    <row r="3259" spans="1:12" x14ac:dyDescent="0.3">
      <c r="A3259">
        <v>3258</v>
      </c>
      <c r="B3259">
        <v>20</v>
      </c>
      <c r="C3259">
        <v>121</v>
      </c>
      <c r="D3259">
        <v>15</v>
      </c>
      <c r="E3259">
        <v>231</v>
      </c>
      <c r="F3259">
        <v>127</v>
      </c>
      <c r="H3259" s="16">
        <v>38969</v>
      </c>
      <c r="I3259">
        <v>72</v>
      </c>
      <c r="J3259">
        <v>28</v>
      </c>
      <c r="K3259">
        <v>0</v>
      </c>
      <c r="L3259">
        <f>LOOKUP(I3259+H3259*1000, allRounds!D$2:D$308, allRounds!A$2:A$308)</f>
        <v>127</v>
      </c>
    </row>
    <row r="3260" spans="1:12" x14ac:dyDescent="0.3">
      <c r="A3260">
        <v>3259</v>
      </c>
      <c r="B3260">
        <v>21</v>
      </c>
      <c r="C3260">
        <v>134</v>
      </c>
      <c r="D3260">
        <v>10</v>
      </c>
      <c r="E3260">
        <v>8</v>
      </c>
      <c r="F3260">
        <v>127</v>
      </c>
      <c r="H3260" s="16">
        <v>38969</v>
      </c>
      <c r="I3260">
        <v>72</v>
      </c>
      <c r="J3260">
        <v>36</v>
      </c>
      <c r="K3260">
        <v>1</v>
      </c>
      <c r="L3260">
        <f>LOOKUP(I3260+H3260*1000, allRounds!D$2:D$308, allRounds!A$2:A$308)</f>
        <v>127</v>
      </c>
    </row>
    <row r="3261" spans="1:12" x14ac:dyDescent="0.3">
      <c r="A3261">
        <v>3260</v>
      </c>
      <c r="B3261">
        <v>22</v>
      </c>
      <c r="C3261">
        <v>117</v>
      </c>
      <c r="D3261">
        <v>10</v>
      </c>
      <c r="E3261">
        <v>116</v>
      </c>
      <c r="F3261">
        <v>127</v>
      </c>
      <c r="H3261" s="16">
        <v>38969</v>
      </c>
      <c r="I3261">
        <v>72</v>
      </c>
      <c r="J3261">
        <v>19</v>
      </c>
      <c r="K3261">
        <v>1</v>
      </c>
      <c r="L3261">
        <f>LOOKUP(I3261+H3261*1000, allRounds!D$2:D$308, allRounds!A$2:A$308)</f>
        <v>127</v>
      </c>
    </row>
    <row r="3262" spans="1:12" x14ac:dyDescent="0.3">
      <c r="A3262">
        <v>3261</v>
      </c>
      <c r="B3262">
        <v>1</v>
      </c>
      <c r="C3262">
        <v>80</v>
      </c>
      <c r="D3262">
        <v>38</v>
      </c>
      <c r="E3262">
        <v>234</v>
      </c>
      <c r="F3262">
        <v>128</v>
      </c>
      <c r="H3262" s="16">
        <v>38968</v>
      </c>
      <c r="I3262">
        <v>73</v>
      </c>
      <c r="J3262">
        <v>14</v>
      </c>
      <c r="K3262">
        <v>1</v>
      </c>
      <c r="L3262">
        <f>LOOKUP(I3262+H3262*1000, allRounds!D$2:D$308, allRounds!A$2:A$308)</f>
        <v>128</v>
      </c>
    </row>
    <row r="3263" spans="1:12" x14ac:dyDescent="0.3">
      <c r="A3263">
        <v>3262</v>
      </c>
      <c r="B3263">
        <v>2</v>
      </c>
      <c r="C3263">
        <v>90</v>
      </c>
      <c r="D3263">
        <v>38</v>
      </c>
      <c r="E3263">
        <v>162</v>
      </c>
      <c r="F3263">
        <v>128</v>
      </c>
      <c r="H3263" s="16">
        <v>38968</v>
      </c>
      <c r="I3263">
        <v>73</v>
      </c>
      <c r="J3263">
        <v>24</v>
      </c>
      <c r="K3263">
        <v>0</v>
      </c>
      <c r="L3263">
        <f>LOOKUP(I3263+H3263*1000, allRounds!D$2:D$308, allRounds!A$2:A$308)</f>
        <v>128</v>
      </c>
    </row>
    <row r="3264" spans="1:12" x14ac:dyDescent="0.3">
      <c r="A3264">
        <v>3263</v>
      </c>
      <c r="B3264">
        <v>3</v>
      </c>
      <c r="C3264">
        <v>82</v>
      </c>
      <c r="D3264">
        <v>36</v>
      </c>
      <c r="E3264">
        <v>48</v>
      </c>
      <c r="F3264">
        <v>128</v>
      </c>
      <c r="H3264" s="16">
        <v>38968</v>
      </c>
      <c r="I3264">
        <v>73</v>
      </c>
      <c r="J3264">
        <v>14</v>
      </c>
      <c r="K3264">
        <v>1</v>
      </c>
      <c r="L3264">
        <f>LOOKUP(I3264+H3264*1000, allRounds!D$2:D$308, allRounds!A$2:A$308)</f>
        <v>128</v>
      </c>
    </row>
    <row r="3265" spans="1:12" x14ac:dyDescent="0.3">
      <c r="A3265">
        <v>3264</v>
      </c>
      <c r="B3265">
        <v>4</v>
      </c>
      <c r="C3265">
        <v>87</v>
      </c>
      <c r="D3265">
        <v>35</v>
      </c>
      <c r="E3265">
        <v>129</v>
      </c>
      <c r="F3265">
        <v>128</v>
      </c>
      <c r="H3265" s="16">
        <v>38968</v>
      </c>
      <c r="I3265">
        <v>73</v>
      </c>
      <c r="J3265">
        <v>18</v>
      </c>
      <c r="K3265">
        <v>1</v>
      </c>
      <c r="L3265">
        <f>LOOKUP(I3265+H3265*1000, allRounds!D$2:D$308, allRounds!A$2:A$308)</f>
        <v>128</v>
      </c>
    </row>
    <row r="3266" spans="1:12" x14ac:dyDescent="0.3">
      <c r="A3266">
        <v>3265</v>
      </c>
      <c r="B3266">
        <v>5</v>
      </c>
      <c r="C3266">
        <v>88</v>
      </c>
      <c r="D3266">
        <v>34</v>
      </c>
      <c r="E3266">
        <v>233</v>
      </c>
      <c r="F3266">
        <v>128</v>
      </c>
      <c r="H3266" s="16">
        <v>38968</v>
      </c>
      <c r="I3266">
        <v>73</v>
      </c>
      <c r="J3266">
        <v>18</v>
      </c>
      <c r="K3266">
        <v>0</v>
      </c>
      <c r="L3266">
        <f>LOOKUP(I3266+H3266*1000, allRounds!D$2:D$308, allRounds!A$2:A$308)</f>
        <v>128</v>
      </c>
    </row>
    <row r="3267" spans="1:12" x14ac:dyDescent="0.3">
      <c r="A3267">
        <v>3266</v>
      </c>
      <c r="B3267">
        <v>6</v>
      </c>
      <c r="C3267">
        <v>89</v>
      </c>
      <c r="D3267">
        <v>34</v>
      </c>
      <c r="E3267">
        <v>232</v>
      </c>
      <c r="F3267">
        <v>128</v>
      </c>
      <c r="H3267" s="16">
        <v>38968</v>
      </c>
      <c r="I3267">
        <v>73</v>
      </c>
      <c r="J3267">
        <v>19</v>
      </c>
      <c r="K3267">
        <v>0</v>
      </c>
      <c r="L3267">
        <f>LOOKUP(I3267+H3267*1000, allRounds!D$2:D$308, allRounds!A$2:A$308)</f>
        <v>128</v>
      </c>
    </row>
    <row r="3268" spans="1:12" x14ac:dyDescent="0.3">
      <c r="A3268">
        <v>3267</v>
      </c>
      <c r="B3268">
        <v>7</v>
      </c>
      <c r="C3268">
        <v>87</v>
      </c>
      <c r="D3268">
        <v>33</v>
      </c>
      <c r="E3268">
        <v>245</v>
      </c>
      <c r="F3268">
        <v>128</v>
      </c>
      <c r="H3268" s="16">
        <v>38968</v>
      </c>
      <c r="I3268">
        <v>73</v>
      </c>
      <c r="J3268">
        <v>16</v>
      </c>
      <c r="K3268">
        <v>1</v>
      </c>
      <c r="L3268">
        <f>LOOKUP(I3268+H3268*1000, allRounds!D$2:D$308, allRounds!A$2:A$308)</f>
        <v>128</v>
      </c>
    </row>
    <row r="3269" spans="1:12" x14ac:dyDescent="0.3">
      <c r="A3269">
        <v>3268</v>
      </c>
      <c r="B3269">
        <v>8</v>
      </c>
      <c r="C3269">
        <v>86</v>
      </c>
      <c r="D3269">
        <v>31</v>
      </c>
      <c r="E3269">
        <v>222</v>
      </c>
      <c r="F3269">
        <v>128</v>
      </c>
      <c r="H3269" s="16">
        <v>38968</v>
      </c>
      <c r="I3269">
        <v>73</v>
      </c>
      <c r="J3269">
        <v>12</v>
      </c>
      <c r="K3269">
        <v>1</v>
      </c>
      <c r="L3269">
        <f>LOOKUP(I3269+H3269*1000, allRounds!D$2:D$308, allRounds!A$2:A$308)</f>
        <v>128</v>
      </c>
    </row>
    <row r="3270" spans="1:12" x14ac:dyDescent="0.3">
      <c r="A3270">
        <v>3269</v>
      </c>
      <c r="B3270">
        <v>9</v>
      </c>
      <c r="C3270">
        <v>89</v>
      </c>
      <c r="D3270">
        <v>31</v>
      </c>
      <c r="E3270">
        <v>28</v>
      </c>
      <c r="F3270">
        <v>128</v>
      </c>
      <c r="H3270" s="16">
        <v>38968</v>
      </c>
      <c r="I3270">
        <v>73</v>
      </c>
      <c r="J3270">
        <v>16</v>
      </c>
      <c r="K3270">
        <v>1</v>
      </c>
      <c r="L3270">
        <f>LOOKUP(I3270+H3270*1000, allRounds!D$2:D$308, allRounds!A$2:A$308)</f>
        <v>128</v>
      </c>
    </row>
    <row r="3271" spans="1:12" x14ac:dyDescent="0.3">
      <c r="A3271">
        <v>3270</v>
      </c>
      <c r="B3271">
        <v>10</v>
      </c>
      <c r="C3271">
        <v>89</v>
      </c>
      <c r="D3271">
        <v>30</v>
      </c>
      <c r="E3271">
        <v>253</v>
      </c>
      <c r="F3271">
        <v>128</v>
      </c>
      <c r="H3271" s="16">
        <v>38968</v>
      </c>
      <c r="I3271">
        <v>73</v>
      </c>
      <c r="J3271">
        <v>15</v>
      </c>
      <c r="K3271">
        <v>0</v>
      </c>
      <c r="L3271">
        <f>LOOKUP(I3271+H3271*1000, allRounds!D$2:D$308, allRounds!A$2:A$308)</f>
        <v>128</v>
      </c>
    </row>
    <row r="3272" spans="1:12" x14ac:dyDescent="0.3">
      <c r="A3272">
        <v>3271</v>
      </c>
      <c r="B3272">
        <v>11</v>
      </c>
      <c r="C3272">
        <v>83</v>
      </c>
      <c r="D3272">
        <v>30</v>
      </c>
      <c r="E3272">
        <v>1</v>
      </c>
      <c r="F3272">
        <v>128</v>
      </c>
      <c r="H3272" s="16">
        <v>38968</v>
      </c>
      <c r="I3272">
        <v>73</v>
      </c>
      <c r="J3272">
        <v>9</v>
      </c>
      <c r="K3272">
        <v>1</v>
      </c>
      <c r="L3272">
        <f>LOOKUP(I3272+H3272*1000, allRounds!D$2:D$308, allRounds!A$2:A$308)</f>
        <v>128</v>
      </c>
    </row>
    <row r="3273" spans="1:12" x14ac:dyDescent="0.3">
      <c r="A3273">
        <v>3272</v>
      </c>
      <c r="B3273">
        <v>12</v>
      </c>
      <c r="C3273">
        <v>88</v>
      </c>
      <c r="D3273">
        <v>28</v>
      </c>
      <c r="E3273">
        <v>160</v>
      </c>
      <c r="F3273">
        <v>128</v>
      </c>
      <c r="H3273" s="16">
        <v>38968</v>
      </c>
      <c r="I3273">
        <v>73</v>
      </c>
      <c r="J3273">
        <v>12</v>
      </c>
      <c r="K3273">
        <v>1</v>
      </c>
      <c r="L3273">
        <f>LOOKUP(I3273+H3273*1000, allRounds!D$2:D$308, allRounds!A$2:A$308)</f>
        <v>128</v>
      </c>
    </row>
    <row r="3274" spans="1:12" x14ac:dyDescent="0.3">
      <c r="A3274">
        <v>3273</v>
      </c>
      <c r="B3274">
        <v>13</v>
      </c>
      <c r="C3274">
        <v>95</v>
      </c>
      <c r="D3274">
        <v>27</v>
      </c>
      <c r="E3274">
        <v>116</v>
      </c>
      <c r="F3274">
        <v>128</v>
      </c>
      <c r="H3274" s="16">
        <v>38968</v>
      </c>
      <c r="I3274">
        <v>73</v>
      </c>
      <c r="J3274">
        <v>18</v>
      </c>
      <c r="K3274">
        <v>1</v>
      </c>
      <c r="L3274">
        <f>LOOKUP(I3274+H3274*1000, allRounds!D$2:D$308, allRounds!A$2:A$308)</f>
        <v>128</v>
      </c>
    </row>
    <row r="3275" spans="1:12" x14ac:dyDescent="0.3">
      <c r="A3275">
        <v>3274</v>
      </c>
      <c r="B3275">
        <v>14</v>
      </c>
      <c r="C3275">
        <v>100</v>
      </c>
      <c r="D3275">
        <v>27</v>
      </c>
      <c r="E3275">
        <v>27</v>
      </c>
      <c r="F3275">
        <v>128</v>
      </c>
      <c r="H3275" s="16">
        <v>38968</v>
      </c>
      <c r="I3275">
        <v>73</v>
      </c>
      <c r="J3275">
        <v>23</v>
      </c>
      <c r="K3275">
        <v>1</v>
      </c>
      <c r="L3275">
        <f>LOOKUP(I3275+H3275*1000, allRounds!D$2:D$308, allRounds!A$2:A$308)</f>
        <v>128</v>
      </c>
    </row>
    <row r="3276" spans="1:12" x14ac:dyDescent="0.3">
      <c r="A3276">
        <v>3275</v>
      </c>
      <c r="B3276">
        <v>15</v>
      </c>
      <c r="C3276">
        <v>86</v>
      </c>
      <c r="D3276">
        <v>26</v>
      </c>
      <c r="E3276">
        <v>172</v>
      </c>
      <c r="F3276">
        <v>128</v>
      </c>
      <c r="H3276" s="16">
        <v>38968</v>
      </c>
      <c r="I3276">
        <v>73</v>
      </c>
      <c r="J3276">
        <v>8</v>
      </c>
      <c r="K3276">
        <v>1</v>
      </c>
      <c r="L3276">
        <f>LOOKUP(I3276+H3276*1000, allRounds!D$2:D$308, allRounds!A$2:A$308)</f>
        <v>128</v>
      </c>
    </row>
    <row r="3277" spans="1:12" x14ac:dyDescent="0.3">
      <c r="A3277">
        <v>3276</v>
      </c>
      <c r="B3277">
        <v>16</v>
      </c>
      <c r="C3277">
        <v>96</v>
      </c>
      <c r="D3277">
        <v>26</v>
      </c>
      <c r="E3277">
        <v>244</v>
      </c>
      <c r="F3277">
        <v>128</v>
      </c>
      <c r="H3277" s="16">
        <v>38968</v>
      </c>
      <c r="I3277">
        <v>73</v>
      </c>
      <c r="J3277">
        <v>18</v>
      </c>
      <c r="K3277">
        <v>0</v>
      </c>
      <c r="L3277">
        <f>LOOKUP(I3277+H3277*1000, allRounds!D$2:D$308, allRounds!A$2:A$308)</f>
        <v>128</v>
      </c>
    </row>
    <row r="3278" spans="1:12" x14ac:dyDescent="0.3">
      <c r="A3278">
        <v>3277</v>
      </c>
      <c r="B3278">
        <v>17</v>
      </c>
      <c r="C3278">
        <v>106</v>
      </c>
      <c r="D3278">
        <v>25</v>
      </c>
      <c r="E3278">
        <v>191</v>
      </c>
      <c r="F3278">
        <v>128</v>
      </c>
      <c r="H3278" s="16">
        <v>38968</v>
      </c>
      <c r="I3278">
        <v>73</v>
      </c>
      <c r="J3278">
        <v>27</v>
      </c>
      <c r="K3278">
        <v>1</v>
      </c>
      <c r="L3278">
        <f>LOOKUP(I3278+H3278*1000, allRounds!D$2:D$308, allRounds!A$2:A$308)</f>
        <v>128</v>
      </c>
    </row>
    <row r="3279" spans="1:12" x14ac:dyDescent="0.3">
      <c r="A3279">
        <v>3278</v>
      </c>
      <c r="B3279">
        <v>18</v>
      </c>
      <c r="C3279">
        <v>93</v>
      </c>
      <c r="D3279">
        <v>24</v>
      </c>
      <c r="E3279">
        <v>49</v>
      </c>
      <c r="F3279">
        <v>128</v>
      </c>
      <c r="H3279" s="16">
        <v>38968</v>
      </c>
      <c r="I3279">
        <v>73</v>
      </c>
      <c r="J3279">
        <v>12</v>
      </c>
      <c r="K3279">
        <v>1</v>
      </c>
      <c r="L3279">
        <f>LOOKUP(I3279+H3279*1000, allRounds!D$2:D$308, allRounds!A$2:A$308)</f>
        <v>128</v>
      </c>
    </row>
    <row r="3280" spans="1:12" x14ac:dyDescent="0.3">
      <c r="A3280">
        <v>3279</v>
      </c>
      <c r="B3280">
        <v>19</v>
      </c>
      <c r="C3280">
        <v>104</v>
      </c>
      <c r="D3280">
        <v>22</v>
      </c>
      <c r="E3280">
        <v>61</v>
      </c>
      <c r="F3280">
        <v>128</v>
      </c>
      <c r="H3280" s="16">
        <v>38968</v>
      </c>
      <c r="I3280">
        <v>73</v>
      </c>
      <c r="J3280">
        <v>22</v>
      </c>
      <c r="K3280">
        <v>1</v>
      </c>
      <c r="L3280">
        <f>LOOKUP(I3280+H3280*1000, allRounds!D$2:D$308, allRounds!A$2:A$308)</f>
        <v>128</v>
      </c>
    </row>
    <row r="3281" spans="1:12" x14ac:dyDescent="0.3">
      <c r="A3281">
        <v>3280</v>
      </c>
      <c r="B3281">
        <v>20</v>
      </c>
      <c r="C3281">
        <v>111</v>
      </c>
      <c r="D3281">
        <v>21</v>
      </c>
      <c r="E3281">
        <v>231</v>
      </c>
      <c r="F3281">
        <v>128</v>
      </c>
      <c r="H3281" s="16">
        <v>38968</v>
      </c>
      <c r="I3281">
        <v>73</v>
      </c>
      <c r="J3281">
        <v>28</v>
      </c>
      <c r="K3281">
        <v>0</v>
      </c>
      <c r="L3281">
        <f>LOOKUP(I3281+H3281*1000, allRounds!D$2:D$308, allRounds!A$2:A$308)</f>
        <v>128</v>
      </c>
    </row>
    <row r="3282" spans="1:12" x14ac:dyDescent="0.3">
      <c r="A3282">
        <v>3281</v>
      </c>
      <c r="B3282">
        <v>21</v>
      </c>
      <c r="C3282">
        <v>106</v>
      </c>
      <c r="D3282">
        <v>16</v>
      </c>
      <c r="E3282">
        <v>2</v>
      </c>
      <c r="F3282">
        <v>128</v>
      </c>
      <c r="H3282" s="16">
        <v>38968</v>
      </c>
      <c r="I3282">
        <v>73</v>
      </c>
      <c r="J3282">
        <v>16</v>
      </c>
      <c r="K3282">
        <v>1</v>
      </c>
      <c r="L3282">
        <f>LOOKUP(I3282+H3282*1000, allRounds!D$2:D$308, allRounds!A$2:A$308)</f>
        <v>128</v>
      </c>
    </row>
    <row r="3283" spans="1:12" x14ac:dyDescent="0.3">
      <c r="A3283">
        <v>3282</v>
      </c>
      <c r="B3283">
        <v>22</v>
      </c>
      <c r="C3283">
        <v>125</v>
      </c>
      <c r="D3283">
        <v>15</v>
      </c>
      <c r="E3283">
        <v>8</v>
      </c>
      <c r="F3283">
        <v>128</v>
      </c>
      <c r="H3283" s="16">
        <v>38968</v>
      </c>
      <c r="I3283">
        <v>73</v>
      </c>
      <c r="J3283">
        <v>36</v>
      </c>
      <c r="K3283">
        <v>1</v>
      </c>
      <c r="L3283">
        <f>LOOKUP(I3283+H3283*1000, allRounds!D$2:D$308, allRounds!A$2:A$308)</f>
        <v>128</v>
      </c>
    </row>
    <row r="3284" spans="1:12" x14ac:dyDescent="0.3">
      <c r="A3284">
        <v>3283</v>
      </c>
      <c r="B3284">
        <v>1</v>
      </c>
      <c r="C3284">
        <v>81</v>
      </c>
      <c r="D3284">
        <v>36</v>
      </c>
      <c r="E3284">
        <v>103</v>
      </c>
      <c r="F3284">
        <v>129</v>
      </c>
      <c r="H3284" s="16">
        <v>38940</v>
      </c>
      <c r="I3284">
        <v>76</v>
      </c>
      <c r="J3284">
        <v>11</v>
      </c>
      <c r="K3284">
        <v>1</v>
      </c>
      <c r="L3284">
        <f>LOOKUP(I3284+H3284*1000, allRounds!D$2:D$308, allRounds!A$2:A$308)</f>
        <v>129</v>
      </c>
    </row>
    <row r="3285" spans="1:12" x14ac:dyDescent="0.3">
      <c r="A3285">
        <v>3284</v>
      </c>
      <c r="B3285">
        <v>2</v>
      </c>
      <c r="C3285">
        <v>95</v>
      </c>
      <c r="D3285">
        <v>36</v>
      </c>
      <c r="E3285">
        <v>275</v>
      </c>
      <c r="F3285">
        <v>129</v>
      </c>
      <c r="H3285" s="16">
        <v>38940</v>
      </c>
      <c r="I3285">
        <v>76</v>
      </c>
      <c r="J3285">
        <v>24</v>
      </c>
      <c r="K3285">
        <v>0</v>
      </c>
      <c r="L3285">
        <f>LOOKUP(I3285+H3285*1000, allRounds!D$2:D$308, allRounds!A$2:A$308)</f>
        <v>129</v>
      </c>
    </row>
    <row r="3286" spans="1:12" x14ac:dyDescent="0.3">
      <c r="A3286">
        <v>3285</v>
      </c>
      <c r="B3286">
        <v>3</v>
      </c>
      <c r="C3286">
        <v>100</v>
      </c>
      <c r="D3286">
        <v>34</v>
      </c>
      <c r="E3286">
        <v>191</v>
      </c>
      <c r="F3286">
        <v>129</v>
      </c>
      <c r="H3286" s="16">
        <v>38940</v>
      </c>
      <c r="I3286">
        <v>76</v>
      </c>
      <c r="J3286">
        <v>27</v>
      </c>
      <c r="K3286">
        <v>1</v>
      </c>
      <c r="L3286">
        <f>LOOKUP(I3286+H3286*1000, allRounds!D$2:D$308, allRounds!A$2:A$308)</f>
        <v>129</v>
      </c>
    </row>
    <row r="3287" spans="1:12" x14ac:dyDescent="0.3">
      <c r="A3287">
        <v>3286</v>
      </c>
      <c r="B3287">
        <v>4</v>
      </c>
      <c r="C3287">
        <v>86</v>
      </c>
      <c r="D3287">
        <v>34</v>
      </c>
      <c r="E3287">
        <v>225</v>
      </c>
      <c r="F3287">
        <v>129</v>
      </c>
      <c r="H3287" s="16">
        <v>38940</v>
      </c>
      <c r="I3287">
        <v>76</v>
      </c>
      <c r="J3287">
        <v>14</v>
      </c>
      <c r="K3287">
        <v>1</v>
      </c>
      <c r="L3287">
        <f>LOOKUP(I3287+H3287*1000, allRounds!D$2:D$308, allRounds!A$2:A$308)</f>
        <v>129</v>
      </c>
    </row>
    <row r="3288" spans="1:12" x14ac:dyDescent="0.3">
      <c r="A3288">
        <v>3287</v>
      </c>
      <c r="B3288">
        <v>5</v>
      </c>
      <c r="C3288">
        <v>90</v>
      </c>
      <c r="D3288">
        <v>34</v>
      </c>
      <c r="E3288">
        <v>3</v>
      </c>
      <c r="F3288">
        <v>129</v>
      </c>
      <c r="H3288" s="16">
        <v>38940</v>
      </c>
      <c r="I3288">
        <v>76</v>
      </c>
      <c r="J3288">
        <v>18</v>
      </c>
      <c r="K3288">
        <v>1</v>
      </c>
      <c r="L3288">
        <f>LOOKUP(I3288+H3288*1000, allRounds!D$2:D$308, allRounds!A$2:A$308)</f>
        <v>129</v>
      </c>
    </row>
    <row r="3289" spans="1:12" x14ac:dyDescent="0.3">
      <c r="A3289">
        <v>3288</v>
      </c>
      <c r="B3289">
        <v>6</v>
      </c>
      <c r="C3289">
        <v>89</v>
      </c>
      <c r="D3289">
        <v>33</v>
      </c>
      <c r="E3289">
        <v>28</v>
      </c>
      <c r="F3289">
        <v>129</v>
      </c>
      <c r="H3289" s="16">
        <v>38940</v>
      </c>
      <c r="I3289">
        <v>76</v>
      </c>
      <c r="J3289">
        <v>16</v>
      </c>
      <c r="K3289">
        <v>1</v>
      </c>
      <c r="L3289">
        <f>LOOKUP(I3289+H3289*1000, allRounds!D$2:D$308, allRounds!A$2:A$308)</f>
        <v>129</v>
      </c>
    </row>
    <row r="3290" spans="1:12" x14ac:dyDescent="0.3">
      <c r="A3290">
        <v>3289</v>
      </c>
      <c r="B3290">
        <v>7</v>
      </c>
      <c r="C3290">
        <v>92</v>
      </c>
      <c r="D3290">
        <v>33</v>
      </c>
      <c r="E3290">
        <v>16</v>
      </c>
      <c r="F3290">
        <v>129</v>
      </c>
      <c r="H3290" s="16">
        <v>38940</v>
      </c>
      <c r="I3290">
        <v>76</v>
      </c>
      <c r="J3290">
        <v>19</v>
      </c>
      <c r="K3290">
        <v>1</v>
      </c>
      <c r="L3290">
        <f>LOOKUP(I3290+H3290*1000, allRounds!D$2:D$308, allRounds!A$2:A$308)</f>
        <v>129</v>
      </c>
    </row>
    <row r="3291" spans="1:12" x14ac:dyDescent="0.3">
      <c r="A3291">
        <v>3290</v>
      </c>
      <c r="B3291">
        <v>8</v>
      </c>
      <c r="C3291">
        <v>89</v>
      </c>
      <c r="D3291">
        <v>30</v>
      </c>
      <c r="E3291">
        <v>160</v>
      </c>
      <c r="F3291">
        <v>129</v>
      </c>
      <c r="H3291" s="16">
        <v>38940</v>
      </c>
      <c r="I3291">
        <v>76</v>
      </c>
      <c r="J3291">
        <v>12</v>
      </c>
      <c r="K3291">
        <v>1</v>
      </c>
      <c r="L3291">
        <f>LOOKUP(I3291+H3291*1000, allRounds!D$2:D$308, allRounds!A$2:A$308)</f>
        <v>129</v>
      </c>
    </row>
    <row r="3292" spans="1:12" x14ac:dyDescent="0.3">
      <c r="A3292">
        <v>3291</v>
      </c>
      <c r="B3292">
        <v>9</v>
      </c>
      <c r="C3292">
        <v>100</v>
      </c>
      <c r="D3292">
        <v>29</v>
      </c>
      <c r="E3292">
        <v>63</v>
      </c>
      <c r="F3292">
        <v>129</v>
      </c>
      <c r="H3292" s="16">
        <v>38940</v>
      </c>
      <c r="I3292">
        <v>76</v>
      </c>
      <c r="J3292">
        <v>23</v>
      </c>
      <c r="K3292">
        <v>1</v>
      </c>
      <c r="L3292">
        <f>LOOKUP(I3292+H3292*1000, allRounds!D$2:D$308, allRounds!A$2:A$308)</f>
        <v>129</v>
      </c>
    </row>
    <row r="3293" spans="1:12" x14ac:dyDescent="0.3">
      <c r="A3293">
        <v>3292</v>
      </c>
      <c r="B3293">
        <v>10</v>
      </c>
      <c r="C3293">
        <v>90</v>
      </c>
      <c r="D3293">
        <v>29</v>
      </c>
      <c r="E3293">
        <v>80</v>
      </c>
      <c r="F3293">
        <v>129</v>
      </c>
      <c r="H3293" s="16">
        <v>38940</v>
      </c>
      <c r="I3293">
        <v>76</v>
      </c>
      <c r="J3293">
        <v>12</v>
      </c>
      <c r="K3293">
        <v>1</v>
      </c>
      <c r="L3293">
        <f>LOOKUP(I3293+H3293*1000, allRounds!D$2:D$308, allRounds!A$2:A$308)</f>
        <v>129</v>
      </c>
    </row>
    <row r="3294" spans="1:12" x14ac:dyDescent="0.3">
      <c r="A3294">
        <v>3293</v>
      </c>
      <c r="B3294">
        <v>11</v>
      </c>
      <c r="C3294">
        <v>87</v>
      </c>
      <c r="D3294">
        <v>28</v>
      </c>
      <c r="E3294">
        <v>1</v>
      </c>
      <c r="F3294">
        <v>129</v>
      </c>
      <c r="H3294" s="16">
        <v>38940</v>
      </c>
      <c r="I3294">
        <v>76</v>
      </c>
      <c r="J3294">
        <v>9</v>
      </c>
      <c r="K3294">
        <v>1</v>
      </c>
      <c r="L3294">
        <f>LOOKUP(I3294+H3294*1000, allRounds!D$2:D$308, allRounds!A$2:A$308)</f>
        <v>129</v>
      </c>
    </row>
    <row r="3295" spans="1:12" x14ac:dyDescent="0.3">
      <c r="A3295">
        <v>3294</v>
      </c>
      <c r="B3295">
        <v>12</v>
      </c>
      <c r="C3295">
        <v>91</v>
      </c>
      <c r="D3295">
        <v>27</v>
      </c>
      <c r="E3295">
        <v>222</v>
      </c>
      <c r="F3295">
        <v>129</v>
      </c>
      <c r="H3295" s="16">
        <v>38940</v>
      </c>
      <c r="I3295">
        <v>76</v>
      </c>
      <c r="J3295">
        <v>12</v>
      </c>
      <c r="K3295">
        <v>1</v>
      </c>
      <c r="L3295">
        <f>LOOKUP(I3295+H3295*1000, allRounds!D$2:D$308, allRounds!A$2:A$308)</f>
        <v>129</v>
      </c>
    </row>
    <row r="3296" spans="1:12" x14ac:dyDescent="0.3">
      <c r="A3296">
        <v>3295</v>
      </c>
      <c r="B3296">
        <v>13</v>
      </c>
      <c r="C3296">
        <v>102</v>
      </c>
      <c r="D3296">
        <v>26</v>
      </c>
      <c r="E3296">
        <v>178</v>
      </c>
      <c r="F3296">
        <v>129</v>
      </c>
      <c r="H3296" s="16">
        <v>38940</v>
      </c>
      <c r="I3296">
        <v>76</v>
      </c>
      <c r="J3296">
        <v>22</v>
      </c>
      <c r="K3296">
        <v>1</v>
      </c>
      <c r="L3296">
        <f>LOOKUP(I3296+H3296*1000, allRounds!D$2:D$308, allRounds!A$2:A$308)</f>
        <v>129</v>
      </c>
    </row>
    <row r="3297" spans="1:12" x14ac:dyDescent="0.3">
      <c r="A3297">
        <v>3296</v>
      </c>
      <c r="B3297">
        <v>14</v>
      </c>
      <c r="C3297">
        <v>98</v>
      </c>
      <c r="D3297">
        <v>26</v>
      </c>
      <c r="E3297">
        <v>257</v>
      </c>
      <c r="F3297">
        <v>129</v>
      </c>
      <c r="H3297" s="16">
        <v>38940</v>
      </c>
      <c r="I3297">
        <v>76</v>
      </c>
      <c r="J3297">
        <v>18</v>
      </c>
      <c r="K3297">
        <v>1</v>
      </c>
      <c r="L3297">
        <f>LOOKUP(I3297+H3297*1000, allRounds!D$2:D$308, allRounds!A$2:A$308)</f>
        <v>129</v>
      </c>
    </row>
    <row r="3298" spans="1:12" x14ac:dyDescent="0.3">
      <c r="A3298">
        <v>3297</v>
      </c>
      <c r="B3298">
        <v>15</v>
      </c>
      <c r="C3298">
        <v>96</v>
      </c>
      <c r="D3298">
        <v>26</v>
      </c>
      <c r="E3298">
        <v>2</v>
      </c>
      <c r="F3298">
        <v>129</v>
      </c>
      <c r="H3298" s="16">
        <v>38940</v>
      </c>
      <c r="I3298">
        <v>76</v>
      </c>
      <c r="J3298">
        <v>16</v>
      </c>
      <c r="K3298">
        <v>1</v>
      </c>
      <c r="L3298">
        <f>LOOKUP(I3298+H3298*1000, allRounds!D$2:D$308, allRounds!A$2:A$308)</f>
        <v>129</v>
      </c>
    </row>
    <row r="3299" spans="1:12" x14ac:dyDescent="0.3">
      <c r="A3299">
        <v>3298</v>
      </c>
      <c r="B3299">
        <v>16</v>
      </c>
      <c r="C3299">
        <v>100</v>
      </c>
      <c r="D3299">
        <v>24</v>
      </c>
      <c r="E3299">
        <v>26</v>
      </c>
      <c r="F3299">
        <v>129</v>
      </c>
      <c r="H3299" s="16">
        <v>38940</v>
      </c>
      <c r="I3299">
        <v>76</v>
      </c>
      <c r="J3299">
        <v>18</v>
      </c>
      <c r="K3299">
        <v>2</v>
      </c>
      <c r="L3299">
        <f>LOOKUP(I3299+H3299*1000, allRounds!D$2:D$308, allRounds!A$2:A$308)</f>
        <v>129</v>
      </c>
    </row>
    <row r="3300" spans="1:12" x14ac:dyDescent="0.3">
      <c r="A3300">
        <v>3299</v>
      </c>
      <c r="B3300">
        <v>17</v>
      </c>
      <c r="C3300">
        <v>105</v>
      </c>
      <c r="D3300">
        <v>24</v>
      </c>
      <c r="E3300">
        <v>274</v>
      </c>
      <c r="F3300">
        <v>129</v>
      </c>
      <c r="H3300" s="16">
        <v>38940</v>
      </c>
      <c r="I3300">
        <v>76</v>
      </c>
      <c r="J3300">
        <v>23</v>
      </c>
      <c r="K3300">
        <v>0</v>
      </c>
      <c r="L3300">
        <f>LOOKUP(I3300+H3300*1000, allRounds!D$2:D$308, allRounds!A$2:A$308)</f>
        <v>129</v>
      </c>
    </row>
    <row r="3301" spans="1:12" x14ac:dyDescent="0.3">
      <c r="A3301">
        <v>3300</v>
      </c>
      <c r="B3301">
        <v>18</v>
      </c>
      <c r="C3301">
        <v>106</v>
      </c>
      <c r="D3301">
        <v>23</v>
      </c>
      <c r="E3301">
        <v>27</v>
      </c>
      <c r="F3301">
        <v>129</v>
      </c>
      <c r="H3301" s="16">
        <v>38940</v>
      </c>
      <c r="I3301">
        <v>76</v>
      </c>
      <c r="J3301">
        <v>23</v>
      </c>
      <c r="K3301">
        <v>1</v>
      </c>
      <c r="L3301">
        <f>LOOKUP(I3301+H3301*1000, allRounds!D$2:D$308, allRounds!A$2:A$308)</f>
        <v>129</v>
      </c>
    </row>
    <row r="3302" spans="1:12" x14ac:dyDescent="0.3">
      <c r="A3302">
        <v>3301</v>
      </c>
      <c r="B3302">
        <v>19</v>
      </c>
      <c r="C3302">
        <v>99</v>
      </c>
      <c r="D3302">
        <v>21</v>
      </c>
      <c r="E3302">
        <v>48</v>
      </c>
      <c r="F3302">
        <v>129</v>
      </c>
      <c r="H3302" s="16">
        <v>38940</v>
      </c>
      <c r="I3302">
        <v>76</v>
      </c>
      <c r="J3302">
        <v>14</v>
      </c>
      <c r="K3302">
        <v>1</v>
      </c>
      <c r="L3302">
        <f>LOOKUP(I3302+H3302*1000, allRounds!D$2:D$308, allRounds!A$2:A$308)</f>
        <v>129</v>
      </c>
    </row>
    <row r="3303" spans="1:12" x14ac:dyDescent="0.3">
      <c r="A3303">
        <v>3302</v>
      </c>
      <c r="B3303">
        <v>20</v>
      </c>
      <c r="C3303">
        <v>107</v>
      </c>
      <c r="D3303">
        <v>21</v>
      </c>
      <c r="E3303">
        <v>61</v>
      </c>
      <c r="F3303">
        <v>129</v>
      </c>
      <c r="H3303" s="16">
        <v>38940</v>
      </c>
      <c r="I3303">
        <v>76</v>
      </c>
      <c r="J3303">
        <v>22</v>
      </c>
      <c r="K3303">
        <v>1</v>
      </c>
      <c r="L3303">
        <f>LOOKUP(I3303+H3303*1000, allRounds!D$2:D$308, allRounds!A$2:A$308)</f>
        <v>129</v>
      </c>
    </row>
    <row r="3304" spans="1:12" x14ac:dyDescent="0.3">
      <c r="A3304">
        <v>3303</v>
      </c>
      <c r="B3304">
        <v>1</v>
      </c>
      <c r="C3304">
        <v>88</v>
      </c>
      <c r="D3304">
        <v>38</v>
      </c>
      <c r="E3304">
        <v>129</v>
      </c>
      <c r="F3304">
        <v>130</v>
      </c>
      <c r="H3304" s="16">
        <v>38913</v>
      </c>
      <c r="I3304">
        <v>62</v>
      </c>
      <c r="J3304">
        <v>19</v>
      </c>
      <c r="K3304">
        <v>1</v>
      </c>
      <c r="L3304">
        <f>LOOKUP(I3304+H3304*1000, allRounds!D$2:D$308, allRounds!A$2:A$308)</f>
        <v>130</v>
      </c>
    </row>
    <row r="3305" spans="1:12" x14ac:dyDescent="0.3">
      <c r="A3305">
        <v>3304</v>
      </c>
      <c r="B3305">
        <v>2</v>
      </c>
      <c r="C3305">
        <v>92</v>
      </c>
      <c r="D3305">
        <v>38</v>
      </c>
      <c r="E3305">
        <v>273</v>
      </c>
      <c r="F3305">
        <v>130</v>
      </c>
      <c r="H3305" s="16">
        <v>38913</v>
      </c>
      <c r="I3305">
        <v>62</v>
      </c>
      <c r="J3305">
        <v>23</v>
      </c>
      <c r="K3305">
        <v>0</v>
      </c>
      <c r="L3305">
        <f>LOOKUP(I3305+H3305*1000, allRounds!D$2:D$308, allRounds!A$2:A$308)</f>
        <v>130</v>
      </c>
    </row>
    <row r="3306" spans="1:12" x14ac:dyDescent="0.3">
      <c r="A3306">
        <v>3305</v>
      </c>
      <c r="B3306">
        <v>3</v>
      </c>
      <c r="C3306">
        <v>92</v>
      </c>
      <c r="D3306">
        <v>33</v>
      </c>
      <c r="E3306">
        <v>93</v>
      </c>
      <c r="F3306">
        <v>130</v>
      </c>
      <c r="H3306" s="16">
        <v>38913</v>
      </c>
      <c r="I3306">
        <v>62</v>
      </c>
      <c r="J3306">
        <v>18</v>
      </c>
      <c r="K3306">
        <v>1</v>
      </c>
      <c r="L3306">
        <f>LOOKUP(I3306+H3306*1000, allRounds!D$2:D$308, allRounds!A$2:A$308)</f>
        <v>130</v>
      </c>
    </row>
    <row r="3307" spans="1:12" x14ac:dyDescent="0.3">
      <c r="A3307">
        <v>3306</v>
      </c>
      <c r="B3307">
        <v>4</v>
      </c>
      <c r="C3307">
        <v>85</v>
      </c>
      <c r="D3307">
        <v>33</v>
      </c>
      <c r="E3307">
        <v>103</v>
      </c>
      <c r="F3307">
        <v>130</v>
      </c>
      <c r="H3307" s="16">
        <v>38913</v>
      </c>
      <c r="I3307">
        <v>62</v>
      </c>
      <c r="J3307">
        <v>11</v>
      </c>
      <c r="K3307">
        <v>1</v>
      </c>
      <c r="L3307">
        <f>LOOKUP(I3307+H3307*1000, allRounds!D$2:D$308, allRounds!A$2:A$308)</f>
        <v>130</v>
      </c>
    </row>
    <row r="3308" spans="1:12" x14ac:dyDescent="0.3">
      <c r="A3308">
        <v>3307</v>
      </c>
      <c r="B3308">
        <v>5</v>
      </c>
      <c r="C3308">
        <v>97</v>
      </c>
      <c r="D3308">
        <v>33</v>
      </c>
      <c r="E3308">
        <v>27</v>
      </c>
      <c r="F3308">
        <v>130</v>
      </c>
      <c r="H3308" s="16">
        <v>38913</v>
      </c>
      <c r="I3308">
        <v>62</v>
      </c>
      <c r="J3308">
        <v>23</v>
      </c>
      <c r="K3308">
        <v>1</v>
      </c>
      <c r="L3308">
        <f>LOOKUP(I3308+H3308*1000, allRounds!D$2:D$308, allRounds!A$2:A$308)</f>
        <v>130</v>
      </c>
    </row>
    <row r="3309" spans="1:12" x14ac:dyDescent="0.3">
      <c r="A3309">
        <v>3308</v>
      </c>
      <c r="B3309">
        <v>6</v>
      </c>
      <c r="C3309">
        <v>91</v>
      </c>
      <c r="D3309">
        <v>32</v>
      </c>
      <c r="E3309">
        <v>123</v>
      </c>
      <c r="F3309">
        <v>130</v>
      </c>
      <c r="H3309" s="16">
        <v>38913</v>
      </c>
      <c r="I3309">
        <v>62</v>
      </c>
      <c r="J3309">
        <v>16</v>
      </c>
      <c r="K3309">
        <v>1</v>
      </c>
      <c r="L3309">
        <f>LOOKUP(I3309+H3309*1000, allRounds!D$2:D$308, allRounds!A$2:A$308)</f>
        <v>130</v>
      </c>
    </row>
    <row r="3310" spans="1:12" x14ac:dyDescent="0.3">
      <c r="A3310">
        <v>3309</v>
      </c>
      <c r="B3310">
        <v>7</v>
      </c>
      <c r="C3310">
        <v>98</v>
      </c>
      <c r="D3310">
        <v>31</v>
      </c>
      <c r="E3310">
        <v>61</v>
      </c>
      <c r="F3310">
        <v>130</v>
      </c>
      <c r="H3310" s="16">
        <v>38913</v>
      </c>
      <c r="I3310">
        <v>62</v>
      </c>
      <c r="J3310">
        <v>22</v>
      </c>
      <c r="K3310">
        <v>1</v>
      </c>
      <c r="L3310">
        <f>LOOKUP(I3310+H3310*1000, allRounds!D$2:D$308, allRounds!A$2:A$308)</f>
        <v>130</v>
      </c>
    </row>
    <row r="3311" spans="1:12" x14ac:dyDescent="0.3">
      <c r="A3311">
        <v>3310</v>
      </c>
      <c r="B3311">
        <v>8</v>
      </c>
      <c r="C3311">
        <v>89</v>
      </c>
      <c r="D3311">
        <v>30</v>
      </c>
      <c r="E3311">
        <v>80</v>
      </c>
      <c r="F3311">
        <v>130</v>
      </c>
      <c r="H3311" s="16">
        <v>38913</v>
      </c>
      <c r="I3311">
        <v>62</v>
      </c>
      <c r="J3311">
        <v>12</v>
      </c>
      <c r="K3311">
        <v>1</v>
      </c>
      <c r="L3311">
        <f>LOOKUP(I3311+H3311*1000, allRounds!D$2:D$308, allRounds!A$2:A$308)</f>
        <v>130</v>
      </c>
    </row>
    <row r="3312" spans="1:12" x14ac:dyDescent="0.3">
      <c r="A3312">
        <v>3311</v>
      </c>
      <c r="B3312">
        <v>9</v>
      </c>
      <c r="C3312">
        <v>103</v>
      </c>
      <c r="D3312">
        <v>29</v>
      </c>
      <c r="E3312">
        <v>162</v>
      </c>
      <c r="F3312">
        <v>130</v>
      </c>
      <c r="H3312" s="16">
        <v>38913</v>
      </c>
      <c r="I3312">
        <v>62</v>
      </c>
      <c r="J3312">
        <v>24</v>
      </c>
      <c r="K3312">
        <v>0</v>
      </c>
      <c r="L3312">
        <f>LOOKUP(I3312+H3312*1000, allRounds!D$2:D$308, allRounds!A$2:A$308)</f>
        <v>130</v>
      </c>
    </row>
    <row r="3313" spans="1:12" x14ac:dyDescent="0.3">
      <c r="A3313">
        <v>3312</v>
      </c>
      <c r="B3313">
        <v>10</v>
      </c>
      <c r="C3313">
        <v>94</v>
      </c>
      <c r="D3313">
        <v>29</v>
      </c>
      <c r="E3313">
        <v>2</v>
      </c>
      <c r="F3313">
        <v>130</v>
      </c>
      <c r="H3313" s="16">
        <v>38913</v>
      </c>
      <c r="I3313">
        <v>62</v>
      </c>
      <c r="J3313">
        <v>16</v>
      </c>
      <c r="K3313">
        <v>1</v>
      </c>
      <c r="L3313">
        <f>LOOKUP(I3313+H3313*1000, allRounds!D$2:D$308, allRounds!A$2:A$308)</f>
        <v>130</v>
      </c>
    </row>
    <row r="3314" spans="1:12" x14ac:dyDescent="0.3">
      <c r="A3314">
        <v>3313</v>
      </c>
      <c r="B3314">
        <v>11</v>
      </c>
      <c r="C3314">
        <v>107</v>
      </c>
      <c r="D3314">
        <v>29</v>
      </c>
      <c r="E3314">
        <v>24</v>
      </c>
      <c r="F3314">
        <v>130</v>
      </c>
      <c r="H3314" s="16">
        <v>38913</v>
      </c>
      <c r="I3314">
        <v>62</v>
      </c>
      <c r="J3314">
        <v>28</v>
      </c>
      <c r="K3314">
        <v>1</v>
      </c>
      <c r="L3314">
        <f>LOOKUP(I3314+H3314*1000, allRounds!D$2:D$308, allRounds!A$2:A$308)</f>
        <v>130</v>
      </c>
    </row>
    <row r="3315" spans="1:12" x14ac:dyDescent="0.3">
      <c r="A3315">
        <v>3314</v>
      </c>
      <c r="B3315">
        <v>12</v>
      </c>
      <c r="C3315">
        <v>102</v>
      </c>
      <c r="D3315">
        <v>29</v>
      </c>
      <c r="E3315">
        <v>264</v>
      </c>
      <c r="F3315">
        <v>130</v>
      </c>
      <c r="H3315" s="16">
        <v>38913</v>
      </c>
      <c r="I3315">
        <v>62</v>
      </c>
      <c r="J3315">
        <v>24</v>
      </c>
      <c r="K3315">
        <v>1</v>
      </c>
      <c r="L3315">
        <f>LOOKUP(I3315+H3315*1000, allRounds!D$2:D$308, allRounds!A$2:A$308)</f>
        <v>130</v>
      </c>
    </row>
    <row r="3316" spans="1:12" x14ac:dyDescent="0.3">
      <c r="A3316">
        <v>3315</v>
      </c>
      <c r="B3316">
        <v>13</v>
      </c>
      <c r="C3316">
        <v>114</v>
      </c>
      <c r="D3316">
        <v>28</v>
      </c>
      <c r="E3316">
        <v>272</v>
      </c>
      <c r="F3316">
        <v>130</v>
      </c>
      <c r="H3316" s="16">
        <v>38913</v>
      </c>
      <c r="I3316">
        <v>62</v>
      </c>
      <c r="J3316">
        <v>36</v>
      </c>
      <c r="K3316">
        <v>1</v>
      </c>
      <c r="L3316">
        <f>LOOKUP(I3316+H3316*1000, allRounds!D$2:D$308, allRounds!A$2:A$308)</f>
        <v>130</v>
      </c>
    </row>
    <row r="3317" spans="1:12" x14ac:dyDescent="0.3">
      <c r="A3317">
        <v>3316</v>
      </c>
      <c r="B3317">
        <v>14</v>
      </c>
      <c r="C3317">
        <v>93</v>
      </c>
      <c r="D3317">
        <v>28</v>
      </c>
      <c r="E3317">
        <v>48</v>
      </c>
      <c r="F3317">
        <v>130</v>
      </c>
      <c r="H3317" s="16">
        <v>38913</v>
      </c>
      <c r="I3317">
        <v>62</v>
      </c>
      <c r="J3317">
        <v>14</v>
      </c>
      <c r="K3317">
        <v>1</v>
      </c>
      <c r="L3317">
        <f>LOOKUP(I3317+H3317*1000, allRounds!D$2:D$308, allRounds!A$2:A$308)</f>
        <v>130</v>
      </c>
    </row>
    <row r="3318" spans="1:12" x14ac:dyDescent="0.3">
      <c r="A3318">
        <v>3317</v>
      </c>
      <c r="B3318">
        <v>15</v>
      </c>
      <c r="C3318">
        <v>104</v>
      </c>
      <c r="D3318">
        <v>27</v>
      </c>
      <c r="E3318">
        <v>228</v>
      </c>
      <c r="F3318">
        <v>130</v>
      </c>
      <c r="H3318" s="16">
        <v>38913</v>
      </c>
      <c r="I3318">
        <v>62</v>
      </c>
      <c r="J3318">
        <v>24</v>
      </c>
      <c r="K3318">
        <v>1</v>
      </c>
      <c r="L3318">
        <f>LOOKUP(I3318+H3318*1000, allRounds!D$2:D$308, allRounds!A$2:A$308)</f>
        <v>130</v>
      </c>
    </row>
    <row r="3319" spans="1:12" x14ac:dyDescent="0.3">
      <c r="A3319">
        <v>3318</v>
      </c>
      <c r="B3319">
        <v>16</v>
      </c>
      <c r="C3319">
        <v>92</v>
      </c>
      <c r="D3319">
        <v>27</v>
      </c>
      <c r="E3319">
        <v>160</v>
      </c>
      <c r="F3319">
        <v>130</v>
      </c>
      <c r="H3319" s="16">
        <v>38913</v>
      </c>
      <c r="I3319">
        <v>62</v>
      </c>
      <c r="J3319">
        <v>12</v>
      </c>
      <c r="K3319">
        <v>1</v>
      </c>
      <c r="L3319">
        <f>LOOKUP(I3319+H3319*1000, allRounds!D$2:D$308, allRounds!A$2:A$308)</f>
        <v>130</v>
      </c>
    </row>
    <row r="3320" spans="1:12" x14ac:dyDescent="0.3">
      <c r="A3320">
        <v>3319</v>
      </c>
      <c r="B3320">
        <v>17</v>
      </c>
      <c r="C3320">
        <v>94</v>
      </c>
      <c r="D3320">
        <v>25</v>
      </c>
      <c r="E3320">
        <v>222</v>
      </c>
      <c r="F3320">
        <v>130</v>
      </c>
      <c r="H3320" s="16">
        <v>38913</v>
      </c>
      <c r="I3320">
        <v>62</v>
      </c>
      <c r="J3320">
        <v>12</v>
      </c>
      <c r="K3320">
        <v>1</v>
      </c>
      <c r="L3320">
        <f>LOOKUP(I3320+H3320*1000, allRounds!D$2:D$308, allRounds!A$2:A$308)</f>
        <v>130</v>
      </c>
    </row>
    <row r="3321" spans="1:12" x14ac:dyDescent="0.3">
      <c r="A3321">
        <v>3320</v>
      </c>
      <c r="B3321">
        <v>18</v>
      </c>
      <c r="C3321">
        <v>100</v>
      </c>
      <c r="D3321">
        <v>25</v>
      </c>
      <c r="E3321">
        <v>3</v>
      </c>
      <c r="F3321">
        <v>130</v>
      </c>
      <c r="H3321" s="16">
        <v>38913</v>
      </c>
      <c r="I3321">
        <v>62</v>
      </c>
      <c r="J3321">
        <v>18</v>
      </c>
      <c r="K3321">
        <v>1</v>
      </c>
      <c r="L3321">
        <f>LOOKUP(I3321+H3321*1000, allRounds!D$2:D$308, allRounds!A$2:A$308)</f>
        <v>130</v>
      </c>
    </row>
    <row r="3322" spans="1:12" x14ac:dyDescent="0.3">
      <c r="A3322">
        <v>3321</v>
      </c>
      <c r="B3322">
        <v>19</v>
      </c>
      <c r="C3322">
        <v>105</v>
      </c>
      <c r="D3322">
        <v>25</v>
      </c>
      <c r="E3322">
        <v>63</v>
      </c>
      <c r="F3322">
        <v>130</v>
      </c>
      <c r="H3322" s="16">
        <v>38913</v>
      </c>
      <c r="I3322">
        <v>62</v>
      </c>
      <c r="J3322">
        <v>23</v>
      </c>
      <c r="K3322">
        <v>1</v>
      </c>
      <c r="L3322">
        <f>LOOKUP(I3322+H3322*1000, allRounds!D$2:D$308, allRounds!A$2:A$308)</f>
        <v>130</v>
      </c>
    </row>
    <row r="3323" spans="1:12" x14ac:dyDescent="0.3">
      <c r="A3323">
        <v>3322</v>
      </c>
      <c r="B3323">
        <v>20</v>
      </c>
      <c r="C3323">
        <v>98</v>
      </c>
      <c r="D3323">
        <v>25</v>
      </c>
      <c r="E3323">
        <v>28</v>
      </c>
      <c r="F3323">
        <v>130</v>
      </c>
      <c r="H3323" s="16">
        <v>38913</v>
      </c>
      <c r="I3323">
        <v>62</v>
      </c>
      <c r="J3323">
        <v>16</v>
      </c>
      <c r="K3323">
        <v>1</v>
      </c>
      <c r="L3323">
        <f>LOOKUP(I3323+H3323*1000, allRounds!D$2:D$308, allRounds!A$2:A$308)</f>
        <v>130</v>
      </c>
    </row>
    <row r="3324" spans="1:12" x14ac:dyDescent="0.3">
      <c r="A3324">
        <v>3323</v>
      </c>
      <c r="B3324">
        <v>21</v>
      </c>
      <c r="C3324">
        <v>123</v>
      </c>
      <c r="D3324">
        <v>20</v>
      </c>
      <c r="E3324">
        <v>271</v>
      </c>
      <c r="F3324">
        <v>130</v>
      </c>
      <c r="H3324" s="16">
        <v>38913</v>
      </c>
      <c r="I3324">
        <v>62</v>
      </c>
      <c r="J3324">
        <v>36</v>
      </c>
      <c r="K3324">
        <v>1</v>
      </c>
      <c r="L3324">
        <f>LOOKUP(I3324+H3324*1000, allRounds!D$2:D$308, allRounds!A$2:A$308)</f>
        <v>130</v>
      </c>
    </row>
    <row r="3325" spans="1:12" x14ac:dyDescent="0.3">
      <c r="A3325">
        <v>3324</v>
      </c>
      <c r="B3325">
        <v>22</v>
      </c>
      <c r="C3325">
        <v>129</v>
      </c>
      <c r="D3325">
        <v>14</v>
      </c>
      <c r="E3325">
        <v>8</v>
      </c>
      <c r="F3325">
        <v>130</v>
      </c>
      <c r="H3325" s="16">
        <v>38913</v>
      </c>
      <c r="I3325">
        <v>62</v>
      </c>
      <c r="J3325">
        <v>36</v>
      </c>
      <c r="K3325">
        <v>1</v>
      </c>
      <c r="L3325">
        <f>LOOKUP(I3325+H3325*1000, allRounds!D$2:D$308, allRounds!A$2:A$308)</f>
        <v>130</v>
      </c>
    </row>
    <row r="3326" spans="1:12" x14ac:dyDescent="0.3">
      <c r="A3326">
        <v>3325</v>
      </c>
      <c r="B3326">
        <v>1</v>
      </c>
      <c r="C3326">
        <v>88</v>
      </c>
      <c r="D3326">
        <v>34</v>
      </c>
      <c r="E3326">
        <v>225</v>
      </c>
      <c r="F3326">
        <v>131</v>
      </c>
      <c r="H3326" s="16">
        <v>38879</v>
      </c>
      <c r="I3326">
        <v>11</v>
      </c>
      <c r="J3326">
        <v>15</v>
      </c>
      <c r="K3326">
        <v>1</v>
      </c>
      <c r="L3326">
        <f>LOOKUP(I3326+H3326*1000, allRounds!D$2:D$308, allRounds!A$2:A$308)</f>
        <v>131</v>
      </c>
    </row>
    <row r="3327" spans="1:12" x14ac:dyDescent="0.3">
      <c r="A3327">
        <v>3326</v>
      </c>
      <c r="B3327">
        <v>2</v>
      </c>
      <c r="C3327">
        <v>86</v>
      </c>
      <c r="D3327">
        <v>34</v>
      </c>
      <c r="E3327">
        <v>234</v>
      </c>
      <c r="F3327">
        <v>131</v>
      </c>
      <c r="H3327" s="16">
        <v>38879</v>
      </c>
      <c r="I3327">
        <v>11</v>
      </c>
      <c r="J3327">
        <v>13</v>
      </c>
      <c r="K3327">
        <v>0</v>
      </c>
      <c r="L3327">
        <f>LOOKUP(I3327+H3327*1000, allRounds!D$2:D$308, allRounds!A$2:A$308)</f>
        <v>131</v>
      </c>
    </row>
    <row r="3328" spans="1:12" x14ac:dyDescent="0.3">
      <c r="A3328">
        <v>3327</v>
      </c>
      <c r="B3328">
        <v>3</v>
      </c>
      <c r="C3328">
        <v>92</v>
      </c>
      <c r="D3328">
        <v>32</v>
      </c>
      <c r="E3328">
        <v>245</v>
      </c>
      <c r="F3328">
        <v>131</v>
      </c>
      <c r="H3328" s="16">
        <v>38879</v>
      </c>
      <c r="I3328">
        <v>11</v>
      </c>
      <c r="J3328">
        <v>17</v>
      </c>
      <c r="K3328">
        <v>1</v>
      </c>
      <c r="L3328">
        <f>LOOKUP(I3328+H3328*1000, allRounds!D$2:D$308, allRounds!A$2:A$308)</f>
        <v>131</v>
      </c>
    </row>
    <row r="3329" spans="1:12" x14ac:dyDescent="0.3">
      <c r="A3329">
        <v>3328</v>
      </c>
      <c r="B3329">
        <v>4</v>
      </c>
      <c r="C3329">
        <v>95</v>
      </c>
      <c r="D3329">
        <v>30</v>
      </c>
      <c r="E3329">
        <v>116</v>
      </c>
      <c r="F3329">
        <v>131</v>
      </c>
      <c r="H3329" s="16">
        <v>38879</v>
      </c>
      <c r="I3329">
        <v>11</v>
      </c>
      <c r="J3329">
        <v>18</v>
      </c>
      <c r="K3329">
        <v>1</v>
      </c>
      <c r="L3329">
        <f>LOOKUP(I3329+H3329*1000, allRounds!D$2:D$308, allRounds!A$2:A$308)</f>
        <v>131</v>
      </c>
    </row>
    <row r="3330" spans="1:12" x14ac:dyDescent="0.3">
      <c r="A3330">
        <v>3329</v>
      </c>
      <c r="B3330">
        <v>5</v>
      </c>
      <c r="C3330">
        <v>99</v>
      </c>
      <c r="D3330">
        <v>29</v>
      </c>
      <c r="E3330">
        <v>188</v>
      </c>
      <c r="F3330">
        <v>131</v>
      </c>
      <c r="H3330" s="16">
        <v>38879</v>
      </c>
      <c r="I3330">
        <v>11</v>
      </c>
      <c r="J3330">
        <v>22</v>
      </c>
      <c r="K3330">
        <v>1</v>
      </c>
      <c r="L3330">
        <f>LOOKUP(I3330+H3330*1000, allRounds!D$2:D$308, allRounds!A$2:A$308)</f>
        <v>131</v>
      </c>
    </row>
    <row r="3331" spans="1:12" x14ac:dyDescent="0.3">
      <c r="A3331">
        <v>3330</v>
      </c>
      <c r="B3331">
        <v>6</v>
      </c>
      <c r="C3331">
        <v>86</v>
      </c>
      <c r="D3331">
        <v>29</v>
      </c>
      <c r="E3331">
        <v>172</v>
      </c>
      <c r="F3331">
        <v>131</v>
      </c>
      <c r="H3331" s="16">
        <v>38879</v>
      </c>
      <c r="I3331">
        <v>11</v>
      </c>
      <c r="J3331">
        <v>8</v>
      </c>
      <c r="K3331">
        <v>1</v>
      </c>
      <c r="L3331">
        <f>LOOKUP(I3331+H3331*1000, allRounds!D$2:D$308, allRounds!A$2:A$308)</f>
        <v>131</v>
      </c>
    </row>
    <row r="3332" spans="1:12" x14ac:dyDescent="0.3">
      <c r="A3332">
        <v>3331</v>
      </c>
      <c r="B3332">
        <v>7</v>
      </c>
      <c r="C3332">
        <v>94</v>
      </c>
      <c r="D3332">
        <v>27</v>
      </c>
      <c r="E3332">
        <v>80</v>
      </c>
      <c r="F3332">
        <v>131</v>
      </c>
      <c r="H3332" s="16">
        <v>38879</v>
      </c>
      <c r="I3332">
        <v>11</v>
      </c>
      <c r="J3332">
        <v>12</v>
      </c>
      <c r="K3332">
        <v>1</v>
      </c>
      <c r="L3332">
        <f>LOOKUP(I3332+H3332*1000, allRounds!D$2:D$308, allRounds!A$2:A$308)</f>
        <v>131</v>
      </c>
    </row>
    <row r="3333" spans="1:12" x14ac:dyDescent="0.3">
      <c r="A3333">
        <v>3332</v>
      </c>
      <c r="B3333">
        <v>8</v>
      </c>
      <c r="C3333">
        <v>92</v>
      </c>
      <c r="D3333">
        <v>27</v>
      </c>
      <c r="E3333">
        <v>1</v>
      </c>
      <c r="F3333">
        <v>131</v>
      </c>
      <c r="H3333" s="16">
        <v>38879</v>
      </c>
      <c r="I3333">
        <v>11</v>
      </c>
      <c r="J3333">
        <v>9</v>
      </c>
      <c r="K3333">
        <v>1</v>
      </c>
      <c r="L3333">
        <f>LOOKUP(I3333+H3333*1000, allRounds!D$2:D$308, allRounds!A$2:A$308)</f>
        <v>131</v>
      </c>
    </row>
    <row r="3334" spans="1:12" x14ac:dyDescent="0.3">
      <c r="A3334">
        <v>3333</v>
      </c>
      <c r="B3334">
        <v>9</v>
      </c>
      <c r="C3334">
        <v>94</v>
      </c>
      <c r="D3334">
        <v>25</v>
      </c>
      <c r="E3334">
        <v>160</v>
      </c>
      <c r="F3334">
        <v>131</v>
      </c>
      <c r="H3334" s="16">
        <v>38879</v>
      </c>
      <c r="I3334">
        <v>11</v>
      </c>
      <c r="J3334">
        <v>12</v>
      </c>
      <c r="K3334">
        <v>1</v>
      </c>
      <c r="L3334">
        <f>LOOKUP(I3334+H3334*1000, allRounds!D$2:D$308, allRounds!A$2:A$308)</f>
        <v>131</v>
      </c>
    </row>
    <row r="3335" spans="1:12" x14ac:dyDescent="0.3">
      <c r="A3335">
        <v>3334</v>
      </c>
      <c r="B3335">
        <v>10</v>
      </c>
      <c r="C3335">
        <v>105</v>
      </c>
      <c r="D3335">
        <v>24</v>
      </c>
      <c r="E3335">
        <v>61</v>
      </c>
      <c r="F3335">
        <v>131</v>
      </c>
      <c r="H3335" s="16">
        <v>38879</v>
      </c>
      <c r="I3335">
        <v>11</v>
      </c>
      <c r="J3335">
        <v>22</v>
      </c>
      <c r="K3335">
        <v>1</v>
      </c>
      <c r="L3335">
        <f>LOOKUP(I3335+H3335*1000, allRounds!D$2:D$308, allRounds!A$2:A$308)</f>
        <v>131</v>
      </c>
    </row>
    <row r="3336" spans="1:12" x14ac:dyDescent="0.3">
      <c r="A3336">
        <v>3335</v>
      </c>
      <c r="B3336">
        <v>11</v>
      </c>
      <c r="C3336">
        <v>101</v>
      </c>
      <c r="D3336">
        <v>24</v>
      </c>
      <c r="E3336">
        <v>257</v>
      </c>
      <c r="F3336">
        <v>131</v>
      </c>
      <c r="H3336" s="16">
        <v>38879</v>
      </c>
      <c r="I3336">
        <v>11</v>
      </c>
      <c r="J3336">
        <v>18</v>
      </c>
      <c r="K3336">
        <v>1</v>
      </c>
      <c r="L3336">
        <f>LOOKUP(I3336+H3336*1000, allRounds!D$2:D$308, allRounds!A$2:A$308)</f>
        <v>131</v>
      </c>
    </row>
    <row r="3337" spans="1:12" x14ac:dyDescent="0.3">
      <c r="A3337">
        <v>3336</v>
      </c>
      <c r="B3337">
        <v>12</v>
      </c>
      <c r="C3337">
        <v>99</v>
      </c>
      <c r="D3337">
        <v>23</v>
      </c>
      <c r="E3337">
        <v>48</v>
      </c>
      <c r="F3337">
        <v>131</v>
      </c>
      <c r="H3337" s="16">
        <v>38879</v>
      </c>
      <c r="I3337">
        <v>11</v>
      </c>
      <c r="J3337">
        <v>14</v>
      </c>
      <c r="K3337">
        <v>1</v>
      </c>
      <c r="L3337">
        <f>LOOKUP(I3337+H3337*1000, allRounds!D$2:D$308, allRounds!A$2:A$308)</f>
        <v>131</v>
      </c>
    </row>
    <row r="3338" spans="1:12" x14ac:dyDescent="0.3">
      <c r="A3338">
        <v>3337</v>
      </c>
      <c r="B3338">
        <v>13</v>
      </c>
      <c r="C3338">
        <v>104</v>
      </c>
      <c r="D3338">
        <v>21</v>
      </c>
      <c r="E3338">
        <v>3</v>
      </c>
      <c r="F3338">
        <v>131</v>
      </c>
      <c r="H3338" s="16">
        <v>38879</v>
      </c>
      <c r="I3338">
        <v>11</v>
      </c>
      <c r="J3338">
        <v>18</v>
      </c>
      <c r="K3338">
        <v>1</v>
      </c>
      <c r="L3338">
        <f>LOOKUP(I3338+H3338*1000, allRounds!D$2:D$308, allRounds!A$2:A$308)</f>
        <v>131</v>
      </c>
    </row>
    <row r="3339" spans="1:12" x14ac:dyDescent="0.3">
      <c r="A3339">
        <v>3338</v>
      </c>
      <c r="B3339">
        <v>14</v>
      </c>
      <c r="C3339">
        <v>109</v>
      </c>
      <c r="D3339">
        <v>21</v>
      </c>
      <c r="E3339">
        <v>27</v>
      </c>
      <c r="F3339">
        <v>131</v>
      </c>
      <c r="H3339" s="16">
        <v>38879</v>
      </c>
      <c r="I3339">
        <v>11</v>
      </c>
      <c r="J3339">
        <v>23</v>
      </c>
      <c r="K3339">
        <v>1</v>
      </c>
      <c r="L3339">
        <f>LOOKUP(I3339+H3339*1000, allRounds!D$2:D$308, allRounds!A$2:A$308)</f>
        <v>131</v>
      </c>
    </row>
    <row r="3340" spans="1:12" x14ac:dyDescent="0.3">
      <c r="A3340">
        <v>3339</v>
      </c>
      <c r="B3340">
        <v>15</v>
      </c>
      <c r="C3340">
        <v>98</v>
      </c>
      <c r="D3340">
        <v>21</v>
      </c>
      <c r="E3340">
        <v>222</v>
      </c>
      <c r="F3340">
        <v>131</v>
      </c>
      <c r="H3340" s="16">
        <v>38879</v>
      </c>
      <c r="I3340">
        <v>11</v>
      </c>
      <c r="J3340">
        <v>12</v>
      </c>
      <c r="K3340">
        <v>1</v>
      </c>
      <c r="L3340">
        <f>LOOKUP(I3340+H3340*1000, allRounds!D$2:D$308, allRounds!A$2:A$308)</f>
        <v>131</v>
      </c>
    </row>
    <row r="3341" spans="1:12" x14ac:dyDescent="0.3">
      <c r="A3341">
        <v>3340</v>
      </c>
      <c r="B3341">
        <v>16</v>
      </c>
      <c r="C3341">
        <v>105</v>
      </c>
      <c r="D3341">
        <v>21</v>
      </c>
      <c r="E3341">
        <v>16</v>
      </c>
      <c r="F3341">
        <v>131</v>
      </c>
      <c r="H3341" s="16">
        <v>38879</v>
      </c>
      <c r="I3341">
        <v>11</v>
      </c>
      <c r="J3341">
        <v>19</v>
      </c>
      <c r="K3341">
        <v>1</v>
      </c>
      <c r="L3341">
        <f>LOOKUP(I3341+H3341*1000, allRounds!D$2:D$308, allRounds!A$2:A$308)</f>
        <v>131</v>
      </c>
    </row>
    <row r="3342" spans="1:12" x14ac:dyDescent="0.3">
      <c r="A3342">
        <v>3341</v>
      </c>
      <c r="B3342">
        <v>17</v>
      </c>
      <c r="C3342">
        <v>107</v>
      </c>
      <c r="D3342">
        <v>17</v>
      </c>
      <c r="E3342">
        <v>2</v>
      </c>
      <c r="F3342">
        <v>131</v>
      </c>
      <c r="H3342" s="16">
        <v>38879</v>
      </c>
      <c r="I3342">
        <v>11</v>
      </c>
      <c r="J3342">
        <v>16</v>
      </c>
      <c r="K3342">
        <v>1</v>
      </c>
      <c r="L3342">
        <f>LOOKUP(I3342+H3342*1000, allRounds!D$2:D$308, allRounds!A$2:A$308)</f>
        <v>131</v>
      </c>
    </row>
    <row r="3343" spans="1:12" x14ac:dyDescent="0.3">
      <c r="A3343">
        <v>3342</v>
      </c>
      <c r="B3343">
        <v>18</v>
      </c>
      <c r="C3343">
        <v>135</v>
      </c>
      <c r="D3343">
        <v>8</v>
      </c>
      <c r="E3343">
        <v>8</v>
      </c>
      <c r="F3343">
        <v>131</v>
      </c>
      <c r="H3343" s="16">
        <v>38879</v>
      </c>
      <c r="I3343">
        <v>11</v>
      </c>
      <c r="J3343">
        <v>36</v>
      </c>
      <c r="K3343">
        <v>1</v>
      </c>
      <c r="L3343">
        <f>LOOKUP(I3343+H3343*1000, allRounds!D$2:D$308, allRounds!A$2:A$308)</f>
        <v>131</v>
      </c>
    </row>
    <row r="3344" spans="1:12" x14ac:dyDescent="0.3">
      <c r="A3344">
        <v>3343</v>
      </c>
      <c r="B3344">
        <v>1</v>
      </c>
      <c r="C3344">
        <v>94</v>
      </c>
      <c r="D3344">
        <v>32</v>
      </c>
      <c r="E3344">
        <v>245</v>
      </c>
      <c r="F3344">
        <v>132</v>
      </c>
      <c r="H3344" s="16">
        <v>38878</v>
      </c>
      <c r="I3344">
        <v>4</v>
      </c>
      <c r="J3344">
        <v>18</v>
      </c>
      <c r="K3344">
        <v>0</v>
      </c>
      <c r="L3344">
        <f>LOOKUP(I3344+H3344*1000, allRounds!D$2:D$308, allRounds!A$2:A$308)</f>
        <v>132</v>
      </c>
    </row>
    <row r="3345" spans="1:12" x14ac:dyDescent="0.3">
      <c r="A3345">
        <v>3344</v>
      </c>
      <c r="B3345">
        <v>2</v>
      </c>
      <c r="C3345">
        <v>103</v>
      </c>
      <c r="D3345">
        <v>30</v>
      </c>
      <c r="E3345">
        <v>27</v>
      </c>
      <c r="F3345">
        <v>132</v>
      </c>
      <c r="H3345" s="16">
        <v>38878</v>
      </c>
      <c r="I3345">
        <v>4</v>
      </c>
      <c r="J3345">
        <v>25</v>
      </c>
      <c r="K3345">
        <v>1</v>
      </c>
      <c r="L3345">
        <f>LOOKUP(I3345+H3345*1000, allRounds!D$2:D$308, allRounds!A$2:A$308)</f>
        <v>132</v>
      </c>
    </row>
    <row r="3346" spans="1:12" x14ac:dyDescent="0.3">
      <c r="A3346">
        <v>3345</v>
      </c>
      <c r="B3346">
        <v>3</v>
      </c>
      <c r="C3346">
        <v>94</v>
      </c>
      <c r="D3346">
        <v>26</v>
      </c>
      <c r="E3346">
        <v>80</v>
      </c>
      <c r="F3346">
        <v>132</v>
      </c>
      <c r="H3346" s="16">
        <v>38878</v>
      </c>
      <c r="I3346">
        <v>4</v>
      </c>
      <c r="J3346">
        <v>12</v>
      </c>
      <c r="K3346">
        <v>1</v>
      </c>
      <c r="L3346">
        <f>LOOKUP(I3346+H3346*1000, allRounds!D$2:D$308, allRounds!A$2:A$308)</f>
        <v>132</v>
      </c>
    </row>
    <row r="3347" spans="1:12" x14ac:dyDescent="0.3">
      <c r="A3347">
        <v>3346</v>
      </c>
      <c r="B3347">
        <v>4</v>
      </c>
      <c r="C3347">
        <v>97</v>
      </c>
      <c r="D3347">
        <v>24</v>
      </c>
      <c r="E3347">
        <v>234</v>
      </c>
      <c r="F3347">
        <v>132</v>
      </c>
      <c r="H3347" s="16">
        <v>38878</v>
      </c>
      <c r="I3347">
        <v>4</v>
      </c>
      <c r="J3347">
        <v>13</v>
      </c>
      <c r="K3347">
        <v>0</v>
      </c>
      <c r="L3347">
        <f>LOOKUP(I3347+H3347*1000, allRounds!D$2:D$308, allRounds!A$2:A$308)</f>
        <v>132</v>
      </c>
    </row>
    <row r="3348" spans="1:12" x14ac:dyDescent="0.3">
      <c r="A3348">
        <v>3347</v>
      </c>
      <c r="B3348">
        <v>5</v>
      </c>
      <c r="C3348">
        <v>92</v>
      </c>
      <c r="D3348">
        <v>24</v>
      </c>
      <c r="E3348">
        <v>172</v>
      </c>
      <c r="F3348">
        <v>132</v>
      </c>
      <c r="H3348" s="16">
        <v>38878</v>
      </c>
      <c r="I3348">
        <v>4</v>
      </c>
      <c r="J3348">
        <v>8</v>
      </c>
      <c r="K3348">
        <v>1</v>
      </c>
      <c r="L3348">
        <f>LOOKUP(I3348+H3348*1000, allRounds!D$2:D$308, allRounds!A$2:A$308)</f>
        <v>132</v>
      </c>
    </row>
    <row r="3349" spans="1:12" x14ac:dyDescent="0.3">
      <c r="A3349">
        <v>3348</v>
      </c>
      <c r="B3349">
        <v>6</v>
      </c>
      <c r="C3349">
        <v>102</v>
      </c>
      <c r="D3349">
        <v>24</v>
      </c>
      <c r="E3349">
        <v>3</v>
      </c>
      <c r="F3349">
        <v>132</v>
      </c>
      <c r="H3349" s="16">
        <v>38878</v>
      </c>
      <c r="I3349">
        <v>4</v>
      </c>
      <c r="J3349">
        <v>18</v>
      </c>
      <c r="K3349">
        <v>1</v>
      </c>
      <c r="L3349">
        <f>LOOKUP(I3349+H3349*1000, allRounds!D$2:D$308, allRounds!A$2:A$308)</f>
        <v>132</v>
      </c>
    </row>
    <row r="3350" spans="1:12" x14ac:dyDescent="0.3">
      <c r="A3350">
        <v>3349</v>
      </c>
      <c r="B3350">
        <v>7</v>
      </c>
      <c r="C3350">
        <v>103</v>
      </c>
      <c r="D3350">
        <v>23</v>
      </c>
      <c r="E3350">
        <v>257</v>
      </c>
      <c r="F3350">
        <v>132</v>
      </c>
      <c r="H3350" s="16">
        <v>38878</v>
      </c>
      <c r="I3350">
        <v>4</v>
      </c>
      <c r="J3350">
        <v>18</v>
      </c>
      <c r="K3350">
        <v>1</v>
      </c>
      <c r="L3350">
        <f>LOOKUP(I3350+H3350*1000, allRounds!D$2:D$308, allRounds!A$2:A$308)</f>
        <v>132</v>
      </c>
    </row>
    <row r="3351" spans="1:12" x14ac:dyDescent="0.3">
      <c r="A3351">
        <v>3350</v>
      </c>
      <c r="B3351">
        <v>8</v>
      </c>
      <c r="C3351">
        <v>95</v>
      </c>
      <c r="D3351">
        <v>23</v>
      </c>
      <c r="E3351">
        <v>1</v>
      </c>
      <c r="F3351">
        <v>132</v>
      </c>
      <c r="H3351" s="16">
        <v>38878</v>
      </c>
      <c r="I3351">
        <v>4</v>
      </c>
      <c r="J3351">
        <v>9</v>
      </c>
      <c r="K3351">
        <v>1</v>
      </c>
      <c r="L3351">
        <f>LOOKUP(I3351+H3351*1000, allRounds!D$2:D$308, allRounds!A$2:A$308)</f>
        <v>132</v>
      </c>
    </row>
    <row r="3352" spans="1:12" x14ac:dyDescent="0.3">
      <c r="A3352">
        <v>3351</v>
      </c>
      <c r="B3352">
        <v>9</v>
      </c>
      <c r="C3352">
        <v>110</v>
      </c>
      <c r="D3352">
        <v>20</v>
      </c>
      <c r="E3352">
        <v>188</v>
      </c>
      <c r="F3352">
        <v>132</v>
      </c>
      <c r="H3352" s="16">
        <v>38878</v>
      </c>
      <c r="I3352">
        <v>4</v>
      </c>
      <c r="J3352">
        <v>22</v>
      </c>
      <c r="K3352">
        <v>1</v>
      </c>
      <c r="L3352">
        <f>LOOKUP(I3352+H3352*1000, allRounds!D$2:D$308, allRounds!A$2:A$308)</f>
        <v>132</v>
      </c>
    </row>
    <row r="3353" spans="1:12" x14ac:dyDescent="0.3">
      <c r="A3353">
        <v>3352</v>
      </c>
      <c r="B3353">
        <v>10</v>
      </c>
      <c r="C3353">
        <v>107</v>
      </c>
      <c r="D3353">
        <v>20</v>
      </c>
      <c r="E3353">
        <v>16</v>
      </c>
      <c r="F3353">
        <v>132</v>
      </c>
      <c r="H3353" s="16">
        <v>38878</v>
      </c>
      <c r="I3353">
        <v>4</v>
      </c>
      <c r="J3353">
        <v>19</v>
      </c>
      <c r="K3353">
        <v>1</v>
      </c>
      <c r="L3353">
        <f>LOOKUP(I3353+H3353*1000, allRounds!D$2:D$308, allRounds!A$2:A$308)</f>
        <v>132</v>
      </c>
    </row>
    <row r="3354" spans="1:12" x14ac:dyDescent="0.3">
      <c r="A3354">
        <v>3353</v>
      </c>
      <c r="B3354">
        <v>11</v>
      </c>
      <c r="C3354">
        <v>102</v>
      </c>
      <c r="D3354">
        <v>20</v>
      </c>
      <c r="E3354">
        <v>48</v>
      </c>
      <c r="F3354">
        <v>132</v>
      </c>
      <c r="H3354" s="16">
        <v>38878</v>
      </c>
      <c r="I3354">
        <v>4</v>
      </c>
      <c r="J3354">
        <v>14</v>
      </c>
      <c r="K3354">
        <v>1</v>
      </c>
      <c r="L3354">
        <f>LOOKUP(I3354+H3354*1000, allRounds!D$2:D$308, allRounds!A$2:A$308)</f>
        <v>132</v>
      </c>
    </row>
    <row r="3355" spans="1:12" x14ac:dyDescent="0.3">
      <c r="A3355">
        <v>3354</v>
      </c>
      <c r="B3355">
        <v>12</v>
      </c>
      <c r="C3355">
        <v>104</v>
      </c>
      <c r="D3355">
        <v>19</v>
      </c>
      <c r="E3355">
        <v>225</v>
      </c>
      <c r="F3355">
        <v>132</v>
      </c>
      <c r="H3355" s="16">
        <v>38878</v>
      </c>
      <c r="I3355">
        <v>4</v>
      </c>
      <c r="J3355">
        <v>15</v>
      </c>
      <c r="K3355">
        <v>1</v>
      </c>
      <c r="L3355">
        <f>LOOKUP(I3355+H3355*1000, allRounds!D$2:D$308, allRounds!A$2:A$308)</f>
        <v>132</v>
      </c>
    </row>
    <row r="3356" spans="1:12" x14ac:dyDescent="0.3">
      <c r="A3356">
        <v>3355</v>
      </c>
      <c r="B3356">
        <v>13</v>
      </c>
      <c r="C3356">
        <v>101</v>
      </c>
      <c r="D3356">
        <v>19</v>
      </c>
      <c r="E3356">
        <v>160</v>
      </c>
      <c r="F3356">
        <v>132</v>
      </c>
      <c r="H3356" s="16">
        <v>38878</v>
      </c>
      <c r="I3356">
        <v>4</v>
      </c>
      <c r="J3356">
        <v>12</v>
      </c>
      <c r="K3356">
        <v>1</v>
      </c>
      <c r="L3356">
        <f>LOOKUP(I3356+H3356*1000, allRounds!D$2:D$308, allRounds!A$2:A$308)</f>
        <v>132</v>
      </c>
    </row>
    <row r="3357" spans="1:12" x14ac:dyDescent="0.3">
      <c r="A3357">
        <v>3356</v>
      </c>
      <c r="B3357">
        <v>14</v>
      </c>
      <c r="C3357">
        <v>101</v>
      </c>
      <c r="D3357">
        <v>19</v>
      </c>
      <c r="E3357">
        <v>222</v>
      </c>
      <c r="F3357">
        <v>132</v>
      </c>
      <c r="H3357" s="16">
        <v>38878</v>
      </c>
      <c r="I3357">
        <v>4</v>
      </c>
      <c r="J3357">
        <v>12</v>
      </c>
      <c r="K3357">
        <v>1</v>
      </c>
      <c r="L3357">
        <f>LOOKUP(I3357+H3357*1000, allRounds!D$2:D$308, allRounds!A$2:A$308)</f>
        <v>132</v>
      </c>
    </row>
    <row r="3358" spans="1:12" x14ac:dyDescent="0.3">
      <c r="A3358">
        <v>3357</v>
      </c>
      <c r="B3358">
        <v>15</v>
      </c>
      <c r="C3358">
        <v>107</v>
      </c>
      <c r="D3358">
        <v>17</v>
      </c>
      <c r="E3358">
        <v>2</v>
      </c>
      <c r="F3358">
        <v>132</v>
      </c>
      <c r="H3358" s="16">
        <v>38878</v>
      </c>
      <c r="I3358">
        <v>4</v>
      </c>
      <c r="J3358">
        <v>16</v>
      </c>
      <c r="K3358">
        <v>1</v>
      </c>
      <c r="L3358">
        <f>LOOKUP(I3358+H3358*1000, allRounds!D$2:D$308, allRounds!A$2:A$308)</f>
        <v>132</v>
      </c>
    </row>
    <row r="3359" spans="1:12" x14ac:dyDescent="0.3">
      <c r="A3359">
        <v>3358</v>
      </c>
      <c r="B3359">
        <v>16</v>
      </c>
      <c r="C3359">
        <v>114</v>
      </c>
      <c r="D3359">
        <v>16</v>
      </c>
      <c r="E3359">
        <v>61</v>
      </c>
      <c r="F3359">
        <v>132</v>
      </c>
      <c r="H3359" s="16">
        <v>38878</v>
      </c>
      <c r="I3359">
        <v>4</v>
      </c>
      <c r="J3359">
        <v>22</v>
      </c>
      <c r="K3359">
        <v>1</v>
      </c>
      <c r="L3359">
        <f>LOOKUP(I3359+H3359*1000, allRounds!D$2:D$308, allRounds!A$2:A$308)</f>
        <v>132</v>
      </c>
    </row>
    <row r="3360" spans="1:12" x14ac:dyDescent="0.3">
      <c r="A3360">
        <v>3359</v>
      </c>
      <c r="B3360">
        <v>17</v>
      </c>
      <c r="C3360">
        <v>116</v>
      </c>
      <c r="D3360">
        <v>10</v>
      </c>
      <c r="E3360">
        <v>116</v>
      </c>
      <c r="F3360">
        <v>132</v>
      </c>
      <c r="H3360" s="16">
        <v>38878</v>
      </c>
      <c r="I3360">
        <v>4</v>
      </c>
      <c r="J3360">
        <v>18</v>
      </c>
      <c r="K3360">
        <v>1</v>
      </c>
      <c r="L3360">
        <f>LOOKUP(I3360+H3360*1000, allRounds!D$2:D$308, allRounds!A$2:A$308)</f>
        <v>132</v>
      </c>
    </row>
    <row r="3361" spans="1:12" x14ac:dyDescent="0.3">
      <c r="A3361">
        <v>3360</v>
      </c>
      <c r="B3361">
        <v>18</v>
      </c>
      <c r="C3361">
        <v>139</v>
      </c>
      <c r="D3361">
        <v>5</v>
      </c>
      <c r="E3361">
        <v>8</v>
      </c>
      <c r="F3361">
        <v>132</v>
      </c>
      <c r="H3361" s="16">
        <v>38878</v>
      </c>
      <c r="I3361">
        <v>4</v>
      </c>
      <c r="J3361">
        <v>36</v>
      </c>
      <c r="K3361">
        <v>1</v>
      </c>
      <c r="L3361">
        <f>LOOKUP(I3361+H3361*1000, allRounds!D$2:D$308, allRounds!A$2:A$308)</f>
        <v>132</v>
      </c>
    </row>
    <row r="3362" spans="1:12" x14ac:dyDescent="0.3">
      <c r="A3362">
        <v>3361</v>
      </c>
      <c r="B3362">
        <v>1</v>
      </c>
      <c r="C3362">
        <v>89</v>
      </c>
      <c r="D3362">
        <v>37</v>
      </c>
      <c r="E3362">
        <v>257</v>
      </c>
      <c r="F3362">
        <v>133</v>
      </c>
      <c r="H3362" s="16">
        <v>38877</v>
      </c>
      <c r="I3362">
        <v>5</v>
      </c>
      <c r="J3362">
        <v>19</v>
      </c>
      <c r="K3362">
        <v>1</v>
      </c>
      <c r="L3362">
        <f>LOOKUP(I3362+H3362*1000, allRounds!D$2:D$308, allRounds!A$2:A$308)</f>
        <v>133</v>
      </c>
    </row>
    <row r="3363" spans="1:12" x14ac:dyDescent="0.3">
      <c r="A3363">
        <v>3362</v>
      </c>
      <c r="B3363">
        <v>2</v>
      </c>
      <c r="C3363">
        <v>80</v>
      </c>
      <c r="D3363">
        <v>36</v>
      </c>
      <c r="E3363">
        <v>1</v>
      </c>
      <c r="F3363">
        <v>133</v>
      </c>
      <c r="H3363" s="16">
        <v>38877</v>
      </c>
      <c r="I3363">
        <v>5</v>
      </c>
      <c r="J3363">
        <v>9</v>
      </c>
      <c r="K3363">
        <v>1</v>
      </c>
      <c r="L3363">
        <f>LOOKUP(I3363+H3363*1000, allRounds!D$2:D$308, allRounds!A$2:A$308)</f>
        <v>133</v>
      </c>
    </row>
    <row r="3364" spans="1:12" x14ac:dyDescent="0.3">
      <c r="A3364">
        <v>3363</v>
      </c>
      <c r="B3364">
        <v>3</v>
      </c>
      <c r="C3364">
        <v>91</v>
      </c>
      <c r="D3364">
        <v>35</v>
      </c>
      <c r="E3364">
        <v>16</v>
      </c>
      <c r="F3364">
        <v>133</v>
      </c>
      <c r="H3364" s="16">
        <v>38877</v>
      </c>
      <c r="I3364">
        <v>5</v>
      </c>
      <c r="J3364">
        <v>19</v>
      </c>
      <c r="K3364">
        <v>1</v>
      </c>
      <c r="L3364">
        <f>LOOKUP(I3364+H3364*1000, allRounds!D$2:D$308, allRounds!A$2:A$308)</f>
        <v>133</v>
      </c>
    </row>
    <row r="3365" spans="1:12" x14ac:dyDescent="0.3">
      <c r="A3365">
        <v>3364</v>
      </c>
      <c r="B3365">
        <v>4</v>
      </c>
      <c r="C3365">
        <v>88</v>
      </c>
      <c r="D3365">
        <v>33</v>
      </c>
      <c r="E3365">
        <v>48</v>
      </c>
      <c r="F3365">
        <v>133</v>
      </c>
      <c r="H3365" s="16">
        <v>38877</v>
      </c>
      <c r="I3365">
        <v>5</v>
      </c>
      <c r="J3365">
        <v>14</v>
      </c>
      <c r="K3365">
        <v>1</v>
      </c>
      <c r="L3365">
        <f>LOOKUP(I3365+H3365*1000, allRounds!D$2:D$308, allRounds!A$2:A$308)</f>
        <v>133</v>
      </c>
    </row>
    <row r="3366" spans="1:12" x14ac:dyDescent="0.3">
      <c r="A3366">
        <v>3365</v>
      </c>
      <c r="B3366">
        <v>5</v>
      </c>
      <c r="C3366">
        <v>93</v>
      </c>
      <c r="D3366">
        <v>29</v>
      </c>
      <c r="E3366">
        <v>225</v>
      </c>
      <c r="F3366">
        <v>133</v>
      </c>
      <c r="H3366" s="16">
        <v>38877</v>
      </c>
      <c r="I3366">
        <v>5</v>
      </c>
      <c r="J3366">
        <v>15</v>
      </c>
      <c r="K3366">
        <v>1</v>
      </c>
      <c r="L3366">
        <f>LOOKUP(I3366+H3366*1000, allRounds!D$2:D$308, allRounds!A$2:A$308)</f>
        <v>133</v>
      </c>
    </row>
    <row r="3367" spans="1:12" x14ac:dyDescent="0.3">
      <c r="A3367">
        <v>3366</v>
      </c>
      <c r="B3367">
        <v>6</v>
      </c>
      <c r="C3367">
        <v>96</v>
      </c>
      <c r="D3367">
        <v>29</v>
      </c>
      <c r="E3367">
        <v>245</v>
      </c>
      <c r="F3367">
        <v>133</v>
      </c>
      <c r="H3367" s="16">
        <v>38877</v>
      </c>
      <c r="I3367">
        <v>5</v>
      </c>
      <c r="J3367">
        <v>18</v>
      </c>
      <c r="K3367">
        <v>0</v>
      </c>
      <c r="L3367">
        <f>LOOKUP(I3367+H3367*1000, allRounds!D$2:D$308, allRounds!A$2:A$308)</f>
        <v>133</v>
      </c>
    </row>
    <row r="3368" spans="1:12" x14ac:dyDescent="0.3">
      <c r="A3368">
        <v>3367</v>
      </c>
      <c r="B3368">
        <v>7</v>
      </c>
      <c r="C3368">
        <v>102</v>
      </c>
      <c r="D3368">
        <v>27</v>
      </c>
      <c r="E3368">
        <v>61</v>
      </c>
      <c r="F3368">
        <v>133</v>
      </c>
      <c r="H3368" s="16">
        <v>38877</v>
      </c>
      <c r="I3368">
        <v>5</v>
      </c>
      <c r="J3368">
        <v>22</v>
      </c>
      <c r="K3368">
        <v>1</v>
      </c>
      <c r="L3368">
        <f>LOOKUP(I3368+H3368*1000, allRounds!D$2:D$308, allRounds!A$2:A$308)</f>
        <v>133</v>
      </c>
    </row>
    <row r="3369" spans="1:12" x14ac:dyDescent="0.3">
      <c r="A3369">
        <v>3368</v>
      </c>
      <c r="B3369">
        <v>8</v>
      </c>
      <c r="C3369">
        <v>105</v>
      </c>
      <c r="D3369">
        <v>27</v>
      </c>
      <c r="E3369">
        <v>27</v>
      </c>
      <c r="F3369">
        <v>133</v>
      </c>
      <c r="H3369" s="16">
        <v>38877</v>
      </c>
      <c r="I3369">
        <v>5</v>
      </c>
      <c r="J3369">
        <v>25</v>
      </c>
      <c r="K3369">
        <v>1</v>
      </c>
      <c r="L3369">
        <f>LOOKUP(I3369+H3369*1000, allRounds!D$2:D$308, allRounds!A$2:A$308)</f>
        <v>133</v>
      </c>
    </row>
    <row r="3370" spans="1:12" x14ac:dyDescent="0.3">
      <c r="A3370">
        <v>3369</v>
      </c>
      <c r="B3370">
        <v>9</v>
      </c>
      <c r="C3370">
        <v>88</v>
      </c>
      <c r="D3370">
        <v>27</v>
      </c>
      <c r="E3370">
        <v>172</v>
      </c>
      <c r="F3370">
        <v>133</v>
      </c>
      <c r="H3370" s="16">
        <v>38877</v>
      </c>
      <c r="I3370">
        <v>5</v>
      </c>
      <c r="J3370">
        <v>8</v>
      </c>
      <c r="K3370">
        <v>1</v>
      </c>
      <c r="L3370">
        <f>LOOKUP(I3370+H3370*1000, allRounds!D$2:D$308, allRounds!A$2:A$308)</f>
        <v>133</v>
      </c>
    </row>
    <row r="3371" spans="1:12" x14ac:dyDescent="0.3">
      <c r="A3371">
        <v>3370</v>
      </c>
      <c r="B3371">
        <v>10</v>
      </c>
      <c r="C3371">
        <v>97</v>
      </c>
      <c r="D3371">
        <v>26</v>
      </c>
      <c r="E3371">
        <v>2</v>
      </c>
      <c r="F3371">
        <v>133</v>
      </c>
      <c r="H3371" s="16">
        <v>38877</v>
      </c>
      <c r="I3371">
        <v>5</v>
      </c>
      <c r="J3371">
        <v>16</v>
      </c>
      <c r="K3371">
        <v>1</v>
      </c>
      <c r="L3371">
        <f>LOOKUP(I3371+H3371*1000, allRounds!D$2:D$308, allRounds!A$2:A$308)</f>
        <v>133</v>
      </c>
    </row>
    <row r="3372" spans="1:12" x14ac:dyDescent="0.3">
      <c r="A3372">
        <v>3371</v>
      </c>
      <c r="B3372">
        <v>11</v>
      </c>
      <c r="C3372">
        <v>98</v>
      </c>
      <c r="D3372">
        <v>26</v>
      </c>
      <c r="E3372">
        <v>234</v>
      </c>
      <c r="F3372">
        <v>133</v>
      </c>
      <c r="H3372" s="16">
        <v>38877</v>
      </c>
      <c r="I3372">
        <v>5</v>
      </c>
      <c r="J3372">
        <v>15</v>
      </c>
      <c r="K3372">
        <v>0</v>
      </c>
      <c r="L3372">
        <f>LOOKUP(I3372+H3372*1000, allRounds!D$2:D$308, allRounds!A$2:A$308)</f>
        <v>133</v>
      </c>
    </row>
    <row r="3373" spans="1:12" x14ac:dyDescent="0.3">
      <c r="A3373">
        <v>3372</v>
      </c>
      <c r="B3373">
        <v>12</v>
      </c>
      <c r="C3373">
        <v>93</v>
      </c>
      <c r="D3373">
        <v>26</v>
      </c>
      <c r="E3373">
        <v>80</v>
      </c>
      <c r="F3373">
        <v>133</v>
      </c>
      <c r="H3373" s="16">
        <v>38877</v>
      </c>
      <c r="I3373">
        <v>5</v>
      </c>
      <c r="J3373">
        <v>12</v>
      </c>
      <c r="K3373">
        <v>1</v>
      </c>
      <c r="L3373">
        <f>LOOKUP(I3373+H3373*1000, allRounds!D$2:D$308, allRounds!A$2:A$308)</f>
        <v>133</v>
      </c>
    </row>
    <row r="3374" spans="1:12" x14ac:dyDescent="0.3">
      <c r="A3374">
        <v>3373</v>
      </c>
      <c r="B3374">
        <v>13</v>
      </c>
      <c r="C3374">
        <v>94</v>
      </c>
      <c r="D3374">
        <v>25</v>
      </c>
      <c r="E3374">
        <v>222</v>
      </c>
      <c r="F3374">
        <v>133</v>
      </c>
      <c r="H3374" s="16">
        <v>38877</v>
      </c>
      <c r="I3374">
        <v>5</v>
      </c>
      <c r="J3374">
        <v>12</v>
      </c>
      <c r="K3374">
        <v>1</v>
      </c>
      <c r="L3374">
        <f>LOOKUP(I3374+H3374*1000, allRounds!D$2:D$308, allRounds!A$2:A$308)</f>
        <v>133</v>
      </c>
    </row>
    <row r="3375" spans="1:12" x14ac:dyDescent="0.3">
      <c r="A3375">
        <v>3374</v>
      </c>
      <c r="B3375">
        <v>14</v>
      </c>
      <c r="C3375">
        <v>104</v>
      </c>
      <c r="D3375">
        <v>25</v>
      </c>
      <c r="E3375">
        <v>188</v>
      </c>
      <c r="F3375">
        <v>133</v>
      </c>
      <c r="H3375" s="16">
        <v>38877</v>
      </c>
      <c r="I3375">
        <v>5</v>
      </c>
      <c r="J3375">
        <v>22</v>
      </c>
      <c r="K3375">
        <v>1</v>
      </c>
      <c r="L3375">
        <f>LOOKUP(I3375+H3375*1000, allRounds!D$2:D$308, allRounds!A$2:A$308)</f>
        <v>133</v>
      </c>
    </row>
    <row r="3376" spans="1:12" x14ac:dyDescent="0.3">
      <c r="A3376">
        <v>3375</v>
      </c>
      <c r="B3376">
        <v>15</v>
      </c>
      <c r="C3376">
        <v>101</v>
      </c>
      <c r="D3376">
        <v>24</v>
      </c>
      <c r="E3376">
        <v>116</v>
      </c>
      <c r="F3376">
        <v>133</v>
      </c>
      <c r="H3376" s="16">
        <v>38877</v>
      </c>
      <c r="I3376">
        <v>5</v>
      </c>
      <c r="J3376">
        <v>18</v>
      </c>
      <c r="K3376">
        <v>1</v>
      </c>
      <c r="L3376">
        <f>LOOKUP(I3376+H3376*1000, allRounds!D$2:D$308, allRounds!A$2:A$308)</f>
        <v>133</v>
      </c>
    </row>
    <row r="3377" spans="1:12" x14ac:dyDescent="0.3">
      <c r="A3377">
        <v>3376</v>
      </c>
      <c r="B3377">
        <v>16</v>
      </c>
      <c r="C3377">
        <v>102</v>
      </c>
      <c r="D3377">
        <v>23</v>
      </c>
      <c r="E3377">
        <v>3</v>
      </c>
      <c r="F3377">
        <v>133</v>
      </c>
      <c r="H3377" s="16">
        <v>38877</v>
      </c>
      <c r="I3377">
        <v>5</v>
      </c>
      <c r="J3377">
        <v>18</v>
      </c>
      <c r="K3377">
        <v>1</v>
      </c>
      <c r="L3377">
        <f>LOOKUP(I3377+H3377*1000, allRounds!D$2:D$308, allRounds!A$2:A$308)</f>
        <v>133</v>
      </c>
    </row>
    <row r="3378" spans="1:12" x14ac:dyDescent="0.3">
      <c r="A3378">
        <v>3377</v>
      </c>
      <c r="B3378">
        <v>17</v>
      </c>
      <c r="C3378">
        <v>98</v>
      </c>
      <c r="D3378">
        <v>21</v>
      </c>
      <c r="E3378">
        <v>160</v>
      </c>
      <c r="F3378">
        <v>133</v>
      </c>
      <c r="H3378" s="16">
        <v>38877</v>
      </c>
      <c r="I3378">
        <v>5</v>
      </c>
      <c r="J3378">
        <v>12</v>
      </c>
      <c r="K3378">
        <v>1</v>
      </c>
      <c r="L3378">
        <f>LOOKUP(I3378+H3378*1000, allRounds!D$2:D$308, allRounds!A$2:A$308)</f>
        <v>133</v>
      </c>
    </row>
    <row r="3379" spans="1:12" x14ac:dyDescent="0.3">
      <c r="A3379">
        <v>3378</v>
      </c>
      <c r="B3379">
        <v>18</v>
      </c>
      <c r="C3379">
        <v>143</v>
      </c>
      <c r="D3379">
        <v>0</v>
      </c>
      <c r="E3379">
        <v>8</v>
      </c>
      <c r="F3379">
        <v>133</v>
      </c>
      <c r="H3379" s="16">
        <v>38877</v>
      </c>
      <c r="I3379">
        <v>5</v>
      </c>
      <c r="J3379">
        <v>36</v>
      </c>
      <c r="K3379">
        <v>1</v>
      </c>
      <c r="L3379">
        <f>LOOKUP(I3379+H3379*1000, allRounds!D$2:D$308, allRounds!A$2:A$308)</f>
        <v>133</v>
      </c>
    </row>
    <row r="3380" spans="1:12" x14ac:dyDescent="0.3">
      <c r="A3380">
        <v>3379</v>
      </c>
      <c r="B3380">
        <v>1</v>
      </c>
      <c r="C3380">
        <v>82</v>
      </c>
      <c r="D3380">
        <v>39</v>
      </c>
      <c r="E3380">
        <v>160</v>
      </c>
      <c r="F3380">
        <v>134</v>
      </c>
      <c r="H3380" s="16">
        <v>38849</v>
      </c>
      <c r="I3380">
        <v>13</v>
      </c>
      <c r="J3380">
        <v>13</v>
      </c>
      <c r="K3380">
        <v>1</v>
      </c>
      <c r="L3380">
        <f>LOOKUP(I3380+H3380*1000, allRounds!D$2:D$308, allRounds!A$2:A$308)</f>
        <v>134</v>
      </c>
    </row>
    <row r="3381" spans="1:12" x14ac:dyDescent="0.3">
      <c r="A3381">
        <v>3380</v>
      </c>
      <c r="B3381">
        <v>2</v>
      </c>
      <c r="C3381">
        <v>91</v>
      </c>
      <c r="D3381">
        <v>35</v>
      </c>
      <c r="E3381">
        <v>3</v>
      </c>
      <c r="F3381">
        <v>134</v>
      </c>
      <c r="H3381" s="16">
        <v>38849</v>
      </c>
      <c r="I3381">
        <v>13</v>
      </c>
      <c r="J3381">
        <v>18</v>
      </c>
      <c r="K3381">
        <v>1</v>
      </c>
      <c r="L3381">
        <f>LOOKUP(I3381+H3381*1000, allRounds!D$2:D$308, allRounds!A$2:A$308)</f>
        <v>134</v>
      </c>
    </row>
    <row r="3382" spans="1:12" x14ac:dyDescent="0.3">
      <c r="A3382">
        <v>3381</v>
      </c>
      <c r="B3382">
        <v>3</v>
      </c>
      <c r="C3382">
        <v>85</v>
      </c>
      <c r="D3382">
        <v>34</v>
      </c>
      <c r="E3382">
        <v>103</v>
      </c>
      <c r="F3382">
        <v>134</v>
      </c>
      <c r="H3382" s="16">
        <v>38849</v>
      </c>
      <c r="I3382">
        <v>13</v>
      </c>
      <c r="J3382">
        <v>11</v>
      </c>
      <c r="K3382">
        <v>1</v>
      </c>
      <c r="L3382">
        <f>LOOKUP(I3382+H3382*1000, allRounds!D$2:D$308, allRounds!A$2:A$308)</f>
        <v>134</v>
      </c>
    </row>
    <row r="3383" spans="1:12" x14ac:dyDescent="0.3">
      <c r="A3383">
        <v>3382</v>
      </c>
      <c r="B3383">
        <v>4</v>
      </c>
      <c r="C3383">
        <v>99</v>
      </c>
      <c r="D3383">
        <v>33</v>
      </c>
      <c r="E3383">
        <v>185</v>
      </c>
      <c r="F3383">
        <v>134</v>
      </c>
      <c r="H3383" s="16">
        <v>38849</v>
      </c>
      <c r="I3383">
        <v>13</v>
      </c>
      <c r="J3383">
        <v>24</v>
      </c>
      <c r="K3383">
        <v>1</v>
      </c>
      <c r="L3383">
        <f>LOOKUP(I3383+H3383*1000, allRounds!D$2:D$308, allRounds!A$2:A$308)</f>
        <v>134</v>
      </c>
    </row>
    <row r="3384" spans="1:12" x14ac:dyDescent="0.3">
      <c r="A3384">
        <v>3383</v>
      </c>
      <c r="B3384">
        <v>5</v>
      </c>
      <c r="C3384">
        <v>93</v>
      </c>
      <c r="D3384">
        <v>33</v>
      </c>
      <c r="E3384">
        <v>93</v>
      </c>
      <c r="F3384">
        <v>134</v>
      </c>
      <c r="H3384" s="16">
        <v>38849</v>
      </c>
      <c r="I3384">
        <v>13</v>
      </c>
      <c r="J3384">
        <v>18</v>
      </c>
      <c r="K3384">
        <v>1</v>
      </c>
      <c r="L3384">
        <f>LOOKUP(I3384+H3384*1000, allRounds!D$2:D$308, allRounds!A$2:A$308)</f>
        <v>134</v>
      </c>
    </row>
    <row r="3385" spans="1:12" x14ac:dyDescent="0.3">
      <c r="A3385">
        <v>3384</v>
      </c>
      <c r="B3385">
        <v>6</v>
      </c>
      <c r="C3385">
        <v>97</v>
      </c>
      <c r="D3385">
        <v>31</v>
      </c>
      <c r="E3385">
        <v>202</v>
      </c>
      <c r="F3385">
        <v>134</v>
      </c>
      <c r="H3385" s="16">
        <v>38849</v>
      </c>
      <c r="I3385">
        <v>13</v>
      </c>
      <c r="J3385">
        <v>20</v>
      </c>
      <c r="K3385">
        <v>1</v>
      </c>
      <c r="L3385">
        <f>LOOKUP(I3385+H3385*1000, allRounds!D$2:D$308, allRounds!A$2:A$308)</f>
        <v>134</v>
      </c>
    </row>
    <row r="3386" spans="1:12" x14ac:dyDescent="0.3">
      <c r="A3386">
        <v>3385</v>
      </c>
      <c r="B3386">
        <v>7</v>
      </c>
      <c r="C3386">
        <v>91</v>
      </c>
      <c r="D3386">
        <v>31</v>
      </c>
      <c r="E3386">
        <v>48</v>
      </c>
      <c r="F3386">
        <v>134</v>
      </c>
      <c r="H3386" s="16">
        <v>38849</v>
      </c>
      <c r="I3386">
        <v>13</v>
      </c>
      <c r="J3386">
        <v>14</v>
      </c>
      <c r="K3386">
        <v>1</v>
      </c>
      <c r="L3386">
        <f>LOOKUP(I3386+H3386*1000, allRounds!D$2:D$308, allRounds!A$2:A$308)</f>
        <v>134</v>
      </c>
    </row>
    <row r="3387" spans="1:12" x14ac:dyDescent="0.3">
      <c r="A3387">
        <v>3386</v>
      </c>
      <c r="B3387">
        <v>8</v>
      </c>
      <c r="C3387">
        <v>92</v>
      </c>
      <c r="D3387">
        <v>29</v>
      </c>
      <c r="E3387">
        <v>80</v>
      </c>
      <c r="F3387">
        <v>134</v>
      </c>
      <c r="H3387" s="16">
        <v>38849</v>
      </c>
      <c r="I3387">
        <v>13</v>
      </c>
      <c r="J3387">
        <v>12</v>
      </c>
      <c r="K3387">
        <v>1</v>
      </c>
      <c r="L3387">
        <f>LOOKUP(I3387+H3387*1000, allRounds!D$2:D$308, allRounds!A$2:A$308)</f>
        <v>134</v>
      </c>
    </row>
    <row r="3388" spans="1:12" x14ac:dyDescent="0.3">
      <c r="A3388">
        <v>3387</v>
      </c>
      <c r="B3388">
        <v>9</v>
      </c>
      <c r="C3388">
        <v>92</v>
      </c>
      <c r="D3388">
        <v>28</v>
      </c>
      <c r="E3388">
        <v>222</v>
      </c>
      <c r="F3388">
        <v>134</v>
      </c>
      <c r="H3388" s="16">
        <v>38849</v>
      </c>
      <c r="I3388">
        <v>13</v>
      </c>
      <c r="J3388">
        <v>12</v>
      </c>
      <c r="K3388">
        <v>1</v>
      </c>
      <c r="L3388">
        <f>LOOKUP(I3388+H3388*1000, allRounds!D$2:D$308, allRounds!A$2:A$308)</f>
        <v>134</v>
      </c>
    </row>
    <row r="3389" spans="1:12" x14ac:dyDescent="0.3">
      <c r="A3389">
        <v>3388</v>
      </c>
      <c r="B3389">
        <v>10</v>
      </c>
      <c r="C3389">
        <v>100</v>
      </c>
      <c r="D3389">
        <v>27</v>
      </c>
      <c r="E3389">
        <v>257</v>
      </c>
      <c r="F3389">
        <v>134</v>
      </c>
      <c r="H3389" s="16">
        <v>38849</v>
      </c>
      <c r="I3389">
        <v>13</v>
      </c>
      <c r="J3389">
        <v>19</v>
      </c>
      <c r="K3389">
        <v>1</v>
      </c>
      <c r="L3389">
        <f>LOOKUP(I3389+H3389*1000, allRounds!D$2:D$308, allRounds!A$2:A$308)</f>
        <v>134</v>
      </c>
    </row>
    <row r="3390" spans="1:12" x14ac:dyDescent="0.3">
      <c r="A3390">
        <v>3389</v>
      </c>
      <c r="B3390">
        <v>11</v>
      </c>
      <c r="C3390">
        <v>105</v>
      </c>
      <c r="D3390">
        <v>26</v>
      </c>
      <c r="E3390">
        <v>63</v>
      </c>
      <c r="F3390">
        <v>134</v>
      </c>
      <c r="H3390" s="16">
        <v>38849</v>
      </c>
      <c r="I3390">
        <v>13</v>
      </c>
      <c r="J3390">
        <v>23</v>
      </c>
      <c r="K3390">
        <v>1</v>
      </c>
      <c r="L3390">
        <f>LOOKUP(I3390+H3390*1000, allRounds!D$2:D$308, allRounds!A$2:A$308)</f>
        <v>134</v>
      </c>
    </row>
    <row r="3391" spans="1:12" x14ac:dyDescent="0.3">
      <c r="A3391">
        <v>3390</v>
      </c>
      <c r="B3391">
        <v>12</v>
      </c>
      <c r="C3391">
        <v>98</v>
      </c>
      <c r="D3391">
        <v>26</v>
      </c>
      <c r="E3391">
        <v>123</v>
      </c>
      <c r="F3391">
        <v>134</v>
      </c>
      <c r="H3391" s="16">
        <v>38849</v>
      </c>
      <c r="I3391">
        <v>13</v>
      </c>
      <c r="J3391">
        <v>16</v>
      </c>
      <c r="K3391">
        <v>1</v>
      </c>
      <c r="L3391">
        <f>LOOKUP(I3391+H3391*1000, allRounds!D$2:D$308, allRounds!A$2:A$308)</f>
        <v>134</v>
      </c>
    </row>
    <row r="3392" spans="1:12" x14ac:dyDescent="0.3">
      <c r="A3392">
        <v>3391</v>
      </c>
      <c r="B3392">
        <v>13</v>
      </c>
      <c r="C3392">
        <v>111</v>
      </c>
      <c r="D3392">
        <v>25</v>
      </c>
      <c r="E3392">
        <v>24</v>
      </c>
      <c r="F3392">
        <v>134</v>
      </c>
      <c r="H3392" s="16">
        <v>38849</v>
      </c>
      <c r="I3392">
        <v>13</v>
      </c>
      <c r="J3392">
        <v>28</v>
      </c>
      <c r="K3392">
        <v>1</v>
      </c>
      <c r="L3392">
        <f>LOOKUP(I3392+H3392*1000, allRounds!D$2:D$308, allRounds!A$2:A$308)</f>
        <v>134</v>
      </c>
    </row>
    <row r="3393" spans="1:12" x14ac:dyDescent="0.3">
      <c r="A3393">
        <v>3392</v>
      </c>
      <c r="B3393">
        <v>14</v>
      </c>
      <c r="C3393">
        <v>103</v>
      </c>
      <c r="D3393">
        <v>24</v>
      </c>
      <c r="E3393">
        <v>16</v>
      </c>
      <c r="F3393">
        <v>134</v>
      </c>
      <c r="H3393" s="16">
        <v>38849</v>
      </c>
      <c r="I3393">
        <v>13</v>
      </c>
      <c r="J3393">
        <v>19</v>
      </c>
      <c r="K3393">
        <v>1</v>
      </c>
      <c r="L3393">
        <f>LOOKUP(I3393+H3393*1000, allRounds!D$2:D$308, allRounds!A$2:A$308)</f>
        <v>134</v>
      </c>
    </row>
    <row r="3394" spans="1:12" x14ac:dyDescent="0.3">
      <c r="A3394">
        <v>3393</v>
      </c>
      <c r="B3394">
        <v>15</v>
      </c>
      <c r="C3394">
        <v>102</v>
      </c>
      <c r="D3394">
        <v>22</v>
      </c>
      <c r="E3394">
        <v>2</v>
      </c>
      <c r="F3394">
        <v>134</v>
      </c>
      <c r="H3394" s="16">
        <v>38849</v>
      </c>
      <c r="I3394">
        <v>13</v>
      </c>
      <c r="J3394">
        <v>16</v>
      </c>
      <c r="K3394">
        <v>1</v>
      </c>
      <c r="L3394">
        <f>LOOKUP(I3394+H3394*1000, allRounds!D$2:D$308, allRounds!A$2:A$308)</f>
        <v>134</v>
      </c>
    </row>
    <row r="3395" spans="1:12" x14ac:dyDescent="0.3">
      <c r="A3395">
        <v>3394</v>
      </c>
      <c r="B3395">
        <v>16</v>
      </c>
      <c r="C3395">
        <v>123</v>
      </c>
      <c r="D3395">
        <v>21</v>
      </c>
      <c r="E3395">
        <v>8</v>
      </c>
      <c r="F3395">
        <v>134</v>
      </c>
      <c r="H3395" s="16">
        <v>38849</v>
      </c>
      <c r="I3395">
        <v>13</v>
      </c>
      <c r="J3395">
        <v>36</v>
      </c>
      <c r="K3395">
        <v>1</v>
      </c>
      <c r="L3395">
        <f>LOOKUP(I3395+H3395*1000, allRounds!D$2:D$308, allRounds!A$2:A$308)</f>
        <v>134</v>
      </c>
    </row>
    <row r="3396" spans="1:12" x14ac:dyDescent="0.3">
      <c r="A3396">
        <v>3395</v>
      </c>
      <c r="B3396">
        <v>17</v>
      </c>
      <c r="C3396">
        <v>115</v>
      </c>
      <c r="D3396">
        <v>20</v>
      </c>
      <c r="E3396">
        <v>12</v>
      </c>
      <c r="F3396">
        <v>134</v>
      </c>
      <c r="H3396" s="16">
        <v>38849</v>
      </c>
      <c r="I3396">
        <v>13</v>
      </c>
      <c r="J3396">
        <v>27</v>
      </c>
      <c r="K3396">
        <v>1</v>
      </c>
      <c r="L3396">
        <f>LOOKUP(I3396+H3396*1000, allRounds!D$2:D$308, allRounds!A$2:A$308)</f>
        <v>134</v>
      </c>
    </row>
    <row r="3397" spans="1:12" x14ac:dyDescent="0.3">
      <c r="A3397">
        <v>3396</v>
      </c>
      <c r="B3397">
        <v>18</v>
      </c>
      <c r="C3397">
        <v>104</v>
      </c>
      <c r="D3397">
        <v>20</v>
      </c>
      <c r="E3397">
        <v>28</v>
      </c>
      <c r="F3397">
        <v>134</v>
      </c>
      <c r="H3397" s="16">
        <v>38849</v>
      </c>
      <c r="I3397">
        <v>13</v>
      </c>
      <c r="J3397">
        <v>16</v>
      </c>
      <c r="K3397">
        <v>1</v>
      </c>
      <c r="L3397">
        <f>LOOKUP(I3397+H3397*1000, allRounds!D$2:D$308, allRounds!A$2:A$308)</f>
        <v>134</v>
      </c>
    </row>
    <row r="3398" spans="1:12" x14ac:dyDescent="0.3">
      <c r="A3398">
        <v>3397</v>
      </c>
      <c r="B3398">
        <v>1</v>
      </c>
      <c r="C3398">
        <v>99</v>
      </c>
      <c r="D3398">
        <v>35</v>
      </c>
      <c r="E3398">
        <v>228</v>
      </c>
      <c r="F3398">
        <v>135</v>
      </c>
      <c r="H3398" s="16">
        <v>38834</v>
      </c>
      <c r="I3398">
        <v>48</v>
      </c>
      <c r="J3398">
        <v>26</v>
      </c>
      <c r="K3398">
        <v>1</v>
      </c>
      <c r="L3398">
        <f>LOOKUP(I3398+H3398*1000, allRounds!D$2:D$308, allRounds!A$2:A$308)</f>
        <v>135</v>
      </c>
    </row>
    <row r="3399" spans="1:12" x14ac:dyDescent="0.3">
      <c r="A3399">
        <v>3398</v>
      </c>
      <c r="B3399">
        <v>2</v>
      </c>
      <c r="C3399">
        <v>100</v>
      </c>
      <c r="D3399">
        <v>29</v>
      </c>
      <c r="E3399">
        <v>129</v>
      </c>
      <c r="F3399">
        <v>135</v>
      </c>
      <c r="H3399" s="16">
        <v>38834</v>
      </c>
      <c r="I3399">
        <v>48</v>
      </c>
      <c r="J3399">
        <v>21</v>
      </c>
      <c r="K3399">
        <v>1</v>
      </c>
      <c r="L3399">
        <f>LOOKUP(I3399+H3399*1000, allRounds!D$2:D$308, allRounds!A$2:A$308)</f>
        <v>135</v>
      </c>
    </row>
    <row r="3400" spans="1:12" x14ac:dyDescent="0.3">
      <c r="A3400">
        <v>3399</v>
      </c>
      <c r="B3400">
        <v>3</v>
      </c>
      <c r="C3400">
        <v>102</v>
      </c>
      <c r="D3400">
        <v>29</v>
      </c>
      <c r="E3400">
        <v>63</v>
      </c>
      <c r="F3400">
        <v>135</v>
      </c>
      <c r="H3400" s="16">
        <v>38834</v>
      </c>
      <c r="I3400">
        <v>48</v>
      </c>
      <c r="J3400">
        <v>23</v>
      </c>
      <c r="K3400">
        <v>1</v>
      </c>
      <c r="L3400">
        <f>LOOKUP(I3400+H3400*1000, allRounds!D$2:D$308, allRounds!A$2:A$308)</f>
        <v>135</v>
      </c>
    </row>
    <row r="3401" spans="1:12" x14ac:dyDescent="0.3">
      <c r="A3401">
        <v>3400</v>
      </c>
      <c r="B3401">
        <v>4</v>
      </c>
      <c r="C3401">
        <v>92</v>
      </c>
      <c r="D3401">
        <v>29</v>
      </c>
      <c r="E3401">
        <v>160</v>
      </c>
      <c r="F3401">
        <v>135</v>
      </c>
      <c r="H3401" s="16">
        <v>38834</v>
      </c>
      <c r="I3401">
        <v>48</v>
      </c>
      <c r="J3401">
        <v>13</v>
      </c>
      <c r="K3401">
        <v>1</v>
      </c>
      <c r="L3401">
        <f>LOOKUP(I3401+H3401*1000, allRounds!D$2:D$308, allRounds!A$2:A$308)</f>
        <v>135</v>
      </c>
    </row>
    <row r="3402" spans="1:12" x14ac:dyDescent="0.3">
      <c r="A3402">
        <v>3401</v>
      </c>
      <c r="B3402">
        <v>5</v>
      </c>
      <c r="C3402">
        <v>105</v>
      </c>
      <c r="D3402">
        <v>28</v>
      </c>
      <c r="E3402">
        <v>27</v>
      </c>
      <c r="F3402">
        <v>135</v>
      </c>
      <c r="H3402" s="16">
        <v>38834</v>
      </c>
      <c r="I3402">
        <v>48</v>
      </c>
      <c r="J3402">
        <v>25</v>
      </c>
      <c r="K3402">
        <v>1</v>
      </c>
      <c r="L3402">
        <f>LOOKUP(I3402+H3402*1000, allRounds!D$2:D$308, allRounds!A$2:A$308)</f>
        <v>135</v>
      </c>
    </row>
    <row r="3403" spans="1:12" x14ac:dyDescent="0.3">
      <c r="A3403">
        <v>3402</v>
      </c>
      <c r="B3403">
        <v>6</v>
      </c>
      <c r="C3403">
        <v>99</v>
      </c>
      <c r="D3403">
        <v>28</v>
      </c>
      <c r="E3403">
        <v>257</v>
      </c>
      <c r="F3403">
        <v>135</v>
      </c>
      <c r="H3403" s="16">
        <v>38834</v>
      </c>
      <c r="I3403">
        <v>48</v>
      </c>
      <c r="J3403">
        <v>19</v>
      </c>
      <c r="K3403">
        <v>1</v>
      </c>
      <c r="L3403">
        <f>LOOKUP(I3403+H3403*1000, allRounds!D$2:D$308, allRounds!A$2:A$308)</f>
        <v>135</v>
      </c>
    </row>
    <row r="3404" spans="1:12" x14ac:dyDescent="0.3">
      <c r="A3404">
        <v>3403</v>
      </c>
      <c r="B3404">
        <v>7</v>
      </c>
      <c r="C3404">
        <v>101</v>
      </c>
      <c r="D3404">
        <v>28</v>
      </c>
      <c r="E3404">
        <v>184</v>
      </c>
      <c r="F3404">
        <v>135</v>
      </c>
      <c r="H3404" s="16">
        <v>38834</v>
      </c>
      <c r="I3404">
        <v>48</v>
      </c>
      <c r="J3404">
        <v>21</v>
      </c>
      <c r="K3404">
        <v>1</v>
      </c>
      <c r="L3404">
        <f>LOOKUP(I3404+H3404*1000, allRounds!D$2:D$308, allRounds!A$2:A$308)</f>
        <v>135</v>
      </c>
    </row>
    <row r="3405" spans="1:12" x14ac:dyDescent="0.3">
      <c r="A3405">
        <v>3404</v>
      </c>
      <c r="B3405">
        <v>8</v>
      </c>
      <c r="C3405">
        <v>96</v>
      </c>
      <c r="D3405">
        <v>27</v>
      </c>
      <c r="E3405">
        <v>270</v>
      </c>
      <c r="F3405">
        <v>135</v>
      </c>
      <c r="H3405" s="16">
        <v>38834</v>
      </c>
      <c r="I3405">
        <v>48</v>
      </c>
      <c r="J3405">
        <v>15</v>
      </c>
      <c r="K3405">
        <v>0</v>
      </c>
      <c r="L3405">
        <f>LOOKUP(I3405+H3405*1000, allRounds!D$2:D$308, allRounds!A$2:A$308)</f>
        <v>135</v>
      </c>
    </row>
    <row r="3406" spans="1:12" x14ac:dyDescent="0.3">
      <c r="A3406">
        <v>3405</v>
      </c>
      <c r="B3406">
        <v>9</v>
      </c>
      <c r="C3406">
        <v>94</v>
      </c>
      <c r="D3406">
        <v>26</v>
      </c>
      <c r="E3406">
        <v>80</v>
      </c>
      <c r="F3406">
        <v>135</v>
      </c>
      <c r="H3406" s="16">
        <v>38834</v>
      </c>
      <c r="I3406">
        <v>48</v>
      </c>
      <c r="J3406">
        <v>12</v>
      </c>
      <c r="K3406">
        <v>1</v>
      </c>
      <c r="L3406">
        <f>LOOKUP(I3406+H3406*1000, allRounds!D$2:D$308, allRounds!A$2:A$308)</f>
        <v>135</v>
      </c>
    </row>
    <row r="3407" spans="1:12" x14ac:dyDescent="0.3">
      <c r="A3407">
        <v>3406</v>
      </c>
      <c r="B3407">
        <v>10</v>
      </c>
      <c r="C3407">
        <v>111</v>
      </c>
      <c r="D3407">
        <v>25</v>
      </c>
      <c r="E3407">
        <v>268</v>
      </c>
      <c r="F3407">
        <v>135</v>
      </c>
      <c r="H3407" s="16">
        <v>38834</v>
      </c>
      <c r="I3407">
        <v>48</v>
      </c>
      <c r="J3407">
        <v>28</v>
      </c>
      <c r="K3407">
        <v>0</v>
      </c>
      <c r="L3407">
        <f>LOOKUP(I3407+H3407*1000, allRounds!D$2:D$308, allRounds!A$2:A$308)</f>
        <v>135</v>
      </c>
    </row>
    <row r="3408" spans="1:12" x14ac:dyDescent="0.3">
      <c r="A3408">
        <v>3407</v>
      </c>
      <c r="B3408">
        <v>11</v>
      </c>
      <c r="C3408">
        <v>103</v>
      </c>
      <c r="D3408">
        <v>25</v>
      </c>
      <c r="E3408">
        <v>262</v>
      </c>
      <c r="F3408">
        <v>135</v>
      </c>
      <c r="H3408" s="16">
        <v>38834</v>
      </c>
      <c r="I3408">
        <v>48</v>
      </c>
      <c r="J3408">
        <v>18</v>
      </c>
      <c r="K3408">
        <v>0</v>
      </c>
      <c r="L3408">
        <f>LOOKUP(I3408+H3408*1000, allRounds!D$2:D$308, allRounds!A$2:A$308)</f>
        <v>135</v>
      </c>
    </row>
    <row r="3409" spans="1:12" x14ac:dyDescent="0.3">
      <c r="A3409">
        <v>3408</v>
      </c>
      <c r="B3409">
        <v>12</v>
      </c>
      <c r="C3409">
        <v>100</v>
      </c>
      <c r="D3409">
        <v>25</v>
      </c>
      <c r="E3409">
        <v>28</v>
      </c>
      <c r="F3409">
        <v>135</v>
      </c>
      <c r="H3409" s="16">
        <v>38834</v>
      </c>
      <c r="I3409">
        <v>48</v>
      </c>
      <c r="J3409">
        <v>16</v>
      </c>
      <c r="K3409">
        <v>1</v>
      </c>
      <c r="L3409">
        <f>LOOKUP(I3409+H3409*1000, allRounds!D$2:D$308, allRounds!A$2:A$308)</f>
        <v>135</v>
      </c>
    </row>
    <row r="3410" spans="1:12" x14ac:dyDescent="0.3">
      <c r="A3410">
        <v>3409</v>
      </c>
      <c r="B3410">
        <v>13</v>
      </c>
      <c r="C3410">
        <v>99</v>
      </c>
      <c r="D3410">
        <v>25</v>
      </c>
      <c r="E3410">
        <v>123</v>
      </c>
      <c r="F3410">
        <v>135</v>
      </c>
      <c r="H3410" s="16">
        <v>38834</v>
      </c>
      <c r="I3410">
        <v>48</v>
      </c>
      <c r="J3410">
        <v>16</v>
      </c>
      <c r="K3410">
        <v>1</v>
      </c>
      <c r="L3410">
        <f>LOOKUP(I3410+H3410*1000, allRounds!D$2:D$308, allRounds!A$2:A$308)</f>
        <v>135</v>
      </c>
    </row>
    <row r="3411" spans="1:12" x14ac:dyDescent="0.3">
      <c r="A3411">
        <v>3410</v>
      </c>
      <c r="B3411">
        <v>14</v>
      </c>
      <c r="C3411">
        <v>100</v>
      </c>
      <c r="D3411">
        <v>25</v>
      </c>
      <c r="E3411">
        <v>145</v>
      </c>
      <c r="F3411">
        <v>135</v>
      </c>
      <c r="H3411" s="16">
        <v>38834</v>
      </c>
      <c r="I3411">
        <v>48</v>
      </c>
      <c r="J3411">
        <v>17</v>
      </c>
      <c r="K3411">
        <v>1</v>
      </c>
      <c r="L3411">
        <f>LOOKUP(I3411+H3411*1000, allRounds!D$2:D$308, allRounds!A$2:A$308)</f>
        <v>135</v>
      </c>
    </row>
    <row r="3412" spans="1:12" x14ac:dyDescent="0.3">
      <c r="A3412">
        <v>3411</v>
      </c>
      <c r="B3412">
        <v>15</v>
      </c>
      <c r="C3412">
        <v>112</v>
      </c>
      <c r="D3412">
        <v>24</v>
      </c>
      <c r="E3412">
        <v>249</v>
      </c>
      <c r="F3412">
        <v>135</v>
      </c>
      <c r="H3412" s="16">
        <v>38834</v>
      </c>
      <c r="I3412">
        <v>48</v>
      </c>
      <c r="J3412">
        <v>27</v>
      </c>
      <c r="K3412">
        <v>0</v>
      </c>
      <c r="L3412">
        <f>LOOKUP(I3412+H3412*1000, allRounds!D$2:D$308, allRounds!A$2:A$308)</f>
        <v>135</v>
      </c>
    </row>
    <row r="3413" spans="1:12" x14ac:dyDescent="0.3">
      <c r="A3413">
        <v>3412</v>
      </c>
      <c r="B3413">
        <v>16</v>
      </c>
      <c r="C3413">
        <v>98</v>
      </c>
      <c r="D3413">
        <v>24</v>
      </c>
      <c r="E3413">
        <v>48</v>
      </c>
      <c r="F3413">
        <v>135</v>
      </c>
      <c r="H3413" s="16">
        <v>38834</v>
      </c>
      <c r="I3413">
        <v>48</v>
      </c>
      <c r="J3413">
        <v>14</v>
      </c>
      <c r="K3413">
        <v>1</v>
      </c>
      <c r="L3413">
        <f>LOOKUP(I3413+H3413*1000, allRounds!D$2:D$308, allRounds!A$2:A$308)</f>
        <v>135</v>
      </c>
    </row>
    <row r="3414" spans="1:12" x14ac:dyDescent="0.3">
      <c r="A3414">
        <v>3413</v>
      </c>
      <c r="B3414">
        <v>17</v>
      </c>
      <c r="C3414">
        <v>112</v>
      </c>
      <c r="D3414">
        <v>23</v>
      </c>
      <c r="E3414">
        <v>191</v>
      </c>
      <c r="F3414">
        <v>135</v>
      </c>
      <c r="H3414" s="16">
        <v>38834</v>
      </c>
      <c r="I3414">
        <v>48</v>
      </c>
      <c r="J3414">
        <v>27</v>
      </c>
      <c r="K3414">
        <v>1</v>
      </c>
      <c r="L3414">
        <f>LOOKUP(I3414+H3414*1000, allRounds!D$2:D$308, allRounds!A$2:A$308)</f>
        <v>135</v>
      </c>
    </row>
    <row r="3415" spans="1:12" x14ac:dyDescent="0.3">
      <c r="A3415">
        <v>3414</v>
      </c>
      <c r="B3415">
        <v>18</v>
      </c>
      <c r="C3415">
        <v>100</v>
      </c>
      <c r="D3415">
        <v>23</v>
      </c>
      <c r="E3415">
        <v>225</v>
      </c>
      <c r="F3415">
        <v>135</v>
      </c>
      <c r="H3415" s="16">
        <v>38834</v>
      </c>
      <c r="I3415">
        <v>48</v>
      </c>
      <c r="J3415">
        <v>15</v>
      </c>
      <c r="K3415">
        <v>1</v>
      </c>
      <c r="L3415">
        <f>LOOKUP(I3415+H3415*1000, allRounds!D$2:D$308, allRounds!A$2:A$308)</f>
        <v>135</v>
      </c>
    </row>
    <row r="3416" spans="1:12" x14ac:dyDescent="0.3">
      <c r="A3416">
        <v>3415</v>
      </c>
      <c r="B3416">
        <v>19</v>
      </c>
      <c r="C3416">
        <v>94</v>
      </c>
      <c r="D3416">
        <v>23</v>
      </c>
      <c r="E3416">
        <v>1</v>
      </c>
      <c r="F3416">
        <v>135</v>
      </c>
      <c r="H3416" s="16">
        <v>38834</v>
      </c>
      <c r="I3416">
        <v>48</v>
      </c>
      <c r="J3416">
        <v>9</v>
      </c>
      <c r="K3416">
        <v>1</v>
      </c>
      <c r="L3416">
        <f>LOOKUP(I3416+H3416*1000, allRounds!D$2:D$308, allRounds!A$2:A$308)</f>
        <v>135</v>
      </c>
    </row>
    <row r="3417" spans="1:12" x14ac:dyDescent="0.3">
      <c r="A3417">
        <v>3416</v>
      </c>
      <c r="B3417">
        <v>20</v>
      </c>
      <c r="C3417">
        <v>124</v>
      </c>
      <c r="D3417">
        <v>20</v>
      </c>
      <c r="E3417">
        <v>8</v>
      </c>
      <c r="F3417">
        <v>135</v>
      </c>
      <c r="H3417" s="16">
        <v>38834</v>
      </c>
      <c r="I3417">
        <v>48</v>
      </c>
      <c r="J3417">
        <v>36</v>
      </c>
      <c r="K3417">
        <v>1</v>
      </c>
      <c r="L3417">
        <f>LOOKUP(I3417+H3417*1000, allRounds!D$2:D$308, allRounds!A$2:A$308)</f>
        <v>135</v>
      </c>
    </row>
    <row r="3418" spans="1:12" x14ac:dyDescent="0.3">
      <c r="A3418">
        <v>3417</v>
      </c>
      <c r="B3418">
        <v>21</v>
      </c>
      <c r="C3418">
        <v>115</v>
      </c>
      <c r="D3418">
        <v>20</v>
      </c>
      <c r="E3418">
        <v>12</v>
      </c>
      <c r="F3418">
        <v>135</v>
      </c>
      <c r="H3418" s="16">
        <v>38834</v>
      </c>
      <c r="I3418">
        <v>48</v>
      </c>
      <c r="J3418">
        <v>27</v>
      </c>
      <c r="K3418">
        <v>1</v>
      </c>
      <c r="L3418">
        <f>LOOKUP(I3418+H3418*1000, allRounds!D$2:D$308, allRounds!A$2:A$308)</f>
        <v>135</v>
      </c>
    </row>
    <row r="3419" spans="1:12" x14ac:dyDescent="0.3">
      <c r="A3419">
        <v>3418</v>
      </c>
      <c r="B3419">
        <v>22</v>
      </c>
      <c r="C3419">
        <v>113</v>
      </c>
      <c r="D3419">
        <v>19</v>
      </c>
      <c r="E3419">
        <v>185</v>
      </c>
      <c r="F3419">
        <v>135</v>
      </c>
      <c r="H3419" s="16">
        <v>38834</v>
      </c>
      <c r="I3419">
        <v>48</v>
      </c>
      <c r="J3419">
        <v>24</v>
      </c>
      <c r="K3419">
        <v>1</v>
      </c>
      <c r="L3419">
        <f>LOOKUP(I3419+H3419*1000, allRounds!D$2:D$308, allRounds!A$2:A$308)</f>
        <v>135</v>
      </c>
    </row>
    <row r="3420" spans="1:12" x14ac:dyDescent="0.3">
      <c r="A3420">
        <v>3419</v>
      </c>
      <c r="B3420">
        <v>23</v>
      </c>
      <c r="C3420">
        <v>111</v>
      </c>
      <c r="D3420">
        <v>17</v>
      </c>
      <c r="E3420">
        <v>202</v>
      </c>
      <c r="F3420">
        <v>135</v>
      </c>
      <c r="H3420" s="16">
        <v>38834</v>
      </c>
      <c r="I3420">
        <v>48</v>
      </c>
      <c r="J3420">
        <v>20</v>
      </c>
      <c r="K3420">
        <v>1</v>
      </c>
      <c r="L3420">
        <f>LOOKUP(I3420+H3420*1000, allRounds!D$2:D$308, allRounds!A$2:A$308)</f>
        <v>135</v>
      </c>
    </row>
    <row r="3421" spans="1:12" x14ac:dyDescent="0.3">
      <c r="A3421">
        <v>3420</v>
      </c>
      <c r="B3421">
        <v>1</v>
      </c>
      <c r="C3421">
        <v>89</v>
      </c>
      <c r="D3421">
        <v>40</v>
      </c>
      <c r="E3421">
        <v>129</v>
      </c>
      <c r="F3421">
        <v>136</v>
      </c>
      <c r="H3421" s="16">
        <v>38805</v>
      </c>
      <c r="I3421">
        <v>87</v>
      </c>
      <c r="J3421">
        <v>23</v>
      </c>
      <c r="K3421">
        <v>1</v>
      </c>
      <c r="L3421">
        <f>LOOKUP(I3421+H3421*1000, allRounds!D$2:D$308, allRounds!A$2:A$308)</f>
        <v>136</v>
      </c>
    </row>
    <row r="3422" spans="1:12" x14ac:dyDescent="0.3">
      <c r="A3422">
        <v>3421</v>
      </c>
      <c r="B3422">
        <v>2</v>
      </c>
      <c r="C3422">
        <v>85</v>
      </c>
      <c r="D3422">
        <v>33</v>
      </c>
      <c r="E3422">
        <v>241</v>
      </c>
      <c r="F3422">
        <v>136</v>
      </c>
      <c r="H3422" s="16">
        <v>38805</v>
      </c>
      <c r="I3422">
        <v>87</v>
      </c>
      <c r="J3422">
        <v>12</v>
      </c>
      <c r="K3422">
        <v>1</v>
      </c>
      <c r="L3422">
        <f>LOOKUP(I3422+H3422*1000, allRounds!D$2:D$308, allRounds!A$2:A$308)</f>
        <v>136</v>
      </c>
    </row>
    <row r="3423" spans="1:12" x14ac:dyDescent="0.3">
      <c r="A3423">
        <v>3422</v>
      </c>
      <c r="B3423">
        <v>3</v>
      </c>
      <c r="C3423">
        <v>83</v>
      </c>
      <c r="D3423">
        <v>33</v>
      </c>
      <c r="E3423">
        <v>1</v>
      </c>
      <c r="F3423">
        <v>136</v>
      </c>
      <c r="H3423" s="16">
        <v>38805</v>
      </c>
      <c r="I3423">
        <v>87</v>
      </c>
      <c r="J3423">
        <v>9</v>
      </c>
      <c r="K3423">
        <v>1</v>
      </c>
      <c r="L3423">
        <f>LOOKUP(I3423+H3423*1000, allRounds!D$2:D$308, allRounds!A$2:A$308)</f>
        <v>136</v>
      </c>
    </row>
    <row r="3424" spans="1:12" x14ac:dyDescent="0.3">
      <c r="A3424">
        <v>3423</v>
      </c>
      <c r="B3424">
        <v>4</v>
      </c>
      <c r="C3424">
        <v>86</v>
      </c>
      <c r="D3424">
        <v>32</v>
      </c>
      <c r="E3424">
        <v>49</v>
      </c>
      <c r="F3424">
        <v>136</v>
      </c>
      <c r="H3424" s="16">
        <v>38805</v>
      </c>
      <c r="I3424">
        <v>87</v>
      </c>
      <c r="J3424">
        <v>12</v>
      </c>
      <c r="K3424">
        <v>1</v>
      </c>
      <c r="L3424">
        <f>LOOKUP(I3424+H3424*1000, allRounds!D$2:D$308, allRounds!A$2:A$308)</f>
        <v>136</v>
      </c>
    </row>
    <row r="3425" spans="1:12" x14ac:dyDescent="0.3">
      <c r="A3425">
        <v>3424</v>
      </c>
      <c r="B3425">
        <v>5</v>
      </c>
      <c r="C3425">
        <v>91</v>
      </c>
      <c r="D3425">
        <v>31</v>
      </c>
      <c r="E3425">
        <v>123</v>
      </c>
      <c r="F3425">
        <v>136</v>
      </c>
      <c r="H3425" s="16">
        <v>38805</v>
      </c>
      <c r="I3425">
        <v>87</v>
      </c>
      <c r="J3425">
        <v>16</v>
      </c>
      <c r="K3425">
        <v>1</v>
      </c>
      <c r="L3425">
        <f>LOOKUP(I3425+H3425*1000, allRounds!D$2:D$308, allRounds!A$2:A$308)</f>
        <v>136</v>
      </c>
    </row>
    <row r="3426" spans="1:12" x14ac:dyDescent="0.3">
      <c r="A3426">
        <v>3425</v>
      </c>
      <c r="B3426">
        <v>6</v>
      </c>
      <c r="C3426">
        <v>95</v>
      </c>
      <c r="D3426">
        <v>30</v>
      </c>
      <c r="E3426">
        <v>257</v>
      </c>
      <c r="F3426">
        <v>136</v>
      </c>
      <c r="H3426" s="16">
        <v>38805</v>
      </c>
      <c r="I3426">
        <v>87</v>
      </c>
      <c r="J3426">
        <v>19</v>
      </c>
      <c r="K3426">
        <v>1</v>
      </c>
      <c r="L3426">
        <f>LOOKUP(I3426+H3426*1000, allRounds!D$2:D$308, allRounds!A$2:A$308)</f>
        <v>136</v>
      </c>
    </row>
    <row r="3427" spans="1:12" x14ac:dyDescent="0.3">
      <c r="A3427">
        <v>3426</v>
      </c>
      <c r="B3427">
        <v>7</v>
      </c>
      <c r="C3427">
        <v>90</v>
      </c>
      <c r="D3427">
        <v>29</v>
      </c>
      <c r="E3427">
        <v>160</v>
      </c>
      <c r="F3427">
        <v>136</v>
      </c>
      <c r="H3427" s="16">
        <v>38805</v>
      </c>
      <c r="I3427">
        <v>87</v>
      </c>
      <c r="J3427">
        <v>13</v>
      </c>
      <c r="K3427">
        <v>1</v>
      </c>
      <c r="L3427">
        <f>LOOKUP(I3427+H3427*1000, allRounds!D$2:D$308, allRounds!A$2:A$308)</f>
        <v>136</v>
      </c>
    </row>
    <row r="3428" spans="1:12" x14ac:dyDescent="0.3">
      <c r="A3428">
        <v>3427</v>
      </c>
      <c r="B3428">
        <v>8</v>
      </c>
      <c r="C3428">
        <v>103</v>
      </c>
      <c r="D3428">
        <v>28</v>
      </c>
      <c r="E3428">
        <v>27</v>
      </c>
      <c r="F3428">
        <v>136</v>
      </c>
      <c r="H3428" s="16">
        <v>38805</v>
      </c>
      <c r="I3428">
        <v>87</v>
      </c>
      <c r="J3428">
        <v>25</v>
      </c>
      <c r="K3428">
        <v>1</v>
      </c>
      <c r="L3428">
        <f>LOOKUP(I3428+H3428*1000, allRounds!D$2:D$308, allRounds!A$2:A$308)</f>
        <v>136</v>
      </c>
    </row>
    <row r="3429" spans="1:12" x14ac:dyDescent="0.3">
      <c r="A3429">
        <v>3428</v>
      </c>
      <c r="B3429">
        <v>9</v>
      </c>
      <c r="C3429">
        <v>89</v>
      </c>
      <c r="D3429">
        <v>28</v>
      </c>
      <c r="E3429">
        <v>103</v>
      </c>
      <c r="F3429">
        <v>136</v>
      </c>
      <c r="H3429" s="16">
        <v>38805</v>
      </c>
      <c r="I3429">
        <v>87</v>
      </c>
      <c r="J3429">
        <v>11</v>
      </c>
      <c r="K3429">
        <v>1</v>
      </c>
      <c r="L3429">
        <f>LOOKUP(I3429+H3429*1000, allRounds!D$2:D$308, allRounds!A$2:A$308)</f>
        <v>136</v>
      </c>
    </row>
    <row r="3430" spans="1:12" x14ac:dyDescent="0.3">
      <c r="A3430">
        <v>3429</v>
      </c>
      <c r="B3430">
        <v>10</v>
      </c>
      <c r="C3430">
        <v>117</v>
      </c>
      <c r="D3430">
        <v>25</v>
      </c>
      <c r="E3430">
        <v>8</v>
      </c>
      <c r="F3430">
        <v>136</v>
      </c>
      <c r="H3430" s="16">
        <v>38805</v>
      </c>
      <c r="I3430">
        <v>87</v>
      </c>
      <c r="J3430">
        <v>36</v>
      </c>
      <c r="K3430">
        <v>1</v>
      </c>
      <c r="L3430">
        <f>LOOKUP(I3430+H3430*1000, allRounds!D$2:D$308, allRounds!A$2:A$308)</f>
        <v>136</v>
      </c>
    </row>
    <row r="3431" spans="1:12" x14ac:dyDescent="0.3">
      <c r="A3431">
        <v>3430</v>
      </c>
      <c r="B3431">
        <v>11</v>
      </c>
      <c r="C3431">
        <v>99</v>
      </c>
      <c r="D3431">
        <v>25</v>
      </c>
      <c r="E3431">
        <v>93</v>
      </c>
      <c r="F3431">
        <v>136</v>
      </c>
      <c r="H3431" s="16">
        <v>38805</v>
      </c>
      <c r="I3431">
        <v>87</v>
      </c>
      <c r="J3431">
        <v>18</v>
      </c>
      <c r="K3431">
        <v>1</v>
      </c>
      <c r="L3431">
        <f>LOOKUP(I3431+H3431*1000, allRounds!D$2:D$308, allRounds!A$2:A$308)</f>
        <v>136</v>
      </c>
    </row>
    <row r="3432" spans="1:12" x14ac:dyDescent="0.3">
      <c r="A3432">
        <v>3431</v>
      </c>
      <c r="B3432">
        <v>12</v>
      </c>
      <c r="C3432">
        <v>104</v>
      </c>
      <c r="D3432">
        <v>24</v>
      </c>
      <c r="E3432">
        <v>178</v>
      </c>
      <c r="F3432">
        <v>136</v>
      </c>
      <c r="H3432" s="16">
        <v>38805</v>
      </c>
      <c r="I3432">
        <v>87</v>
      </c>
      <c r="J3432">
        <v>22</v>
      </c>
      <c r="K3432">
        <v>1</v>
      </c>
      <c r="L3432">
        <f>LOOKUP(I3432+H3432*1000, allRounds!D$2:D$308, allRounds!A$2:A$308)</f>
        <v>136</v>
      </c>
    </row>
    <row r="3433" spans="1:12" x14ac:dyDescent="0.3">
      <c r="A3433">
        <v>3432</v>
      </c>
      <c r="B3433">
        <v>13</v>
      </c>
      <c r="C3433">
        <v>95</v>
      </c>
      <c r="D3433">
        <v>23</v>
      </c>
      <c r="E3433">
        <v>222</v>
      </c>
      <c r="F3433">
        <v>136</v>
      </c>
      <c r="H3433" s="16">
        <v>38805</v>
      </c>
      <c r="I3433">
        <v>87</v>
      </c>
      <c r="J3433">
        <v>12</v>
      </c>
      <c r="K3433">
        <v>1</v>
      </c>
      <c r="L3433">
        <f>LOOKUP(I3433+H3433*1000, allRounds!D$2:D$308, allRounds!A$2:A$308)</f>
        <v>136</v>
      </c>
    </row>
    <row r="3434" spans="1:12" x14ac:dyDescent="0.3">
      <c r="A3434">
        <v>3433</v>
      </c>
      <c r="B3434">
        <v>14</v>
      </c>
      <c r="C3434">
        <v>111</v>
      </c>
      <c r="D3434">
        <v>23</v>
      </c>
      <c r="E3434">
        <v>269</v>
      </c>
      <c r="F3434">
        <v>136</v>
      </c>
      <c r="H3434" s="16">
        <v>38805</v>
      </c>
      <c r="I3434">
        <v>87</v>
      </c>
      <c r="J3434">
        <v>28</v>
      </c>
      <c r="K3434">
        <v>0</v>
      </c>
      <c r="L3434">
        <f>LOOKUP(I3434+H3434*1000, allRounds!D$2:D$308, allRounds!A$2:A$308)</f>
        <v>136</v>
      </c>
    </row>
    <row r="3435" spans="1:12" x14ac:dyDescent="0.3">
      <c r="A3435">
        <v>3434</v>
      </c>
      <c r="B3435">
        <v>15</v>
      </c>
      <c r="C3435">
        <v>105</v>
      </c>
      <c r="D3435">
        <v>19</v>
      </c>
      <c r="E3435">
        <v>2</v>
      </c>
      <c r="F3435">
        <v>136</v>
      </c>
      <c r="H3435" s="16">
        <v>38805</v>
      </c>
      <c r="I3435">
        <v>87</v>
      </c>
      <c r="J3435">
        <v>16</v>
      </c>
      <c r="K3435">
        <v>1</v>
      </c>
      <c r="L3435">
        <f>LOOKUP(I3435+H3435*1000, allRounds!D$2:D$308, allRounds!A$2:A$308)</f>
        <v>136</v>
      </c>
    </row>
    <row r="3436" spans="1:12" x14ac:dyDescent="0.3">
      <c r="A3436">
        <v>3435</v>
      </c>
      <c r="B3436">
        <v>16</v>
      </c>
      <c r="C3436">
        <v>118</v>
      </c>
      <c r="D3436">
        <v>17</v>
      </c>
      <c r="E3436">
        <v>227</v>
      </c>
      <c r="F3436">
        <v>136</v>
      </c>
      <c r="H3436" s="16">
        <v>38805</v>
      </c>
      <c r="I3436">
        <v>87</v>
      </c>
      <c r="J3436">
        <v>28</v>
      </c>
      <c r="K3436">
        <v>1</v>
      </c>
      <c r="L3436">
        <f>LOOKUP(I3436+H3436*1000, allRounds!D$2:D$308, allRounds!A$2:A$308)</f>
        <v>136</v>
      </c>
    </row>
    <row r="3437" spans="1:12" x14ac:dyDescent="0.3">
      <c r="A3437">
        <v>3436</v>
      </c>
      <c r="B3437">
        <v>1</v>
      </c>
      <c r="C3437">
        <v>89</v>
      </c>
      <c r="D3437">
        <v>40</v>
      </c>
      <c r="E3437">
        <v>184</v>
      </c>
      <c r="F3437">
        <v>137</v>
      </c>
      <c r="H3437" s="16">
        <v>38668</v>
      </c>
      <c r="I3437">
        <v>53</v>
      </c>
      <c r="J3437">
        <v>21</v>
      </c>
      <c r="K3437">
        <v>1</v>
      </c>
      <c r="L3437">
        <f>LOOKUP(I3437+H3437*1000, allRounds!D$2:D$308, allRounds!A$2:A$308)</f>
        <v>137</v>
      </c>
    </row>
    <row r="3438" spans="1:12" x14ac:dyDescent="0.3">
      <c r="A3438">
        <v>3437</v>
      </c>
      <c r="B3438">
        <v>2</v>
      </c>
      <c r="C3438">
        <v>87</v>
      </c>
      <c r="D3438">
        <v>40</v>
      </c>
      <c r="E3438">
        <v>16</v>
      </c>
      <c r="F3438">
        <v>137</v>
      </c>
      <c r="H3438" s="16">
        <v>38668</v>
      </c>
      <c r="I3438">
        <v>53</v>
      </c>
      <c r="J3438">
        <v>19</v>
      </c>
      <c r="K3438">
        <v>1</v>
      </c>
      <c r="L3438">
        <f>LOOKUP(I3438+H3438*1000, allRounds!D$2:D$308, allRounds!A$2:A$308)</f>
        <v>137</v>
      </c>
    </row>
    <row r="3439" spans="1:12" x14ac:dyDescent="0.3">
      <c r="A3439">
        <v>3438</v>
      </c>
      <c r="B3439">
        <v>3</v>
      </c>
      <c r="C3439">
        <v>82</v>
      </c>
      <c r="D3439">
        <v>39</v>
      </c>
      <c r="E3439">
        <v>160</v>
      </c>
      <c r="F3439">
        <v>137</v>
      </c>
      <c r="H3439" s="16">
        <v>38668</v>
      </c>
      <c r="I3439">
        <v>53</v>
      </c>
      <c r="J3439">
        <v>13</v>
      </c>
      <c r="K3439">
        <v>1</v>
      </c>
      <c r="L3439">
        <f>LOOKUP(I3439+H3439*1000, allRounds!D$2:D$308, allRounds!A$2:A$308)</f>
        <v>137</v>
      </c>
    </row>
    <row r="3440" spans="1:12" x14ac:dyDescent="0.3">
      <c r="A3440">
        <v>3439</v>
      </c>
      <c r="B3440">
        <v>4</v>
      </c>
      <c r="C3440">
        <v>93</v>
      </c>
      <c r="D3440">
        <v>38</v>
      </c>
      <c r="E3440">
        <v>61</v>
      </c>
      <c r="F3440">
        <v>137</v>
      </c>
      <c r="H3440" s="16">
        <v>38668</v>
      </c>
      <c r="I3440">
        <v>53</v>
      </c>
      <c r="J3440">
        <v>22</v>
      </c>
      <c r="K3440">
        <v>1</v>
      </c>
      <c r="L3440">
        <f>LOOKUP(I3440+H3440*1000, allRounds!D$2:D$308, allRounds!A$2:A$308)</f>
        <v>137</v>
      </c>
    </row>
    <row r="3441" spans="1:12" x14ac:dyDescent="0.3">
      <c r="A3441">
        <v>3440</v>
      </c>
      <c r="B3441">
        <v>5</v>
      </c>
      <c r="C3441">
        <v>85</v>
      </c>
      <c r="D3441">
        <v>38</v>
      </c>
      <c r="E3441">
        <v>241</v>
      </c>
      <c r="F3441">
        <v>137</v>
      </c>
      <c r="H3441" s="16">
        <v>38668</v>
      </c>
      <c r="I3441">
        <v>53</v>
      </c>
      <c r="J3441">
        <v>14</v>
      </c>
      <c r="K3441">
        <v>1</v>
      </c>
      <c r="L3441">
        <f>LOOKUP(I3441+H3441*1000, allRounds!D$2:D$308, allRounds!A$2:A$308)</f>
        <v>137</v>
      </c>
    </row>
    <row r="3442" spans="1:12" x14ac:dyDescent="0.3">
      <c r="A3442">
        <v>3441</v>
      </c>
      <c r="B3442">
        <v>6</v>
      </c>
      <c r="C3442">
        <v>86</v>
      </c>
      <c r="D3442">
        <v>37</v>
      </c>
      <c r="E3442">
        <v>225</v>
      </c>
      <c r="F3442">
        <v>137</v>
      </c>
      <c r="H3442" s="16">
        <v>38668</v>
      </c>
      <c r="I3442">
        <v>53</v>
      </c>
      <c r="J3442">
        <v>15</v>
      </c>
      <c r="K3442">
        <v>1</v>
      </c>
      <c r="L3442">
        <f>LOOKUP(I3442+H3442*1000, allRounds!D$2:D$308, allRounds!A$2:A$308)</f>
        <v>137</v>
      </c>
    </row>
    <row r="3443" spans="1:12" x14ac:dyDescent="0.3">
      <c r="A3443">
        <v>3442</v>
      </c>
      <c r="B3443">
        <v>7</v>
      </c>
      <c r="C3443">
        <v>81</v>
      </c>
      <c r="D3443">
        <v>36</v>
      </c>
      <c r="E3443">
        <v>36</v>
      </c>
      <c r="F3443">
        <v>137</v>
      </c>
      <c r="H3443" s="16">
        <v>38668</v>
      </c>
      <c r="I3443">
        <v>53</v>
      </c>
      <c r="J3443">
        <v>9</v>
      </c>
      <c r="K3443">
        <v>1</v>
      </c>
      <c r="L3443">
        <f>LOOKUP(I3443+H3443*1000, allRounds!D$2:D$308, allRounds!A$2:A$308)</f>
        <v>137</v>
      </c>
    </row>
    <row r="3444" spans="1:12" x14ac:dyDescent="0.3">
      <c r="A3444">
        <v>3443</v>
      </c>
      <c r="B3444">
        <v>8</v>
      </c>
      <c r="C3444">
        <v>83</v>
      </c>
      <c r="D3444">
        <v>36</v>
      </c>
      <c r="E3444">
        <v>103</v>
      </c>
      <c r="F3444">
        <v>137</v>
      </c>
      <c r="H3444" s="16">
        <v>38668</v>
      </c>
      <c r="I3444">
        <v>53</v>
      </c>
      <c r="J3444">
        <v>11</v>
      </c>
      <c r="K3444">
        <v>1</v>
      </c>
      <c r="L3444">
        <f>LOOKUP(I3444+H3444*1000, allRounds!D$2:D$308, allRounds!A$2:A$308)</f>
        <v>137</v>
      </c>
    </row>
    <row r="3445" spans="1:12" x14ac:dyDescent="0.3">
      <c r="A3445">
        <v>3444</v>
      </c>
      <c r="B3445">
        <v>9</v>
      </c>
      <c r="C3445">
        <v>86</v>
      </c>
      <c r="D3445">
        <v>36</v>
      </c>
      <c r="E3445">
        <v>222</v>
      </c>
      <c r="F3445">
        <v>137</v>
      </c>
      <c r="H3445" s="16">
        <v>38668</v>
      </c>
      <c r="I3445">
        <v>53</v>
      </c>
      <c r="J3445">
        <v>14</v>
      </c>
      <c r="K3445">
        <v>1</v>
      </c>
      <c r="L3445">
        <f>LOOKUP(I3445+H3445*1000, allRounds!D$2:D$308, allRounds!A$2:A$308)</f>
        <v>137</v>
      </c>
    </row>
    <row r="3446" spans="1:12" x14ac:dyDescent="0.3">
      <c r="A3446">
        <v>3445</v>
      </c>
      <c r="B3446">
        <v>10</v>
      </c>
      <c r="C3446">
        <v>101</v>
      </c>
      <c r="D3446">
        <v>36</v>
      </c>
      <c r="E3446">
        <v>17</v>
      </c>
      <c r="F3446">
        <v>137</v>
      </c>
      <c r="H3446" s="16">
        <v>38668</v>
      </c>
      <c r="I3446">
        <v>53</v>
      </c>
      <c r="J3446">
        <v>28</v>
      </c>
      <c r="K3446">
        <v>2</v>
      </c>
      <c r="L3446">
        <f>LOOKUP(I3446+H3446*1000, allRounds!D$2:D$308, allRounds!A$2:A$308)</f>
        <v>137</v>
      </c>
    </row>
    <row r="3447" spans="1:12" x14ac:dyDescent="0.3">
      <c r="A3447">
        <v>3446</v>
      </c>
      <c r="B3447">
        <v>11</v>
      </c>
      <c r="C3447">
        <v>97</v>
      </c>
      <c r="D3447">
        <v>35</v>
      </c>
      <c r="E3447">
        <v>185</v>
      </c>
      <c r="F3447">
        <v>137</v>
      </c>
      <c r="H3447" s="16">
        <v>38668</v>
      </c>
      <c r="I3447">
        <v>53</v>
      </c>
      <c r="J3447">
        <v>24</v>
      </c>
      <c r="K3447">
        <v>1</v>
      </c>
      <c r="L3447">
        <f>LOOKUP(I3447+H3447*1000, allRounds!D$2:D$308, allRounds!A$2:A$308)</f>
        <v>137</v>
      </c>
    </row>
    <row r="3448" spans="1:12" x14ac:dyDescent="0.3">
      <c r="A3448">
        <v>3447</v>
      </c>
      <c r="B3448">
        <v>12</v>
      </c>
      <c r="C3448">
        <v>100</v>
      </c>
      <c r="D3448">
        <v>33</v>
      </c>
      <c r="E3448">
        <v>27</v>
      </c>
      <c r="F3448">
        <v>137</v>
      </c>
      <c r="H3448" s="16">
        <v>38668</v>
      </c>
      <c r="I3448">
        <v>53</v>
      </c>
      <c r="J3448">
        <v>25</v>
      </c>
      <c r="K3448">
        <v>1</v>
      </c>
      <c r="L3448">
        <f>LOOKUP(I3448+H3448*1000, allRounds!D$2:D$308, allRounds!A$2:A$308)</f>
        <v>137</v>
      </c>
    </row>
    <row r="3449" spans="1:12" x14ac:dyDescent="0.3">
      <c r="A3449">
        <v>3448</v>
      </c>
      <c r="B3449">
        <v>13</v>
      </c>
      <c r="C3449">
        <v>99</v>
      </c>
      <c r="D3449">
        <v>29</v>
      </c>
      <c r="E3449">
        <v>202</v>
      </c>
      <c r="F3449">
        <v>137</v>
      </c>
      <c r="H3449" s="16">
        <v>38668</v>
      </c>
      <c r="I3449">
        <v>53</v>
      </c>
      <c r="J3449">
        <v>20</v>
      </c>
      <c r="K3449">
        <v>1</v>
      </c>
      <c r="L3449">
        <f>LOOKUP(I3449+H3449*1000, allRounds!D$2:D$308, allRounds!A$2:A$308)</f>
        <v>137</v>
      </c>
    </row>
    <row r="3450" spans="1:12" x14ac:dyDescent="0.3">
      <c r="A3450">
        <v>3449</v>
      </c>
      <c r="B3450">
        <v>14</v>
      </c>
      <c r="C3450">
        <v>95</v>
      </c>
      <c r="D3450">
        <v>29</v>
      </c>
      <c r="E3450">
        <v>28</v>
      </c>
      <c r="F3450">
        <v>137</v>
      </c>
      <c r="H3450" s="16">
        <v>38668</v>
      </c>
      <c r="I3450">
        <v>53</v>
      </c>
      <c r="J3450">
        <v>16</v>
      </c>
      <c r="K3450">
        <v>1</v>
      </c>
      <c r="L3450">
        <f>LOOKUP(I3450+H3450*1000, allRounds!D$2:D$308, allRounds!A$2:A$308)</f>
        <v>137</v>
      </c>
    </row>
    <row r="3451" spans="1:12" x14ac:dyDescent="0.3">
      <c r="A3451">
        <v>3450</v>
      </c>
      <c r="B3451">
        <v>15</v>
      </c>
      <c r="C3451">
        <v>107</v>
      </c>
      <c r="D3451">
        <v>29</v>
      </c>
      <c r="E3451">
        <v>4</v>
      </c>
      <c r="F3451">
        <v>137</v>
      </c>
      <c r="H3451" s="16">
        <v>38668</v>
      </c>
      <c r="I3451">
        <v>53</v>
      </c>
      <c r="J3451">
        <v>28</v>
      </c>
      <c r="K3451">
        <v>1</v>
      </c>
      <c r="L3451">
        <f>LOOKUP(I3451+H3451*1000, allRounds!D$2:D$308, allRounds!A$2:A$308)</f>
        <v>137</v>
      </c>
    </row>
    <row r="3452" spans="1:12" x14ac:dyDescent="0.3">
      <c r="A3452">
        <v>3451</v>
      </c>
      <c r="B3452">
        <v>16</v>
      </c>
      <c r="C3452">
        <v>110</v>
      </c>
      <c r="D3452">
        <v>27</v>
      </c>
      <c r="E3452">
        <v>24</v>
      </c>
      <c r="F3452">
        <v>137</v>
      </c>
      <c r="H3452" s="16">
        <v>38668</v>
      </c>
      <c r="I3452">
        <v>53</v>
      </c>
      <c r="J3452">
        <v>28</v>
      </c>
      <c r="K3452">
        <v>1</v>
      </c>
      <c r="L3452">
        <f>LOOKUP(I3452+H3452*1000, allRounds!D$2:D$308, allRounds!A$2:A$308)</f>
        <v>137</v>
      </c>
    </row>
    <row r="3453" spans="1:12" x14ac:dyDescent="0.3">
      <c r="A3453">
        <v>3452</v>
      </c>
      <c r="B3453">
        <v>17</v>
      </c>
      <c r="C3453">
        <v>97</v>
      </c>
      <c r="D3453">
        <v>27</v>
      </c>
      <c r="E3453">
        <v>2</v>
      </c>
      <c r="F3453">
        <v>137</v>
      </c>
      <c r="H3453" s="16">
        <v>38668</v>
      </c>
      <c r="I3453">
        <v>53</v>
      </c>
      <c r="J3453">
        <v>16</v>
      </c>
      <c r="K3453">
        <v>1</v>
      </c>
      <c r="L3453">
        <f>LOOKUP(I3453+H3453*1000, allRounds!D$2:D$308, allRounds!A$2:A$308)</f>
        <v>137</v>
      </c>
    </row>
    <row r="3454" spans="1:12" x14ac:dyDescent="0.3">
      <c r="A3454">
        <v>3453</v>
      </c>
      <c r="B3454">
        <v>18</v>
      </c>
      <c r="C3454">
        <v>99</v>
      </c>
      <c r="D3454">
        <v>26</v>
      </c>
      <c r="E3454">
        <v>145</v>
      </c>
      <c r="F3454">
        <v>137</v>
      </c>
      <c r="H3454" s="16">
        <v>38668</v>
      </c>
      <c r="I3454">
        <v>53</v>
      </c>
      <c r="J3454">
        <v>17</v>
      </c>
      <c r="K3454">
        <v>1</v>
      </c>
      <c r="L3454">
        <f>LOOKUP(I3454+H3454*1000, allRounds!D$2:D$308, allRounds!A$2:A$308)</f>
        <v>137</v>
      </c>
    </row>
    <row r="3455" spans="1:12" x14ac:dyDescent="0.3">
      <c r="A3455">
        <v>3454</v>
      </c>
      <c r="B3455">
        <v>19</v>
      </c>
      <c r="C3455">
        <v>110</v>
      </c>
      <c r="D3455">
        <v>26</v>
      </c>
      <c r="E3455">
        <v>228</v>
      </c>
      <c r="F3455">
        <v>137</v>
      </c>
      <c r="H3455" s="16">
        <v>38668</v>
      </c>
      <c r="I3455">
        <v>53</v>
      </c>
      <c r="J3455">
        <v>28</v>
      </c>
      <c r="K3455">
        <v>0</v>
      </c>
      <c r="L3455">
        <f>LOOKUP(I3455+H3455*1000, allRounds!D$2:D$308, allRounds!A$2:A$308)</f>
        <v>137</v>
      </c>
    </row>
    <row r="3456" spans="1:12" x14ac:dyDescent="0.3">
      <c r="A3456">
        <v>3455</v>
      </c>
      <c r="B3456">
        <v>20</v>
      </c>
      <c r="C3456">
        <v>119</v>
      </c>
      <c r="D3456">
        <v>25</v>
      </c>
      <c r="E3456">
        <v>8</v>
      </c>
      <c r="F3456">
        <v>137</v>
      </c>
      <c r="H3456" s="16">
        <v>38668</v>
      </c>
      <c r="I3456">
        <v>53</v>
      </c>
      <c r="J3456">
        <v>36</v>
      </c>
      <c r="K3456">
        <v>1</v>
      </c>
      <c r="L3456">
        <f>LOOKUP(I3456+H3456*1000, allRounds!D$2:D$308, allRounds!A$2:A$308)</f>
        <v>137</v>
      </c>
    </row>
    <row r="3457" spans="1:12" x14ac:dyDescent="0.3">
      <c r="A3457">
        <v>3456</v>
      </c>
      <c r="B3457">
        <v>21</v>
      </c>
      <c r="C3457">
        <v>101</v>
      </c>
      <c r="D3457">
        <v>25</v>
      </c>
      <c r="E3457">
        <v>3</v>
      </c>
      <c r="F3457">
        <v>137</v>
      </c>
      <c r="H3457" s="16">
        <v>38668</v>
      </c>
      <c r="I3457">
        <v>53</v>
      </c>
      <c r="J3457">
        <v>18</v>
      </c>
      <c r="K3457">
        <v>1</v>
      </c>
      <c r="L3457">
        <f>LOOKUP(I3457+H3457*1000, allRounds!D$2:D$308, allRounds!A$2:A$308)</f>
        <v>137</v>
      </c>
    </row>
    <row r="3458" spans="1:12" x14ac:dyDescent="0.3">
      <c r="A3458">
        <v>3457</v>
      </c>
      <c r="B3458">
        <v>22</v>
      </c>
      <c r="C3458">
        <v>114</v>
      </c>
      <c r="D3458">
        <v>23</v>
      </c>
      <c r="E3458">
        <v>264</v>
      </c>
      <c r="F3458">
        <v>137</v>
      </c>
      <c r="H3458" s="16">
        <v>38668</v>
      </c>
      <c r="I3458">
        <v>53</v>
      </c>
      <c r="J3458">
        <v>28</v>
      </c>
      <c r="K3458">
        <v>0</v>
      </c>
      <c r="L3458">
        <f>LOOKUP(I3458+H3458*1000, allRounds!D$2:D$308, allRounds!A$2:A$308)</f>
        <v>137</v>
      </c>
    </row>
    <row r="3459" spans="1:12" x14ac:dyDescent="0.3">
      <c r="A3459">
        <v>3458</v>
      </c>
      <c r="B3459">
        <v>23</v>
      </c>
      <c r="C3459">
        <v>119</v>
      </c>
      <c r="D3459">
        <v>17</v>
      </c>
      <c r="E3459">
        <v>227</v>
      </c>
      <c r="F3459">
        <v>137</v>
      </c>
      <c r="H3459" s="16">
        <v>38668</v>
      </c>
      <c r="I3459">
        <v>53</v>
      </c>
      <c r="J3459">
        <v>28</v>
      </c>
      <c r="K3459">
        <v>0</v>
      </c>
      <c r="L3459">
        <f>LOOKUP(I3459+H3459*1000, allRounds!D$2:D$308, allRounds!A$2:A$308)</f>
        <v>137</v>
      </c>
    </row>
    <row r="3460" spans="1:12" x14ac:dyDescent="0.3">
      <c r="A3460">
        <v>3459</v>
      </c>
      <c r="B3460">
        <v>1</v>
      </c>
      <c r="C3460">
        <v>95</v>
      </c>
      <c r="D3460">
        <v>36</v>
      </c>
      <c r="E3460">
        <v>185</v>
      </c>
      <c r="F3460">
        <v>138</v>
      </c>
      <c r="H3460" s="16">
        <v>38640</v>
      </c>
      <c r="I3460">
        <v>9</v>
      </c>
      <c r="J3460">
        <v>26</v>
      </c>
      <c r="K3460">
        <v>1</v>
      </c>
      <c r="L3460">
        <f>LOOKUP(I3460+H3460*1000, allRounds!D$2:D$308, allRounds!A$2:A$308)</f>
        <v>138</v>
      </c>
    </row>
    <row r="3461" spans="1:12" x14ac:dyDescent="0.3">
      <c r="A3461">
        <v>3460</v>
      </c>
      <c r="B3461">
        <v>2</v>
      </c>
      <c r="C3461">
        <v>85</v>
      </c>
      <c r="D3461">
        <v>32</v>
      </c>
      <c r="E3461">
        <v>199</v>
      </c>
      <c r="F3461">
        <v>138</v>
      </c>
      <c r="H3461" s="16">
        <v>38640</v>
      </c>
      <c r="I3461">
        <v>9</v>
      </c>
      <c r="J3461">
        <v>12</v>
      </c>
      <c r="K3461">
        <v>1</v>
      </c>
      <c r="L3461">
        <f>LOOKUP(I3461+H3461*1000, allRounds!D$2:D$308, allRounds!A$2:A$308)</f>
        <v>138</v>
      </c>
    </row>
    <row r="3462" spans="1:12" x14ac:dyDescent="0.3">
      <c r="A3462">
        <v>3461</v>
      </c>
      <c r="B3462">
        <v>3</v>
      </c>
      <c r="C3462">
        <v>94</v>
      </c>
      <c r="D3462">
        <v>32</v>
      </c>
      <c r="E3462">
        <v>184</v>
      </c>
      <c r="F3462">
        <v>138</v>
      </c>
      <c r="H3462" s="16">
        <v>38640</v>
      </c>
      <c r="I3462">
        <v>9</v>
      </c>
      <c r="J3462">
        <v>21</v>
      </c>
      <c r="K3462">
        <v>1</v>
      </c>
      <c r="L3462">
        <f>LOOKUP(I3462+H3462*1000, allRounds!D$2:D$308, allRounds!A$2:A$308)</f>
        <v>138</v>
      </c>
    </row>
    <row r="3463" spans="1:12" x14ac:dyDescent="0.3">
      <c r="A3463">
        <v>3462</v>
      </c>
      <c r="B3463">
        <v>4</v>
      </c>
      <c r="C3463">
        <v>87</v>
      </c>
      <c r="D3463">
        <v>31</v>
      </c>
      <c r="E3463">
        <v>160</v>
      </c>
      <c r="F3463">
        <v>138</v>
      </c>
      <c r="H3463" s="16">
        <v>38640</v>
      </c>
      <c r="I3463">
        <v>9</v>
      </c>
      <c r="J3463">
        <v>13</v>
      </c>
      <c r="K3463">
        <v>1</v>
      </c>
      <c r="L3463">
        <f>LOOKUP(I3463+H3463*1000, allRounds!D$2:D$308, allRounds!A$2:A$308)</f>
        <v>138</v>
      </c>
    </row>
    <row r="3464" spans="1:12" x14ac:dyDescent="0.3">
      <c r="A3464">
        <v>3463</v>
      </c>
      <c r="B3464">
        <v>5</v>
      </c>
      <c r="C3464">
        <v>96</v>
      </c>
      <c r="D3464">
        <v>29</v>
      </c>
      <c r="E3464">
        <v>202</v>
      </c>
      <c r="F3464">
        <v>138</v>
      </c>
      <c r="H3464" s="16">
        <v>38640</v>
      </c>
      <c r="I3464">
        <v>9</v>
      </c>
      <c r="J3464">
        <v>20</v>
      </c>
      <c r="K3464">
        <v>1</v>
      </c>
      <c r="L3464">
        <f>LOOKUP(I3464+H3464*1000, allRounds!D$2:D$308, allRounds!A$2:A$308)</f>
        <v>138</v>
      </c>
    </row>
    <row r="3465" spans="1:12" x14ac:dyDescent="0.3">
      <c r="A3465">
        <v>3464</v>
      </c>
      <c r="B3465">
        <v>6</v>
      </c>
      <c r="C3465">
        <v>99</v>
      </c>
      <c r="D3465">
        <v>29</v>
      </c>
      <c r="E3465">
        <v>63</v>
      </c>
      <c r="F3465">
        <v>138</v>
      </c>
      <c r="H3465" s="16">
        <v>38640</v>
      </c>
      <c r="I3465">
        <v>9</v>
      </c>
      <c r="J3465">
        <v>23</v>
      </c>
      <c r="K3465">
        <v>1</v>
      </c>
      <c r="L3465">
        <f>LOOKUP(I3465+H3465*1000, allRounds!D$2:D$308, allRounds!A$2:A$308)</f>
        <v>138</v>
      </c>
    </row>
    <row r="3466" spans="1:12" x14ac:dyDescent="0.3">
      <c r="A3466">
        <v>3465</v>
      </c>
      <c r="B3466">
        <v>7</v>
      </c>
      <c r="C3466">
        <v>93</v>
      </c>
      <c r="D3466">
        <v>28</v>
      </c>
      <c r="E3466">
        <v>28</v>
      </c>
      <c r="F3466">
        <v>138</v>
      </c>
      <c r="H3466" s="16">
        <v>38640</v>
      </c>
      <c r="I3466">
        <v>9</v>
      </c>
      <c r="J3466">
        <v>16</v>
      </c>
      <c r="K3466">
        <v>1</v>
      </c>
      <c r="L3466">
        <f>LOOKUP(I3466+H3466*1000, allRounds!D$2:D$308, allRounds!A$2:A$308)</f>
        <v>138</v>
      </c>
    </row>
    <row r="3467" spans="1:12" x14ac:dyDescent="0.3">
      <c r="A3467">
        <v>3466</v>
      </c>
      <c r="B3467">
        <v>8</v>
      </c>
      <c r="C3467">
        <v>88</v>
      </c>
      <c r="D3467">
        <v>28</v>
      </c>
      <c r="E3467">
        <v>103</v>
      </c>
      <c r="F3467">
        <v>138</v>
      </c>
      <c r="H3467" s="16">
        <v>38640</v>
      </c>
      <c r="I3467">
        <v>9</v>
      </c>
      <c r="J3467">
        <v>11</v>
      </c>
      <c r="K3467">
        <v>1</v>
      </c>
      <c r="L3467">
        <f>LOOKUP(I3467+H3467*1000, allRounds!D$2:D$308, allRounds!A$2:A$308)</f>
        <v>138</v>
      </c>
    </row>
    <row r="3468" spans="1:12" x14ac:dyDescent="0.3">
      <c r="A3468">
        <v>3467</v>
      </c>
      <c r="B3468">
        <v>9</v>
      </c>
      <c r="C3468">
        <v>91</v>
      </c>
      <c r="D3468">
        <v>28</v>
      </c>
      <c r="E3468">
        <v>48</v>
      </c>
      <c r="F3468">
        <v>138</v>
      </c>
      <c r="H3468" s="16">
        <v>38640</v>
      </c>
      <c r="I3468">
        <v>9</v>
      </c>
      <c r="J3468">
        <v>14</v>
      </c>
      <c r="K3468">
        <v>1</v>
      </c>
      <c r="L3468">
        <f>LOOKUP(I3468+H3468*1000, allRounds!D$2:D$308, allRounds!A$2:A$308)</f>
        <v>138</v>
      </c>
    </row>
    <row r="3469" spans="1:12" x14ac:dyDescent="0.3">
      <c r="A3469">
        <v>3468</v>
      </c>
      <c r="B3469">
        <v>10</v>
      </c>
      <c r="C3469">
        <v>91</v>
      </c>
      <c r="D3469">
        <v>28</v>
      </c>
      <c r="E3469">
        <v>222</v>
      </c>
      <c r="F3469">
        <v>138</v>
      </c>
      <c r="H3469" s="16">
        <v>38640</v>
      </c>
      <c r="I3469">
        <v>9</v>
      </c>
      <c r="J3469">
        <v>14</v>
      </c>
      <c r="K3469">
        <v>1</v>
      </c>
      <c r="L3469">
        <f>LOOKUP(I3469+H3469*1000, allRounds!D$2:D$308, allRounds!A$2:A$308)</f>
        <v>138</v>
      </c>
    </row>
    <row r="3470" spans="1:12" x14ac:dyDescent="0.3">
      <c r="A3470">
        <v>3469</v>
      </c>
      <c r="B3470">
        <v>11</v>
      </c>
      <c r="C3470">
        <v>103</v>
      </c>
      <c r="D3470">
        <v>26</v>
      </c>
      <c r="E3470">
        <v>193</v>
      </c>
      <c r="F3470">
        <v>138</v>
      </c>
      <c r="H3470" s="16">
        <v>38640</v>
      </c>
      <c r="I3470">
        <v>9</v>
      </c>
      <c r="J3470">
        <v>24</v>
      </c>
      <c r="K3470">
        <v>0</v>
      </c>
      <c r="L3470">
        <f>LOOKUP(I3470+H3470*1000, allRounds!D$2:D$308, allRounds!A$2:A$308)</f>
        <v>138</v>
      </c>
    </row>
    <row r="3471" spans="1:12" x14ac:dyDescent="0.3">
      <c r="A3471">
        <v>3470</v>
      </c>
      <c r="B3471">
        <v>12</v>
      </c>
      <c r="C3471">
        <v>97</v>
      </c>
      <c r="D3471">
        <v>26</v>
      </c>
      <c r="E3471">
        <v>3</v>
      </c>
      <c r="F3471">
        <v>138</v>
      </c>
      <c r="H3471" s="16">
        <v>38640</v>
      </c>
      <c r="I3471">
        <v>9</v>
      </c>
      <c r="J3471">
        <v>18</v>
      </c>
      <c r="K3471">
        <v>1</v>
      </c>
      <c r="L3471">
        <f>LOOKUP(I3471+H3471*1000, allRounds!D$2:D$308, allRounds!A$2:A$308)</f>
        <v>138</v>
      </c>
    </row>
    <row r="3472" spans="1:12" x14ac:dyDescent="0.3">
      <c r="A3472">
        <v>3471</v>
      </c>
      <c r="B3472">
        <v>13</v>
      </c>
      <c r="C3472">
        <v>105</v>
      </c>
      <c r="D3472">
        <v>24</v>
      </c>
      <c r="E3472">
        <v>263</v>
      </c>
      <c r="F3472">
        <v>138</v>
      </c>
      <c r="H3472" s="16">
        <v>38640</v>
      </c>
      <c r="I3472">
        <v>9</v>
      </c>
      <c r="J3472">
        <v>24</v>
      </c>
      <c r="K3472">
        <v>0</v>
      </c>
      <c r="L3472">
        <f>LOOKUP(I3472+H3472*1000, allRounds!D$2:D$308, allRounds!A$2:A$308)</f>
        <v>138</v>
      </c>
    </row>
    <row r="3473" spans="1:12" x14ac:dyDescent="0.3">
      <c r="A3473">
        <v>3472</v>
      </c>
      <c r="B3473">
        <v>14</v>
      </c>
      <c r="C3473">
        <v>100</v>
      </c>
      <c r="D3473">
        <v>22</v>
      </c>
      <c r="E3473">
        <v>145</v>
      </c>
      <c r="F3473">
        <v>138</v>
      </c>
      <c r="H3473" s="16">
        <v>38640</v>
      </c>
      <c r="I3473">
        <v>9</v>
      </c>
      <c r="J3473">
        <v>17</v>
      </c>
      <c r="K3473">
        <v>1</v>
      </c>
      <c r="L3473">
        <f>LOOKUP(I3473+H3473*1000, allRounds!D$2:D$308, allRounds!A$2:A$308)</f>
        <v>138</v>
      </c>
    </row>
    <row r="3474" spans="1:12" x14ac:dyDescent="0.3">
      <c r="A3474">
        <v>3473</v>
      </c>
      <c r="B3474">
        <v>15</v>
      </c>
      <c r="C3474">
        <v>120</v>
      </c>
      <c r="D3474">
        <v>21</v>
      </c>
      <c r="E3474">
        <v>264</v>
      </c>
      <c r="F3474">
        <v>138</v>
      </c>
      <c r="H3474" s="16">
        <v>38640</v>
      </c>
      <c r="I3474">
        <v>9</v>
      </c>
      <c r="J3474">
        <v>36</v>
      </c>
      <c r="K3474">
        <v>0</v>
      </c>
      <c r="L3474">
        <f>LOOKUP(I3474+H3474*1000, allRounds!D$2:D$308, allRounds!A$2:A$308)</f>
        <v>138</v>
      </c>
    </row>
    <row r="3475" spans="1:12" x14ac:dyDescent="0.3">
      <c r="A3475">
        <v>3474</v>
      </c>
      <c r="B3475">
        <v>16</v>
      </c>
      <c r="C3475">
        <v>104</v>
      </c>
      <c r="D3475">
        <v>19</v>
      </c>
      <c r="E3475">
        <v>2</v>
      </c>
      <c r="F3475">
        <v>138</v>
      </c>
      <c r="H3475" s="16">
        <v>38640</v>
      </c>
      <c r="I3475">
        <v>9</v>
      </c>
      <c r="J3475">
        <v>16</v>
      </c>
      <c r="K3475">
        <v>1</v>
      </c>
      <c r="L3475">
        <f>LOOKUP(I3475+H3475*1000, allRounds!D$2:D$308, allRounds!A$2:A$308)</f>
        <v>138</v>
      </c>
    </row>
    <row r="3476" spans="1:12" x14ac:dyDescent="0.3">
      <c r="A3476">
        <v>3475</v>
      </c>
      <c r="B3476">
        <v>17</v>
      </c>
      <c r="C3476">
        <v>116</v>
      </c>
      <c r="D3476">
        <v>18</v>
      </c>
      <c r="E3476">
        <v>24</v>
      </c>
      <c r="F3476">
        <v>138</v>
      </c>
      <c r="H3476" s="16">
        <v>38640</v>
      </c>
      <c r="I3476">
        <v>9</v>
      </c>
      <c r="J3476">
        <v>28</v>
      </c>
      <c r="K3476">
        <v>1</v>
      </c>
      <c r="L3476">
        <f>LOOKUP(I3476+H3476*1000, allRounds!D$2:D$308, allRounds!A$2:A$308)</f>
        <v>138</v>
      </c>
    </row>
    <row r="3477" spans="1:12" x14ac:dyDescent="0.3">
      <c r="A3477">
        <v>3476</v>
      </c>
      <c r="B3477">
        <v>1</v>
      </c>
      <c r="C3477">
        <v>86</v>
      </c>
      <c r="D3477">
        <v>41</v>
      </c>
      <c r="E3477">
        <v>129</v>
      </c>
      <c r="F3477">
        <v>139</v>
      </c>
      <c r="H3477" s="16">
        <v>38623</v>
      </c>
      <c r="I3477">
        <v>90</v>
      </c>
      <c r="J3477">
        <v>23</v>
      </c>
      <c r="K3477">
        <v>0</v>
      </c>
      <c r="L3477">
        <f>LOOKUP(I3477+H3477*1000, allRounds!D$2:D$308, allRounds!A$2:A$308)</f>
        <v>139</v>
      </c>
    </row>
    <row r="3478" spans="1:12" x14ac:dyDescent="0.3">
      <c r="A3478">
        <v>3477</v>
      </c>
      <c r="B3478">
        <v>2</v>
      </c>
      <c r="C3478">
        <v>95</v>
      </c>
      <c r="D3478">
        <v>37</v>
      </c>
      <c r="E3478">
        <v>185</v>
      </c>
      <c r="F3478">
        <v>139</v>
      </c>
      <c r="H3478" s="16">
        <v>38623</v>
      </c>
      <c r="I3478">
        <v>90</v>
      </c>
      <c r="J3478">
        <v>28</v>
      </c>
      <c r="K3478">
        <v>1</v>
      </c>
      <c r="L3478">
        <f>LOOKUP(I3478+H3478*1000, allRounds!D$2:D$308, allRounds!A$2:A$308)</f>
        <v>139</v>
      </c>
    </row>
    <row r="3479" spans="1:12" x14ac:dyDescent="0.3">
      <c r="A3479">
        <v>3478</v>
      </c>
      <c r="B3479">
        <v>3</v>
      </c>
      <c r="C3479">
        <v>85</v>
      </c>
      <c r="D3479">
        <v>36</v>
      </c>
      <c r="E3479">
        <v>145</v>
      </c>
      <c r="F3479">
        <v>139</v>
      </c>
      <c r="H3479" s="16">
        <v>38623</v>
      </c>
      <c r="I3479">
        <v>90</v>
      </c>
      <c r="J3479">
        <v>17</v>
      </c>
      <c r="K3479">
        <v>1</v>
      </c>
      <c r="L3479">
        <f>LOOKUP(I3479+H3479*1000, allRounds!D$2:D$308, allRounds!A$2:A$308)</f>
        <v>139</v>
      </c>
    </row>
    <row r="3480" spans="1:12" x14ac:dyDescent="0.3">
      <c r="A3480">
        <v>3479</v>
      </c>
      <c r="B3480">
        <v>4</v>
      </c>
      <c r="C3480">
        <v>83</v>
      </c>
      <c r="D3480">
        <v>35</v>
      </c>
      <c r="E3480">
        <v>222</v>
      </c>
      <c r="F3480">
        <v>139</v>
      </c>
      <c r="H3480" s="16">
        <v>38623</v>
      </c>
      <c r="I3480">
        <v>90</v>
      </c>
      <c r="J3480">
        <v>14</v>
      </c>
      <c r="K3480">
        <v>1</v>
      </c>
      <c r="L3480">
        <f>LOOKUP(I3480+H3480*1000, allRounds!D$2:D$308, allRounds!A$2:A$308)</f>
        <v>139</v>
      </c>
    </row>
    <row r="3481" spans="1:12" x14ac:dyDescent="0.3">
      <c r="A3481">
        <v>3480</v>
      </c>
      <c r="B3481">
        <v>5</v>
      </c>
      <c r="C3481">
        <v>101</v>
      </c>
      <c r="D3481">
        <v>32</v>
      </c>
      <c r="E3481">
        <v>24</v>
      </c>
      <c r="F3481">
        <v>139</v>
      </c>
      <c r="H3481" s="16">
        <v>38623</v>
      </c>
      <c r="I3481">
        <v>90</v>
      </c>
      <c r="J3481">
        <v>28</v>
      </c>
      <c r="K3481">
        <v>1</v>
      </c>
      <c r="L3481">
        <f>LOOKUP(I3481+H3481*1000, allRounds!D$2:D$308, allRounds!A$2:A$308)</f>
        <v>139</v>
      </c>
    </row>
    <row r="3482" spans="1:12" x14ac:dyDescent="0.3">
      <c r="A3482">
        <v>3481</v>
      </c>
      <c r="B3482">
        <v>6</v>
      </c>
      <c r="C3482">
        <v>85</v>
      </c>
      <c r="D3482">
        <v>32</v>
      </c>
      <c r="E3482">
        <v>80</v>
      </c>
      <c r="F3482">
        <v>139</v>
      </c>
      <c r="H3482" s="16">
        <v>38623</v>
      </c>
      <c r="I3482">
        <v>90</v>
      </c>
      <c r="J3482">
        <v>12</v>
      </c>
      <c r="K3482">
        <v>1</v>
      </c>
      <c r="L3482">
        <f>LOOKUP(I3482+H3482*1000, allRounds!D$2:D$308, allRounds!A$2:A$308)</f>
        <v>139</v>
      </c>
    </row>
    <row r="3483" spans="1:12" x14ac:dyDescent="0.3">
      <c r="A3483">
        <v>3482</v>
      </c>
      <c r="B3483">
        <v>7</v>
      </c>
      <c r="C3483">
        <v>90</v>
      </c>
      <c r="D3483">
        <v>30</v>
      </c>
      <c r="E3483">
        <v>28</v>
      </c>
      <c r="F3483">
        <v>139</v>
      </c>
      <c r="H3483" s="16">
        <v>38623</v>
      </c>
      <c r="I3483">
        <v>90</v>
      </c>
      <c r="J3483">
        <v>16</v>
      </c>
      <c r="K3483">
        <v>1</v>
      </c>
      <c r="L3483">
        <f>LOOKUP(I3483+H3483*1000, allRounds!D$2:D$308, allRounds!A$2:A$308)</f>
        <v>139</v>
      </c>
    </row>
    <row r="3484" spans="1:12" x14ac:dyDescent="0.3">
      <c r="A3484">
        <v>3483</v>
      </c>
      <c r="B3484">
        <v>8</v>
      </c>
      <c r="C3484">
        <v>93</v>
      </c>
      <c r="D3484">
        <v>30</v>
      </c>
      <c r="E3484">
        <v>16</v>
      </c>
      <c r="F3484">
        <v>139</v>
      </c>
      <c r="H3484" s="16">
        <v>38623</v>
      </c>
      <c r="I3484">
        <v>90</v>
      </c>
      <c r="J3484">
        <v>19</v>
      </c>
      <c r="K3484">
        <v>1</v>
      </c>
      <c r="L3484">
        <f>LOOKUP(I3484+H3484*1000, allRounds!D$2:D$308, allRounds!A$2:A$308)</f>
        <v>139</v>
      </c>
    </row>
    <row r="3485" spans="1:12" x14ac:dyDescent="0.3">
      <c r="A3485">
        <v>3484</v>
      </c>
      <c r="B3485">
        <v>9</v>
      </c>
      <c r="C3485">
        <v>84</v>
      </c>
      <c r="D3485">
        <v>29</v>
      </c>
      <c r="E3485">
        <v>1</v>
      </c>
      <c r="F3485">
        <v>139</v>
      </c>
      <c r="H3485" s="16">
        <v>38623</v>
      </c>
      <c r="I3485">
        <v>90</v>
      </c>
      <c r="J3485">
        <v>9</v>
      </c>
      <c r="K3485">
        <v>1</v>
      </c>
      <c r="L3485">
        <f>LOOKUP(I3485+H3485*1000, allRounds!D$2:D$308, allRounds!A$2:A$308)</f>
        <v>139</v>
      </c>
    </row>
    <row r="3486" spans="1:12" x14ac:dyDescent="0.3">
      <c r="A3486">
        <v>3485</v>
      </c>
      <c r="B3486">
        <v>10</v>
      </c>
      <c r="C3486">
        <v>114</v>
      </c>
      <c r="D3486">
        <v>26</v>
      </c>
      <c r="E3486">
        <v>8</v>
      </c>
      <c r="F3486">
        <v>139</v>
      </c>
      <c r="H3486" s="16">
        <v>38623</v>
      </c>
      <c r="I3486">
        <v>90</v>
      </c>
      <c r="J3486">
        <v>36</v>
      </c>
      <c r="K3486">
        <v>1</v>
      </c>
      <c r="L3486">
        <f>LOOKUP(I3486+H3486*1000, allRounds!D$2:D$308, allRounds!A$2:A$308)</f>
        <v>139</v>
      </c>
    </row>
    <row r="3487" spans="1:12" x14ac:dyDescent="0.3">
      <c r="A3487">
        <v>3486</v>
      </c>
      <c r="B3487">
        <v>11</v>
      </c>
      <c r="C3487">
        <v>87</v>
      </c>
      <c r="D3487">
        <v>26</v>
      </c>
      <c r="E3487">
        <v>36</v>
      </c>
      <c r="F3487">
        <v>139</v>
      </c>
      <c r="H3487" s="16">
        <v>38623</v>
      </c>
      <c r="I3487">
        <v>90</v>
      </c>
      <c r="J3487">
        <v>9</v>
      </c>
      <c r="K3487">
        <v>1</v>
      </c>
      <c r="L3487">
        <f>LOOKUP(I3487+H3487*1000, allRounds!D$2:D$308, allRounds!A$2:A$308)</f>
        <v>139</v>
      </c>
    </row>
    <row r="3488" spans="1:12" x14ac:dyDescent="0.3">
      <c r="A3488">
        <v>3487</v>
      </c>
      <c r="B3488">
        <v>12</v>
      </c>
      <c r="C3488">
        <v>109</v>
      </c>
      <c r="D3488">
        <v>24</v>
      </c>
      <c r="E3488">
        <v>268</v>
      </c>
      <c r="F3488">
        <v>139</v>
      </c>
      <c r="H3488" s="16">
        <v>38623</v>
      </c>
      <c r="I3488">
        <v>90</v>
      </c>
      <c r="J3488">
        <v>28</v>
      </c>
      <c r="K3488">
        <v>0</v>
      </c>
      <c r="L3488">
        <f>LOOKUP(I3488+H3488*1000, allRounds!D$2:D$308, allRounds!A$2:A$308)</f>
        <v>139</v>
      </c>
    </row>
    <row r="3489" spans="1:12" x14ac:dyDescent="0.3">
      <c r="A3489">
        <v>3488</v>
      </c>
      <c r="B3489">
        <v>13</v>
      </c>
      <c r="C3489">
        <v>98</v>
      </c>
      <c r="D3489">
        <v>24</v>
      </c>
      <c r="E3489">
        <v>3</v>
      </c>
      <c r="F3489">
        <v>139</v>
      </c>
      <c r="H3489" s="16">
        <v>38623</v>
      </c>
      <c r="I3489">
        <v>90</v>
      </c>
      <c r="J3489">
        <v>18</v>
      </c>
      <c r="K3489">
        <v>1</v>
      </c>
      <c r="L3489">
        <f>LOOKUP(I3489+H3489*1000, allRounds!D$2:D$308, allRounds!A$2:A$308)</f>
        <v>139</v>
      </c>
    </row>
    <row r="3490" spans="1:12" x14ac:dyDescent="0.3">
      <c r="A3490">
        <v>3489</v>
      </c>
      <c r="B3490">
        <v>14</v>
      </c>
      <c r="C3490">
        <v>94</v>
      </c>
      <c r="D3490">
        <v>24</v>
      </c>
      <c r="E3490">
        <v>160</v>
      </c>
      <c r="F3490">
        <v>139</v>
      </c>
      <c r="H3490" s="16">
        <v>38623</v>
      </c>
      <c r="I3490">
        <v>90</v>
      </c>
      <c r="J3490">
        <v>13</v>
      </c>
      <c r="K3490">
        <v>1</v>
      </c>
      <c r="L3490">
        <f>LOOKUP(I3490+H3490*1000, allRounds!D$2:D$308, allRounds!A$2:A$308)</f>
        <v>139</v>
      </c>
    </row>
    <row r="3491" spans="1:12" x14ac:dyDescent="0.3">
      <c r="A3491">
        <v>3490</v>
      </c>
      <c r="B3491">
        <v>15</v>
      </c>
      <c r="C3491">
        <v>103</v>
      </c>
      <c r="D3491">
        <v>24</v>
      </c>
      <c r="E3491">
        <v>63</v>
      </c>
      <c r="F3491">
        <v>139</v>
      </c>
      <c r="H3491" s="16">
        <v>38623</v>
      </c>
      <c r="I3491">
        <v>90</v>
      </c>
      <c r="J3491">
        <v>23</v>
      </c>
      <c r="K3491">
        <v>1</v>
      </c>
      <c r="L3491">
        <f>LOOKUP(I3491+H3491*1000, allRounds!D$2:D$308, allRounds!A$2:A$308)</f>
        <v>139</v>
      </c>
    </row>
    <row r="3492" spans="1:12" x14ac:dyDescent="0.3">
      <c r="A3492">
        <v>3491</v>
      </c>
      <c r="B3492">
        <v>16</v>
      </c>
      <c r="C3492">
        <v>108</v>
      </c>
      <c r="D3492">
        <v>23</v>
      </c>
      <c r="E3492">
        <v>249</v>
      </c>
      <c r="F3492">
        <v>139</v>
      </c>
      <c r="H3492" s="16">
        <v>38623</v>
      </c>
      <c r="I3492">
        <v>90</v>
      </c>
      <c r="J3492">
        <v>27</v>
      </c>
      <c r="K3492">
        <v>0</v>
      </c>
      <c r="L3492">
        <f>LOOKUP(I3492+H3492*1000, allRounds!D$2:D$308, allRounds!A$2:A$308)</f>
        <v>139</v>
      </c>
    </row>
    <row r="3493" spans="1:12" x14ac:dyDescent="0.3">
      <c r="A3493">
        <v>3492</v>
      </c>
      <c r="B3493">
        <v>17</v>
      </c>
      <c r="C3493">
        <v>103</v>
      </c>
      <c r="D3493">
        <v>22</v>
      </c>
      <c r="E3493">
        <v>184</v>
      </c>
      <c r="F3493">
        <v>139</v>
      </c>
      <c r="H3493" s="16">
        <v>38623</v>
      </c>
      <c r="I3493">
        <v>90</v>
      </c>
      <c r="J3493">
        <v>21</v>
      </c>
      <c r="K3493">
        <v>1</v>
      </c>
      <c r="L3493">
        <f>LOOKUP(I3493+H3493*1000, allRounds!D$2:D$308, allRounds!A$2:A$308)</f>
        <v>139</v>
      </c>
    </row>
    <row r="3494" spans="1:12" x14ac:dyDescent="0.3">
      <c r="A3494">
        <v>3493</v>
      </c>
      <c r="B3494">
        <v>18</v>
      </c>
      <c r="C3494">
        <v>113</v>
      </c>
      <c r="D3494">
        <v>18</v>
      </c>
      <c r="E3494">
        <v>12</v>
      </c>
      <c r="F3494">
        <v>139</v>
      </c>
      <c r="H3494" s="16">
        <v>38623</v>
      </c>
      <c r="I3494">
        <v>90</v>
      </c>
      <c r="J3494">
        <v>27</v>
      </c>
      <c r="K3494">
        <v>1</v>
      </c>
      <c r="L3494">
        <f>LOOKUP(I3494+H3494*1000, allRounds!D$2:D$308, allRounds!A$2:A$308)</f>
        <v>139</v>
      </c>
    </row>
    <row r="3495" spans="1:12" x14ac:dyDescent="0.3">
      <c r="A3495">
        <v>3494</v>
      </c>
      <c r="B3495">
        <v>19</v>
      </c>
      <c r="C3495">
        <v>106</v>
      </c>
      <c r="D3495">
        <v>18</v>
      </c>
      <c r="E3495">
        <v>202</v>
      </c>
      <c r="F3495">
        <v>139</v>
      </c>
      <c r="H3495" s="16">
        <v>38623</v>
      </c>
      <c r="I3495">
        <v>90</v>
      </c>
      <c r="J3495">
        <v>20</v>
      </c>
      <c r="K3495">
        <v>1</v>
      </c>
      <c r="L3495">
        <f>LOOKUP(I3495+H3495*1000, allRounds!D$2:D$308, allRounds!A$2:A$308)</f>
        <v>139</v>
      </c>
    </row>
    <row r="3496" spans="1:12" x14ac:dyDescent="0.3">
      <c r="A3496">
        <v>3495</v>
      </c>
      <c r="B3496">
        <v>20</v>
      </c>
      <c r="C3496">
        <v>112</v>
      </c>
      <c r="D3496">
        <v>17</v>
      </c>
      <c r="E3496">
        <v>27</v>
      </c>
      <c r="F3496">
        <v>139</v>
      </c>
      <c r="H3496" s="16">
        <v>38623</v>
      </c>
      <c r="I3496">
        <v>90</v>
      </c>
      <c r="J3496">
        <v>25</v>
      </c>
      <c r="K3496">
        <v>1</v>
      </c>
      <c r="L3496">
        <f>LOOKUP(I3496+H3496*1000, allRounds!D$2:D$308, allRounds!A$2:A$308)</f>
        <v>139</v>
      </c>
    </row>
    <row r="3497" spans="1:12" x14ac:dyDescent="0.3">
      <c r="A3497">
        <v>3496</v>
      </c>
      <c r="B3497">
        <v>21</v>
      </c>
      <c r="C3497">
        <v>108</v>
      </c>
      <c r="D3497">
        <v>12</v>
      </c>
      <c r="E3497">
        <v>2</v>
      </c>
      <c r="F3497">
        <v>139</v>
      </c>
      <c r="H3497" s="16">
        <v>38623</v>
      </c>
      <c r="I3497">
        <v>90</v>
      </c>
      <c r="J3497">
        <v>16</v>
      </c>
      <c r="K3497">
        <v>1</v>
      </c>
      <c r="L3497">
        <f>LOOKUP(I3497+H3497*1000, allRounds!D$2:D$308, allRounds!A$2:A$308)</f>
        <v>139</v>
      </c>
    </row>
    <row r="3498" spans="1:12" x14ac:dyDescent="0.3">
      <c r="A3498">
        <v>3497</v>
      </c>
      <c r="B3498">
        <v>22</v>
      </c>
      <c r="C3498">
        <v>123</v>
      </c>
      <c r="D3498">
        <v>9</v>
      </c>
      <c r="E3498">
        <v>118</v>
      </c>
      <c r="F3498">
        <v>139</v>
      </c>
      <c r="H3498" s="16">
        <v>38623</v>
      </c>
      <c r="I3498">
        <v>90</v>
      </c>
      <c r="J3498">
        <v>28</v>
      </c>
      <c r="K3498">
        <v>1</v>
      </c>
      <c r="L3498">
        <f>LOOKUP(I3498+H3498*1000, allRounds!D$2:D$308, allRounds!A$2:A$308)</f>
        <v>139</v>
      </c>
    </row>
    <row r="3499" spans="1:12" x14ac:dyDescent="0.3">
      <c r="A3499">
        <v>3498</v>
      </c>
      <c r="B3499">
        <v>1</v>
      </c>
      <c r="C3499">
        <v>88</v>
      </c>
      <c r="D3499">
        <v>38</v>
      </c>
      <c r="E3499">
        <v>233</v>
      </c>
      <c r="F3499">
        <v>140</v>
      </c>
      <c r="H3499" s="16">
        <v>38606</v>
      </c>
      <c r="I3499">
        <v>14</v>
      </c>
      <c r="J3499">
        <v>18</v>
      </c>
      <c r="K3499">
        <v>0</v>
      </c>
      <c r="L3499">
        <f>LOOKUP(I3499+H3499*1000, allRounds!D$2:D$308, allRounds!A$2:A$308)</f>
        <v>140</v>
      </c>
    </row>
    <row r="3500" spans="1:12" x14ac:dyDescent="0.3">
      <c r="A3500">
        <v>3499</v>
      </c>
      <c r="B3500">
        <v>2</v>
      </c>
      <c r="C3500">
        <v>85</v>
      </c>
      <c r="D3500">
        <v>38</v>
      </c>
      <c r="E3500">
        <v>234</v>
      </c>
      <c r="F3500">
        <v>140</v>
      </c>
      <c r="H3500" s="16">
        <v>38606</v>
      </c>
      <c r="I3500">
        <v>14</v>
      </c>
      <c r="J3500">
        <v>15</v>
      </c>
      <c r="K3500">
        <v>0</v>
      </c>
      <c r="L3500">
        <f>LOOKUP(I3500+H3500*1000, allRounds!D$2:D$308, allRounds!A$2:A$308)</f>
        <v>140</v>
      </c>
    </row>
    <row r="3501" spans="1:12" x14ac:dyDescent="0.3">
      <c r="A3501">
        <v>3500</v>
      </c>
      <c r="B3501">
        <v>3</v>
      </c>
      <c r="C3501">
        <v>102</v>
      </c>
      <c r="D3501">
        <v>33</v>
      </c>
      <c r="E3501">
        <v>27</v>
      </c>
      <c r="F3501">
        <v>140</v>
      </c>
      <c r="H3501" s="16">
        <v>38606</v>
      </c>
      <c r="I3501">
        <v>14</v>
      </c>
      <c r="J3501">
        <v>27</v>
      </c>
      <c r="K3501">
        <v>1</v>
      </c>
      <c r="L3501">
        <f>LOOKUP(I3501+H3501*1000, allRounds!D$2:D$308, allRounds!A$2:A$308)</f>
        <v>140</v>
      </c>
    </row>
    <row r="3502" spans="1:12" x14ac:dyDescent="0.3">
      <c r="A3502">
        <v>3501</v>
      </c>
      <c r="B3502">
        <v>4</v>
      </c>
      <c r="C3502">
        <v>84</v>
      </c>
      <c r="D3502">
        <v>31</v>
      </c>
      <c r="E3502">
        <v>122</v>
      </c>
      <c r="F3502">
        <v>140</v>
      </c>
      <c r="H3502" s="16">
        <v>38606</v>
      </c>
      <c r="I3502">
        <v>14</v>
      </c>
      <c r="J3502">
        <v>7</v>
      </c>
      <c r="K3502">
        <v>1</v>
      </c>
      <c r="L3502">
        <f>LOOKUP(I3502+H3502*1000, allRounds!D$2:D$308, allRounds!A$2:A$308)</f>
        <v>140</v>
      </c>
    </row>
    <row r="3503" spans="1:12" x14ac:dyDescent="0.3">
      <c r="A3503">
        <v>3502</v>
      </c>
      <c r="B3503">
        <v>5</v>
      </c>
      <c r="C3503">
        <v>87</v>
      </c>
      <c r="D3503">
        <v>30</v>
      </c>
      <c r="E3503">
        <v>1</v>
      </c>
      <c r="F3503">
        <v>140</v>
      </c>
      <c r="H3503" s="16">
        <v>38606</v>
      </c>
      <c r="I3503">
        <v>14</v>
      </c>
      <c r="J3503">
        <v>9</v>
      </c>
      <c r="K3503">
        <v>1</v>
      </c>
      <c r="L3503">
        <f>LOOKUP(I3503+H3503*1000, allRounds!D$2:D$308, allRounds!A$2:A$308)</f>
        <v>140</v>
      </c>
    </row>
    <row r="3504" spans="1:12" x14ac:dyDescent="0.3">
      <c r="A3504">
        <v>3503</v>
      </c>
      <c r="B3504">
        <v>6</v>
      </c>
      <c r="C3504">
        <v>96</v>
      </c>
      <c r="D3504">
        <v>30</v>
      </c>
      <c r="E3504">
        <v>245</v>
      </c>
      <c r="F3504">
        <v>140</v>
      </c>
      <c r="H3504" s="16">
        <v>38606</v>
      </c>
      <c r="I3504">
        <v>14</v>
      </c>
      <c r="J3504">
        <v>18</v>
      </c>
      <c r="K3504">
        <v>0</v>
      </c>
      <c r="L3504">
        <f>LOOKUP(I3504+H3504*1000, allRounds!D$2:D$308, allRounds!A$2:A$308)</f>
        <v>140</v>
      </c>
    </row>
    <row r="3505" spans="1:12" x14ac:dyDescent="0.3">
      <c r="A3505">
        <v>3504</v>
      </c>
      <c r="B3505">
        <v>7</v>
      </c>
      <c r="C3505">
        <v>95</v>
      </c>
      <c r="D3505">
        <v>29</v>
      </c>
      <c r="E3505">
        <v>253</v>
      </c>
      <c r="F3505">
        <v>140</v>
      </c>
      <c r="H3505" s="16">
        <v>38606</v>
      </c>
      <c r="I3505">
        <v>14</v>
      </c>
      <c r="J3505">
        <v>16</v>
      </c>
      <c r="K3505">
        <v>0</v>
      </c>
      <c r="L3505">
        <f>LOOKUP(I3505+H3505*1000, allRounds!D$2:D$308, allRounds!A$2:A$308)</f>
        <v>140</v>
      </c>
    </row>
    <row r="3506" spans="1:12" x14ac:dyDescent="0.3">
      <c r="A3506">
        <v>3505</v>
      </c>
      <c r="B3506">
        <v>8</v>
      </c>
      <c r="C3506">
        <v>96</v>
      </c>
      <c r="D3506">
        <v>29</v>
      </c>
      <c r="E3506">
        <v>145</v>
      </c>
      <c r="F3506">
        <v>140</v>
      </c>
      <c r="H3506" s="16">
        <v>38606</v>
      </c>
      <c r="I3506">
        <v>14</v>
      </c>
      <c r="J3506">
        <v>17</v>
      </c>
      <c r="K3506">
        <v>1</v>
      </c>
      <c r="L3506">
        <f>LOOKUP(I3506+H3506*1000, allRounds!D$2:D$308, allRounds!A$2:A$308)</f>
        <v>140</v>
      </c>
    </row>
    <row r="3507" spans="1:12" x14ac:dyDescent="0.3">
      <c r="A3507">
        <v>3506</v>
      </c>
      <c r="B3507">
        <v>9</v>
      </c>
      <c r="C3507">
        <v>93</v>
      </c>
      <c r="D3507">
        <v>29</v>
      </c>
      <c r="E3507">
        <v>48</v>
      </c>
      <c r="F3507">
        <v>140</v>
      </c>
      <c r="H3507" s="16">
        <v>38606</v>
      </c>
      <c r="I3507">
        <v>14</v>
      </c>
      <c r="J3507">
        <v>14</v>
      </c>
      <c r="K3507">
        <v>1</v>
      </c>
      <c r="L3507">
        <f>LOOKUP(I3507+H3507*1000, allRounds!D$2:D$308, allRounds!A$2:A$308)</f>
        <v>140</v>
      </c>
    </row>
    <row r="3508" spans="1:12" x14ac:dyDescent="0.3">
      <c r="A3508">
        <v>3507</v>
      </c>
      <c r="B3508">
        <v>10</v>
      </c>
      <c r="C3508">
        <v>98</v>
      </c>
      <c r="D3508">
        <v>28</v>
      </c>
      <c r="E3508">
        <v>47</v>
      </c>
      <c r="F3508">
        <v>140</v>
      </c>
      <c r="H3508" s="16">
        <v>38606</v>
      </c>
      <c r="I3508">
        <v>14</v>
      </c>
      <c r="J3508">
        <v>18</v>
      </c>
      <c r="K3508">
        <v>1</v>
      </c>
      <c r="L3508">
        <f>LOOKUP(I3508+H3508*1000, allRounds!D$2:D$308, allRounds!A$2:A$308)</f>
        <v>140</v>
      </c>
    </row>
    <row r="3509" spans="1:12" x14ac:dyDescent="0.3">
      <c r="A3509">
        <v>3508</v>
      </c>
      <c r="B3509">
        <v>11</v>
      </c>
      <c r="C3509">
        <v>89</v>
      </c>
      <c r="D3509">
        <v>27</v>
      </c>
      <c r="E3509">
        <v>172</v>
      </c>
      <c r="F3509">
        <v>140</v>
      </c>
      <c r="H3509" s="16">
        <v>38606</v>
      </c>
      <c r="I3509">
        <v>14</v>
      </c>
      <c r="J3509">
        <v>8</v>
      </c>
      <c r="K3509">
        <v>1</v>
      </c>
      <c r="L3509">
        <f>LOOKUP(I3509+H3509*1000, allRounds!D$2:D$308, allRounds!A$2:A$308)</f>
        <v>140</v>
      </c>
    </row>
    <row r="3510" spans="1:12" x14ac:dyDescent="0.3">
      <c r="A3510">
        <v>3509</v>
      </c>
      <c r="B3510">
        <v>12</v>
      </c>
      <c r="C3510">
        <v>109</v>
      </c>
      <c r="D3510">
        <v>26</v>
      </c>
      <c r="E3510">
        <v>191</v>
      </c>
      <c r="F3510">
        <v>140</v>
      </c>
      <c r="H3510" s="16">
        <v>38606</v>
      </c>
      <c r="I3510">
        <v>14</v>
      </c>
      <c r="J3510">
        <v>27</v>
      </c>
      <c r="K3510">
        <v>1</v>
      </c>
      <c r="L3510">
        <f>LOOKUP(I3510+H3510*1000, allRounds!D$2:D$308, allRounds!A$2:A$308)</f>
        <v>140</v>
      </c>
    </row>
    <row r="3511" spans="1:12" x14ac:dyDescent="0.3">
      <c r="A3511">
        <v>3510</v>
      </c>
      <c r="B3511">
        <v>13</v>
      </c>
      <c r="C3511">
        <v>95</v>
      </c>
      <c r="D3511">
        <v>24</v>
      </c>
      <c r="E3511">
        <v>103</v>
      </c>
      <c r="F3511">
        <v>140</v>
      </c>
      <c r="H3511" s="16">
        <v>38606</v>
      </c>
      <c r="I3511">
        <v>14</v>
      </c>
      <c r="J3511">
        <v>11</v>
      </c>
      <c r="K3511">
        <v>1</v>
      </c>
      <c r="L3511">
        <f>LOOKUP(I3511+H3511*1000, allRounds!D$2:D$308, allRounds!A$2:A$308)</f>
        <v>140</v>
      </c>
    </row>
    <row r="3512" spans="1:12" x14ac:dyDescent="0.3">
      <c r="A3512">
        <v>3511</v>
      </c>
      <c r="B3512">
        <v>14</v>
      </c>
      <c r="C3512">
        <v>101</v>
      </c>
      <c r="D3512">
        <v>23</v>
      </c>
      <c r="E3512">
        <v>2</v>
      </c>
      <c r="F3512">
        <v>140</v>
      </c>
      <c r="H3512" s="16">
        <v>38606</v>
      </c>
      <c r="I3512">
        <v>14</v>
      </c>
      <c r="J3512">
        <v>16</v>
      </c>
      <c r="K3512">
        <v>1</v>
      </c>
      <c r="L3512">
        <f>LOOKUP(I3512+H3512*1000, allRounds!D$2:D$308, allRounds!A$2:A$308)</f>
        <v>140</v>
      </c>
    </row>
    <row r="3513" spans="1:12" x14ac:dyDescent="0.3">
      <c r="A3513">
        <v>3512</v>
      </c>
      <c r="B3513">
        <v>15</v>
      </c>
      <c r="C3513">
        <v>108</v>
      </c>
      <c r="D3513">
        <v>22</v>
      </c>
      <c r="E3513">
        <v>61</v>
      </c>
      <c r="F3513">
        <v>140</v>
      </c>
      <c r="H3513" s="16">
        <v>38606</v>
      </c>
      <c r="I3513">
        <v>14</v>
      </c>
      <c r="J3513">
        <v>22</v>
      </c>
      <c r="K3513">
        <v>1</v>
      </c>
      <c r="L3513">
        <f>LOOKUP(I3513+H3513*1000, allRounds!D$2:D$308, allRounds!A$2:A$308)</f>
        <v>140</v>
      </c>
    </row>
    <row r="3514" spans="1:12" x14ac:dyDescent="0.3">
      <c r="A3514">
        <v>3513</v>
      </c>
      <c r="B3514">
        <v>16</v>
      </c>
      <c r="C3514">
        <v>102</v>
      </c>
      <c r="D3514">
        <v>22</v>
      </c>
      <c r="E3514">
        <v>28</v>
      </c>
      <c r="F3514">
        <v>140</v>
      </c>
      <c r="H3514" s="16">
        <v>38606</v>
      </c>
      <c r="I3514">
        <v>14</v>
      </c>
      <c r="J3514">
        <v>16</v>
      </c>
      <c r="K3514">
        <v>1</v>
      </c>
      <c r="L3514">
        <f>LOOKUP(I3514+H3514*1000, allRounds!D$2:D$308, allRounds!A$2:A$308)</f>
        <v>140</v>
      </c>
    </row>
    <row r="3515" spans="1:12" x14ac:dyDescent="0.3">
      <c r="A3515">
        <v>3514</v>
      </c>
      <c r="B3515">
        <v>17</v>
      </c>
      <c r="C3515">
        <v>101</v>
      </c>
      <c r="D3515">
        <v>21</v>
      </c>
      <c r="E3515">
        <v>222</v>
      </c>
      <c r="F3515">
        <v>140</v>
      </c>
      <c r="H3515" s="16">
        <v>38606</v>
      </c>
      <c r="I3515">
        <v>14</v>
      </c>
      <c r="J3515">
        <v>14</v>
      </c>
      <c r="K3515">
        <v>1</v>
      </c>
      <c r="L3515">
        <f>LOOKUP(I3515+H3515*1000, allRounds!D$2:D$308, allRounds!A$2:A$308)</f>
        <v>140</v>
      </c>
    </row>
    <row r="3516" spans="1:12" x14ac:dyDescent="0.3">
      <c r="A3516">
        <v>3515</v>
      </c>
      <c r="B3516">
        <v>18</v>
      </c>
      <c r="C3516">
        <v>106</v>
      </c>
      <c r="D3516">
        <v>20</v>
      </c>
      <c r="E3516">
        <v>116</v>
      </c>
      <c r="F3516">
        <v>140</v>
      </c>
      <c r="H3516" s="16">
        <v>38606</v>
      </c>
      <c r="I3516">
        <v>14</v>
      </c>
      <c r="J3516">
        <v>18</v>
      </c>
      <c r="K3516">
        <v>1</v>
      </c>
      <c r="L3516">
        <f>LOOKUP(I3516+H3516*1000, allRounds!D$2:D$308, allRounds!A$2:A$308)</f>
        <v>140</v>
      </c>
    </row>
    <row r="3517" spans="1:12" x14ac:dyDescent="0.3">
      <c r="A3517">
        <v>3516</v>
      </c>
      <c r="B3517">
        <v>19</v>
      </c>
      <c r="C3517">
        <v>102</v>
      </c>
      <c r="D3517">
        <v>19</v>
      </c>
      <c r="E3517">
        <v>160</v>
      </c>
      <c r="F3517">
        <v>140</v>
      </c>
      <c r="H3517" s="16">
        <v>38606</v>
      </c>
      <c r="I3517">
        <v>14</v>
      </c>
      <c r="J3517">
        <v>13</v>
      </c>
      <c r="K3517">
        <v>1</v>
      </c>
      <c r="L3517">
        <f>LOOKUP(I3517+H3517*1000, allRounds!D$2:D$308, allRounds!A$2:A$308)</f>
        <v>140</v>
      </c>
    </row>
    <row r="3518" spans="1:12" x14ac:dyDescent="0.3">
      <c r="A3518">
        <v>3517</v>
      </c>
      <c r="B3518">
        <v>20</v>
      </c>
      <c r="C3518">
        <v>126</v>
      </c>
      <c r="D3518">
        <v>18</v>
      </c>
      <c r="E3518">
        <v>8</v>
      </c>
      <c r="F3518">
        <v>140</v>
      </c>
      <c r="H3518" s="16">
        <v>38606</v>
      </c>
      <c r="I3518">
        <v>14</v>
      </c>
      <c r="J3518">
        <v>36</v>
      </c>
      <c r="K3518">
        <v>1</v>
      </c>
      <c r="L3518">
        <f>LOOKUP(I3518+H3518*1000, allRounds!D$2:D$308, allRounds!A$2:A$308)</f>
        <v>140</v>
      </c>
    </row>
    <row r="3519" spans="1:12" x14ac:dyDescent="0.3">
      <c r="A3519">
        <v>3518</v>
      </c>
      <c r="B3519">
        <v>1</v>
      </c>
      <c r="C3519">
        <v>77</v>
      </c>
      <c r="D3519">
        <v>42</v>
      </c>
      <c r="E3519">
        <v>234</v>
      </c>
      <c r="F3519">
        <v>141</v>
      </c>
      <c r="H3519" s="16">
        <v>38605</v>
      </c>
      <c r="I3519">
        <v>73</v>
      </c>
      <c r="J3519">
        <v>15</v>
      </c>
      <c r="K3519">
        <v>0</v>
      </c>
      <c r="L3519">
        <f>LOOKUP(I3519+H3519*1000, allRounds!D$2:D$308, allRounds!A$2:A$308)</f>
        <v>141</v>
      </c>
    </row>
    <row r="3520" spans="1:12" x14ac:dyDescent="0.3">
      <c r="A3520">
        <v>3519</v>
      </c>
      <c r="B3520">
        <v>2</v>
      </c>
      <c r="C3520">
        <v>87</v>
      </c>
      <c r="D3520">
        <v>36</v>
      </c>
      <c r="E3520">
        <v>116</v>
      </c>
      <c r="F3520">
        <v>141</v>
      </c>
      <c r="H3520" s="16">
        <v>38605</v>
      </c>
      <c r="I3520">
        <v>73</v>
      </c>
      <c r="J3520">
        <v>19</v>
      </c>
      <c r="K3520">
        <v>1</v>
      </c>
      <c r="L3520">
        <f>LOOKUP(I3520+H3520*1000, allRounds!D$2:D$308, allRounds!A$2:A$308)</f>
        <v>141</v>
      </c>
    </row>
    <row r="3521" spans="1:12" x14ac:dyDescent="0.3">
      <c r="A3521">
        <v>3520</v>
      </c>
      <c r="B3521">
        <v>3</v>
      </c>
      <c r="C3521">
        <v>77</v>
      </c>
      <c r="D3521">
        <v>35</v>
      </c>
      <c r="E3521">
        <v>172</v>
      </c>
      <c r="F3521">
        <v>141</v>
      </c>
      <c r="H3521" s="16">
        <v>38605</v>
      </c>
      <c r="I3521">
        <v>73</v>
      </c>
      <c r="J3521">
        <v>8</v>
      </c>
      <c r="K3521">
        <v>1</v>
      </c>
      <c r="L3521">
        <f>LOOKUP(I3521+H3521*1000, allRounds!D$2:D$308, allRounds!A$2:A$308)</f>
        <v>141</v>
      </c>
    </row>
    <row r="3522" spans="1:12" x14ac:dyDescent="0.3">
      <c r="A3522">
        <v>3521</v>
      </c>
      <c r="B3522">
        <v>4</v>
      </c>
      <c r="C3522">
        <v>87</v>
      </c>
      <c r="D3522">
        <v>34</v>
      </c>
      <c r="E3522">
        <v>145</v>
      </c>
      <c r="F3522">
        <v>141</v>
      </c>
      <c r="H3522" s="16">
        <v>38605</v>
      </c>
      <c r="I3522">
        <v>73</v>
      </c>
      <c r="J3522">
        <v>17</v>
      </c>
      <c r="K3522">
        <v>1</v>
      </c>
      <c r="L3522">
        <f>LOOKUP(I3522+H3522*1000, allRounds!D$2:D$308, allRounds!A$2:A$308)</f>
        <v>141</v>
      </c>
    </row>
    <row r="3523" spans="1:12" x14ac:dyDescent="0.3">
      <c r="A3523">
        <v>3522</v>
      </c>
      <c r="B3523">
        <v>5</v>
      </c>
      <c r="C3523">
        <v>80</v>
      </c>
      <c r="D3523">
        <v>33</v>
      </c>
      <c r="E3523">
        <v>1</v>
      </c>
      <c r="F3523">
        <v>141</v>
      </c>
      <c r="H3523" s="16">
        <v>38605</v>
      </c>
      <c r="I3523">
        <v>73</v>
      </c>
      <c r="J3523">
        <v>9</v>
      </c>
      <c r="K3523">
        <v>1</v>
      </c>
      <c r="L3523">
        <f>LOOKUP(I3523+H3523*1000, allRounds!D$2:D$308, allRounds!A$2:A$308)</f>
        <v>141</v>
      </c>
    </row>
    <row r="3524" spans="1:12" x14ac:dyDescent="0.3">
      <c r="A3524">
        <v>3523</v>
      </c>
      <c r="B3524">
        <v>6</v>
      </c>
      <c r="C3524">
        <v>79</v>
      </c>
      <c r="D3524">
        <v>32</v>
      </c>
      <c r="E3524">
        <v>122</v>
      </c>
      <c r="F3524">
        <v>141</v>
      </c>
      <c r="H3524" s="16">
        <v>38605</v>
      </c>
      <c r="I3524">
        <v>73</v>
      </c>
      <c r="J3524">
        <v>7</v>
      </c>
      <c r="K3524">
        <v>1</v>
      </c>
      <c r="L3524">
        <f>LOOKUP(I3524+H3524*1000, allRounds!D$2:D$308, allRounds!A$2:A$308)</f>
        <v>141</v>
      </c>
    </row>
    <row r="3525" spans="1:12" x14ac:dyDescent="0.3">
      <c r="A3525">
        <v>3524</v>
      </c>
      <c r="B3525">
        <v>7</v>
      </c>
      <c r="C3525">
        <v>88</v>
      </c>
      <c r="D3525">
        <v>32</v>
      </c>
      <c r="E3525">
        <v>253</v>
      </c>
      <c r="F3525">
        <v>141</v>
      </c>
      <c r="H3525" s="16">
        <v>38605</v>
      </c>
      <c r="I3525">
        <v>73</v>
      </c>
      <c r="J3525">
        <v>16</v>
      </c>
      <c r="K3525">
        <v>0</v>
      </c>
      <c r="L3525">
        <f>LOOKUP(I3525+H3525*1000, allRounds!D$2:D$308, allRounds!A$2:A$308)</f>
        <v>141</v>
      </c>
    </row>
    <row r="3526" spans="1:12" x14ac:dyDescent="0.3">
      <c r="A3526">
        <v>3525</v>
      </c>
      <c r="B3526">
        <v>8</v>
      </c>
      <c r="C3526">
        <v>94</v>
      </c>
      <c r="D3526">
        <v>32</v>
      </c>
      <c r="E3526">
        <v>61</v>
      </c>
      <c r="F3526">
        <v>141</v>
      </c>
      <c r="H3526" s="16">
        <v>38605</v>
      </c>
      <c r="I3526">
        <v>73</v>
      </c>
      <c r="J3526">
        <v>22</v>
      </c>
      <c r="K3526">
        <v>1</v>
      </c>
      <c r="L3526">
        <f>LOOKUP(I3526+H3526*1000, allRounds!D$2:D$308, allRounds!A$2:A$308)</f>
        <v>141</v>
      </c>
    </row>
    <row r="3527" spans="1:12" x14ac:dyDescent="0.3">
      <c r="A3527">
        <v>3526</v>
      </c>
      <c r="B3527">
        <v>9</v>
      </c>
      <c r="C3527">
        <v>94</v>
      </c>
      <c r="D3527">
        <v>31</v>
      </c>
      <c r="E3527">
        <v>232</v>
      </c>
      <c r="F3527">
        <v>141</v>
      </c>
      <c r="H3527" s="16">
        <v>38605</v>
      </c>
      <c r="I3527">
        <v>73</v>
      </c>
      <c r="J3527">
        <v>21</v>
      </c>
      <c r="K3527">
        <v>0</v>
      </c>
      <c r="L3527">
        <f>LOOKUP(I3527+H3527*1000, allRounds!D$2:D$308, allRounds!A$2:A$308)</f>
        <v>141</v>
      </c>
    </row>
    <row r="3528" spans="1:12" x14ac:dyDescent="0.3">
      <c r="A3528">
        <v>3527</v>
      </c>
      <c r="B3528">
        <v>10</v>
      </c>
      <c r="C3528">
        <v>92</v>
      </c>
      <c r="D3528">
        <v>30</v>
      </c>
      <c r="E3528">
        <v>245</v>
      </c>
      <c r="F3528">
        <v>141</v>
      </c>
      <c r="H3528" s="16">
        <v>38605</v>
      </c>
      <c r="I3528">
        <v>73</v>
      </c>
      <c r="J3528">
        <v>18</v>
      </c>
      <c r="K3528">
        <v>0</v>
      </c>
      <c r="L3528">
        <f>LOOKUP(I3528+H3528*1000, allRounds!D$2:D$308, allRounds!A$2:A$308)</f>
        <v>141</v>
      </c>
    </row>
    <row r="3529" spans="1:12" x14ac:dyDescent="0.3">
      <c r="A3529">
        <v>3528</v>
      </c>
      <c r="B3529">
        <v>11</v>
      </c>
      <c r="C3529">
        <v>89</v>
      </c>
      <c r="D3529">
        <v>29</v>
      </c>
      <c r="E3529">
        <v>222</v>
      </c>
      <c r="F3529">
        <v>141</v>
      </c>
      <c r="H3529" s="16">
        <v>38605</v>
      </c>
      <c r="I3529">
        <v>73</v>
      </c>
      <c r="J3529">
        <v>14</v>
      </c>
      <c r="K3529">
        <v>1</v>
      </c>
      <c r="L3529">
        <f>LOOKUP(I3529+H3529*1000, allRounds!D$2:D$308, allRounds!A$2:A$308)</f>
        <v>141</v>
      </c>
    </row>
    <row r="3530" spans="1:12" x14ac:dyDescent="0.3">
      <c r="A3530">
        <v>3529</v>
      </c>
      <c r="B3530">
        <v>12</v>
      </c>
      <c r="C3530">
        <v>89</v>
      </c>
      <c r="D3530">
        <v>28</v>
      </c>
      <c r="E3530">
        <v>160</v>
      </c>
      <c r="F3530">
        <v>141</v>
      </c>
      <c r="H3530" s="16">
        <v>38605</v>
      </c>
      <c r="I3530">
        <v>73</v>
      </c>
      <c r="J3530">
        <v>13</v>
      </c>
      <c r="K3530">
        <v>1</v>
      </c>
      <c r="L3530">
        <f>LOOKUP(I3530+H3530*1000, allRounds!D$2:D$308, allRounds!A$2:A$308)</f>
        <v>141</v>
      </c>
    </row>
    <row r="3531" spans="1:12" x14ac:dyDescent="0.3">
      <c r="A3531">
        <v>3530</v>
      </c>
      <c r="B3531">
        <v>13</v>
      </c>
      <c r="C3531">
        <v>104</v>
      </c>
      <c r="D3531">
        <v>27</v>
      </c>
      <c r="E3531">
        <v>27</v>
      </c>
      <c r="F3531">
        <v>141</v>
      </c>
      <c r="H3531" s="16">
        <v>38605</v>
      </c>
      <c r="I3531">
        <v>73</v>
      </c>
      <c r="J3531">
        <v>27</v>
      </c>
      <c r="K3531">
        <v>1</v>
      </c>
      <c r="L3531">
        <f>LOOKUP(I3531+H3531*1000, allRounds!D$2:D$308, allRounds!A$2:A$308)</f>
        <v>141</v>
      </c>
    </row>
    <row r="3532" spans="1:12" x14ac:dyDescent="0.3">
      <c r="A3532">
        <v>3531</v>
      </c>
      <c r="B3532">
        <v>14</v>
      </c>
      <c r="C3532">
        <v>94</v>
      </c>
      <c r="D3532">
        <v>27</v>
      </c>
      <c r="E3532">
        <v>2</v>
      </c>
      <c r="F3532">
        <v>141</v>
      </c>
      <c r="H3532" s="16">
        <v>38605</v>
      </c>
      <c r="I3532">
        <v>73</v>
      </c>
      <c r="J3532">
        <v>16</v>
      </c>
      <c r="K3532">
        <v>1</v>
      </c>
      <c r="L3532">
        <f>LOOKUP(I3532+H3532*1000, allRounds!D$2:D$308, allRounds!A$2:A$308)</f>
        <v>141</v>
      </c>
    </row>
    <row r="3533" spans="1:12" x14ac:dyDescent="0.3">
      <c r="A3533">
        <v>3532</v>
      </c>
      <c r="B3533">
        <v>15</v>
      </c>
      <c r="C3533">
        <v>94</v>
      </c>
      <c r="D3533">
        <v>26</v>
      </c>
      <c r="E3533">
        <v>28</v>
      </c>
      <c r="F3533">
        <v>141</v>
      </c>
      <c r="H3533" s="16">
        <v>38605</v>
      </c>
      <c r="I3533">
        <v>73</v>
      </c>
      <c r="J3533">
        <v>16</v>
      </c>
      <c r="K3533">
        <v>1</v>
      </c>
      <c r="L3533">
        <f>LOOKUP(I3533+H3533*1000, allRounds!D$2:D$308, allRounds!A$2:A$308)</f>
        <v>141</v>
      </c>
    </row>
    <row r="3534" spans="1:12" x14ac:dyDescent="0.3">
      <c r="A3534">
        <v>3533</v>
      </c>
      <c r="B3534">
        <v>16</v>
      </c>
      <c r="C3534">
        <v>92</v>
      </c>
      <c r="D3534">
        <v>26</v>
      </c>
      <c r="E3534">
        <v>48</v>
      </c>
      <c r="F3534">
        <v>141</v>
      </c>
      <c r="H3534" s="16">
        <v>38605</v>
      </c>
      <c r="I3534">
        <v>73</v>
      </c>
      <c r="J3534">
        <v>14</v>
      </c>
      <c r="K3534">
        <v>1</v>
      </c>
      <c r="L3534">
        <f>LOOKUP(I3534+H3534*1000, allRounds!D$2:D$308, allRounds!A$2:A$308)</f>
        <v>141</v>
      </c>
    </row>
    <row r="3535" spans="1:12" x14ac:dyDescent="0.3">
      <c r="A3535">
        <v>3534</v>
      </c>
      <c r="B3535">
        <v>17</v>
      </c>
      <c r="C3535">
        <v>114</v>
      </c>
      <c r="D3535">
        <v>18</v>
      </c>
      <c r="E3535">
        <v>191</v>
      </c>
      <c r="F3535">
        <v>141</v>
      </c>
      <c r="H3535" s="16">
        <v>38605</v>
      </c>
      <c r="I3535">
        <v>73</v>
      </c>
      <c r="J3535">
        <v>27</v>
      </c>
      <c r="K3535">
        <v>1</v>
      </c>
      <c r="L3535">
        <f>LOOKUP(I3535+H3535*1000, allRounds!D$2:D$308, allRounds!A$2:A$308)</f>
        <v>141</v>
      </c>
    </row>
    <row r="3536" spans="1:12" x14ac:dyDescent="0.3">
      <c r="A3536">
        <v>3535</v>
      </c>
      <c r="B3536">
        <v>18</v>
      </c>
      <c r="C3536">
        <v>131</v>
      </c>
      <c r="D3536">
        <v>10</v>
      </c>
      <c r="E3536">
        <v>8</v>
      </c>
      <c r="F3536">
        <v>141</v>
      </c>
      <c r="H3536" s="16">
        <v>38605</v>
      </c>
      <c r="I3536">
        <v>73</v>
      </c>
      <c r="J3536">
        <v>36</v>
      </c>
      <c r="K3536">
        <v>1</v>
      </c>
      <c r="L3536">
        <f>LOOKUP(I3536+H3536*1000, allRounds!D$2:D$308, allRounds!A$2:A$308)</f>
        <v>141</v>
      </c>
    </row>
    <row r="3537" spans="1:12" x14ac:dyDescent="0.3">
      <c r="A3537">
        <v>3536</v>
      </c>
      <c r="B3537">
        <v>1</v>
      </c>
      <c r="C3537">
        <v>94</v>
      </c>
      <c r="D3537">
        <v>30</v>
      </c>
      <c r="E3537">
        <v>222</v>
      </c>
      <c r="F3537">
        <v>142</v>
      </c>
      <c r="H3537" s="16">
        <v>38604</v>
      </c>
      <c r="I3537">
        <v>72</v>
      </c>
      <c r="J3537">
        <v>15</v>
      </c>
      <c r="K3537">
        <v>1</v>
      </c>
      <c r="L3537">
        <f>LOOKUP(I3537+H3537*1000, allRounds!D$2:D$308, allRounds!A$2:A$308)</f>
        <v>142</v>
      </c>
    </row>
    <row r="3538" spans="1:12" x14ac:dyDescent="0.3">
      <c r="A3538">
        <v>3537</v>
      </c>
      <c r="B3538">
        <v>2</v>
      </c>
      <c r="C3538">
        <v>95</v>
      </c>
      <c r="D3538">
        <v>27</v>
      </c>
      <c r="E3538">
        <v>48</v>
      </c>
      <c r="F3538">
        <v>142</v>
      </c>
      <c r="H3538" s="16">
        <v>38604</v>
      </c>
      <c r="I3538">
        <v>72</v>
      </c>
      <c r="J3538">
        <v>14</v>
      </c>
      <c r="K3538">
        <v>1</v>
      </c>
      <c r="L3538">
        <f>LOOKUP(I3538+H3538*1000, allRounds!D$2:D$308, allRounds!A$2:A$308)</f>
        <v>142</v>
      </c>
    </row>
    <row r="3539" spans="1:12" x14ac:dyDescent="0.3">
      <c r="A3539">
        <v>3538</v>
      </c>
      <c r="B3539">
        <v>3</v>
      </c>
      <c r="C3539">
        <v>101</v>
      </c>
      <c r="D3539">
        <v>25</v>
      </c>
      <c r="E3539">
        <v>245</v>
      </c>
      <c r="F3539">
        <v>142</v>
      </c>
      <c r="H3539" s="16">
        <v>38604</v>
      </c>
      <c r="I3539">
        <v>72</v>
      </c>
      <c r="J3539">
        <v>18</v>
      </c>
      <c r="K3539">
        <v>0</v>
      </c>
      <c r="L3539">
        <f>LOOKUP(I3539+H3539*1000, allRounds!D$2:D$308, allRounds!A$2:A$308)</f>
        <v>142</v>
      </c>
    </row>
    <row r="3540" spans="1:12" x14ac:dyDescent="0.3">
      <c r="A3540">
        <v>3539</v>
      </c>
      <c r="B3540">
        <v>4</v>
      </c>
      <c r="C3540">
        <v>92</v>
      </c>
      <c r="D3540">
        <v>25</v>
      </c>
      <c r="E3540">
        <v>1</v>
      </c>
      <c r="F3540">
        <v>142</v>
      </c>
      <c r="H3540" s="16">
        <v>38604</v>
      </c>
      <c r="I3540">
        <v>72</v>
      </c>
      <c r="J3540">
        <v>9</v>
      </c>
      <c r="K3540">
        <v>1</v>
      </c>
      <c r="L3540">
        <f>LOOKUP(I3540+H3540*1000, allRounds!D$2:D$308, allRounds!A$2:A$308)</f>
        <v>142</v>
      </c>
    </row>
    <row r="3541" spans="1:12" x14ac:dyDescent="0.3">
      <c r="A3541">
        <v>3540</v>
      </c>
      <c r="B3541">
        <v>5</v>
      </c>
      <c r="C3541">
        <v>98</v>
      </c>
      <c r="D3541">
        <v>25</v>
      </c>
      <c r="E3541">
        <v>234</v>
      </c>
      <c r="F3541">
        <v>142</v>
      </c>
      <c r="H3541" s="16">
        <v>38604</v>
      </c>
      <c r="I3541">
        <v>72</v>
      </c>
      <c r="J3541">
        <v>15</v>
      </c>
      <c r="K3541">
        <v>0</v>
      </c>
      <c r="L3541">
        <f>LOOKUP(I3541+H3541*1000, allRounds!D$2:D$308, allRounds!A$2:A$308)</f>
        <v>142</v>
      </c>
    </row>
    <row r="3542" spans="1:12" x14ac:dyDescent="0.3">
      <c r="A3542">
        <v>3541</v>
      </c>
      <c r="B3542">
        <v>6</v>
      </c>
      <c r="C3542">
        <v>91</v>
      </c>
      <c r="D3542">
        <v>24</v>
      </c>
      <c r="E3542">
        <v>122</v>
      </c>
      <c r="F3542">
        <v>142</v>
      </c>
      <c r="H3542" s="16">
        <v>38604</v>
      </c>
      <c r="I3542">
        <v>72</v>
      </c>
      <c r="J3542">
        <v>7</v>
      </c>
      <c r="K3542">
        <v>1</v>
      </c>
      <c r="L3542">
        <f>LOOKUP(I3542+H3542*1000, allRounds!D$2:D$308, allRounds!A$2:A$308)</f>
        <v>142</v>
      </c>
    </row>
    <row r="3543" spans="1:12" x14ac:dyDescent="0.3">
      <c r="A3543">
        <v>3542</v>
      </c>
      <c r="B3543">
        <v>7</v>
      </c>
      <c r="C3543">
        <v>98</v>
      </c>
      <c r="D3543">
        <v>23</v>
      </c>
      <c r="E3543">
        <v>160</v>
      </c>
      <c r="F3543">
        <v>142</v>
      </c>
      <c r="H3543" s="16">
        <v>38604</v>
      </c>
      <c r="I3543">
        <v>72</v>
      </c>
      <c r="J3543">
        <v>13</v>
      </c>
      <c r="K3543">
        <v>1</v>
      </c>
      <c r="L3543">
        <f>LOOKUP(I3543+H3543*1000, allRounds!D$2:D$308, allRounds!A$2:A$308)</f>
        <v>142</v>
      </c>
    </row>
    <row r="3544" spans="1:12" x14ac:dyDescent="0.3">
      <c r="A3544">
        <v>3543</v>
      </c>
      <c r="B3544">
        <v>8</v>
      </c>
      <c r="C3544">
        <v>106</v>
      </c>
      <c r="D3544">
        <v>23</v>
      </c>
      <c r="E3544">
        <v>232</v>
      </c>
      <c r="F3544">
        <v>142</v>
      </c>
      <c r="H3544" s="16">
        <v>38604</v>
      </c>
      <c r="I3544">
        <v>72</v>
      </c>
      <c r="J3544">
        <v>21</v>
      </c>
      <c r="K3544">
        <v>0</v>
      </c>
      <c r="L3544">
        <f>LOOKUP(I3544+H3544*1000, allRounds!D$2:D$308, allRounds!A$2:A$308)</f>
        <v>142</v>
      </c>
    </row>
    <row r="3545" spans="1:12" x14ac:dyDescent="0.3">
      <c r="A3545">
        <v>3544</v>
      </c>
      <c r="B3545">
        <v>9</v>
      </c>
      <c r="C3545">
        <v>95</v>
      </c>
      <c r="D3545">
        <v>21</v>
      </c>
      <c r="E3545">
        <v>172</v>
      </c>
      <c r="F3545">
        <v>142</v>
      </c>
      <c r="H3545" s="16">
        <v>38604</v>
      </c>
      <c r="I3545">
        <v>72</v>
      </c>
      <c r="J3545">
        <v>8</v>
      </c>
      <c r="K3545">
        <v>1</v>
      </c>
      <c r="L3545">
        <f>LOOKUP(I3545+H3545*1000, allRounds!D$2:D$308, allRounds!A$2:A$308)</f>
        <v>142</v>
      </c>
    </row>
    <row r="3546" spans="1:12" x14ac:dyDescent="0.3">
      <c r="A3546">
        <v>3545</v>
      </c>
      <c r="B3546">
        <v>10</v>
      </c>
      <c r="C3546">
        <v>105</v>
      </c>
      <c r="D3546">
        <v>21</v>
      </c>
      <c r="E3546">
        <v>145</v>
      </c>
      <c r="F3546">
        <v>142</v>
      </c>
      <c r="H3546" s="16">
        <v>38604</v>
      </c>
      <c r="I3546">
        <v>72</v>
      </c>
      <c r="J3546">
        <v>17</v>
      </c>
      <c r="K3546">
        <v>1</v>
      </c>
      <c r="L3546">
        <f>LOOKUP(I3546+H3546*1000, allRounds!D$2:D$308, allRounds!A$2:A$308)</f>
        <v>142</v>
      </c>
    </row>
    <row r="3547" spans="1:12" x14ac:dyDescent="0.3">
      <c r="A3547">
        <v>3546</v>
      </c>
      <c r="B3547">
        <v>11</v>
      </c>
      <c r="C3547">
        <v>108</v>
      </c>
      <c r="D3547">
        <v>19</v>
      </c>
      <c r="E3547">
        <v>233</v>
      </c>
      <c r="F3547">
        <v>142</v>
      </c>
      <c r="H3547" s="16">
        <v>38604</v>
      </c>
      <c r="I3547">
        <v>72</v>
      </c>
      <c r="J3547">
        <v>18</v>
      </c>
      <c r="K3547">
        <v>0</v>
      </c>
      <c r="L3547">
        <f>LOOKUP(I3547+H3547*1000, allRounds!D$2:D$308, allRounds!A$2:A$308)</f>
        <v>142</v>
      </c>
    </row>
    <row r="3548" spans="1:12" x14ac:dyDescent="0.3">
      <c r="A3548">
        <v>3547</v>
      </c>
      <c r="B3548">
        <v>12</v>
      </c>
      <c r="C3548">
        <v>111</v>
      </c>
      <c r="D3548">
        <v>19</v>
      </c>
      <c r="E3548">
        <v>61</v>
      </c>
      <c r="F3548">
        <v>142</v>
      </c>
      <c r="H3548" s="16">
        <v>38604</v>
      </c>
      <c r="I3548">
        <v>72</v>
      </c>
      <c r="J3548">
        <v>22</v>
      </c>
      <c r="K3548">
        <v>1</v>
      </c>
      <c r="L3548">
        <f>LOOKUP(I3548+H3548*1000, allRounds!D$2:D$308, allRounds!A$2:A$308)</f>
        <v>142</v>
      </c>
    </row>
    <row r="3549" spans="1:12" x14ac:dyDescent="0.3">
      <c r="A3549">
        <v>3548</v>
      </c>
      <c r="B3549">
        <v>13</v>
      </c>
      <c r="C3549">
        <v>108</v>
      </c>
      <c r="D3549">
        <v>19</v>
      </c>
      <c r="E3549">
        <v>116</v>
      </c>
      <c r="F3549">
        <v>142</v>
      </c>
      <c r="H3549" s="16">
        <v>38604</v>
      </c>
      <c r="I3549">
        <v>72</v>
      </c>
      <c r="J3549">
        <v>19</v>
      </c>
      <c r="K3549">
        <v>1</v>
      </c>
      <c r="L3549">
        <f>LOOKUP(I3549+H3549*1000, allRounds!D$2:D$308, allRounds!A$2:A$308)</f>
        <v>142</v>
      </c>
    </row>
    <row r="3550" spans="1:12" x14ac:dyDescent="0.3">
      <c r="A3550">
        <v>3549</v>
      </c>
      <c r="B3550">
        <v>14</v>
      </c>
      <c r="C3550">
        <v>119</v>
      </c>
      <c r="D3550">
        <v>16</v>
      </c>
      <c r="E3550">
        <v>27</v>
      </c>
      <c r="F3550">
        <v>142</v>
      </c>
      <c r="H3550" s="16">
        <v>38604</v>
      </c>
      <c r="I3550">
        <v>72</v>
      </c>
      <c r="J3550">
        <v>27</v>
      </c>
      <c r="K3550">
        <v>1</v>
      </c>
      <c r="L3550">
        <f>LOOKUP(I3550+H3550*1000, allRounds!D$2:D$308, allRounds!A$2:A$308)</f>
        <v>142</v>
      </c>
    </row>
    <row r="3551" spans="1:12" x14ac:dyDescent="0.3">
      <c r="A3551">
        <v>3550</v>
      </c>
      <c r="B3551">
        <v>15</v>
      </c>
      <c r="C3551">
        <v>112</v>
      </c>
      <c r="D3551">
        <v>12</v>
      </c>
      <c r="E3551">
        <v>2</v>
      </c>
      <c r="F3551">
        <v>142</v>
      </c>
      <c r="H3551" s="16">
        <v>38604</v>
      </c>
      <c r="I3551">
        <v>72</v>
      </c>
      <c r="J3551">
        <v>16</v>
      </c>
      <c r="K3551">
        <v>1</v>
      </c>
      <c r="L3551">
        <f>LOOKUP(I3551+H3551*1000, allRounds!D$2:D$308, allRounds!A$2:A$308)</f>
        <v>142</v>
      </c>
    </row>
    <row r="3552" spans="1:12" x14ac:dyDescent="0.3">
      <c r="A3552">
        <v>3551</v>
      </c>
      <c r="B3552">
        <v>16</v>
      </c>
      <c r="C3552">
        <v>112</v>
      </c>
      <c r="D3552">
        <v>12</v>
      </c>
      <c r="E3552">
        <v>28</v>
      </c>
      <c r="F3552">
        <v>142</v>
      </c>
      <c r="H3552" s="16">
        <v>38604</v>
      </c>
      <c r="I3552">
        <v>72</v>
      </c>
      <c r="J3552">
        <v>16</v>
      </c>
      <c r="K3552">
        <v>1</v>
      </c>
      <c r="L3552">
        <f>LOOKUP(I3552+H3552*1000, allRounds!D$2:D$308, allRounds!A$2:A$308)</f>
        <v>142</v>
      </c>
    </row>
    <row r="3553" spans="1:12" x14ac:dyDescent="0.3">
      <c r="A3553">
        <v>3552</v>
      </c>
      <c r="B3553">
        <v>17</v>
      </c>
      <c r="C3553">
        <v>126</v>
      </c>
      <c r="D3553">
        <v>9</v>
      </c>
      <c r="E3553">
        <v>191</v>
      </c>
      <c r="F3553">
        <v>142</v>
      </c>
      <c r="H3553" s="16">
        <v>38604</v>
      </c>
      <c r="I3553">
        <v>72</v>
      </c>
      <c r="J3553">
        <v>27</v>
      </c>
      <c r="K3553">
        <v>1</v>
      </c>
      <c r="L3553">
        <f>LOOKUP(I3553+H3553*1000, allRounds!D$2:D$308, allRounds!A$2:A$308)</f>
        <v>142</v>
      </c>
    </row>
    <row r="3554" spans="1:12" x14ac:dyDescent="0.3">
      <c r="A3554">
        <v>3553</v>
      </c>
      <c r="B3554">
        <v>18</v>
      </c>
      <c r="C3554">
        <v>138</v>
      </c>
      <c r="D3554">
        <v>7</v>
      </c>
      <c r="E3554">
        <v>8</v>
      </c>
      <c r="F3554">
        <v>142</v>
      </c>
      <c r="H3554" s="16">
        <v>38604</v>
      </c>
      <c r="I3554">
        <v>72</v>
      </c>
      <c r="J3554">
        <v>36</v>
      </c>
      <c r="K3554">
        <v>1</v>
      </c>
      <c r="L3554">
        <f>LOOKUP(I3554+H3554*1000, allRounds!D$2:D$308, allRounds!A$2:A$308)</f>
        <v>142</v>
      </c>
    </row>
    <row r="3555" spans="1:12" x14ac:dyDescent="0.3">
      <c r="A3555">
        <v>3554</v>
      </c>
      <c r="B3555">
        <v>1</v>
      </c>
      <c r="C3555">
        <v>82</v>
      </c>
      <c r="D3555">
        <v>40</v>
      </c>
      <c r="E3555">
        <v>222</v>
      </c>
      <c r="F3555">
        <v>143</v>
      </c>
      <c r="H3555" s="16">
        <v>38576</v>
      </c>
      <c r="I3555">
        <v>76</v>
      </c>
      <c r="J3555">
        <v>16</v>
      </c>
      <c r="K3555">
        <v>1</v>
      </c>
      <c r="L3555">
        <f>LOOKUP(I3555+H3555*1000, allRounds!D$2:D$308, allRounds!A$2:A$308)</f>
        <v>143</v>
      </c>
    </row>
    <row r="3556" spans="1:12" x14ac:dyDescent="0.3">
      <c r="A3556">
        <v>3555</v>
      </c>
      <c r="B3556">
        <v>2</v>
      </c>
      <c r="C3556">
        <v>87</v>
      </c>
      <c r="D3556">
        <v>39</v>
      </c>
      <c r="E3556">
        <v>267</v>
      </c>
      <c r="F3556">
        <v>143</v>
      </c>
      <c r="H3556" s="16">
        <v>38576</v>
      </c>
      <c r="I3556">
        <v>76</v>
      </c>
      <c r="J3556">
        <v>20</v>
      </c>
      <c r="K3556">
        <v>0</v>
      </c>
      <c r="L3556">
        <f>LOOKUP(I3556+H3556*1000, allRounds!D$2:D$308, allRounds!A$2:A$308)</f>
        <v>143</v>
      </c>
    </row>
    <row r="3557" spans="1:12" x14ac:dyDescent="0.3">
      <c r="A3557">
        <v>3556</v>
      </c>
      <c r="B3557">
        <v>3</v>
      </c>
      <c r="C3557">
        <v>89</v>
      </c>
      <c r="D3557">
        <v>38</v>
      </c>
      <c r="E3557">
        <v>184</v>
      </c>
      <c r="F3557">
        <v>143</v>
      </c>
      <c r="H3557" s="16">
        <v>38576</v>
      </c>
      <c r="I3557">
        <v>76</v>
      </c>
      <c r="J3557">
        <v>21</v>
      </c>
      <c r="K3557">
        <v>1</v>
      </c>
      <c r="L3557">
        <f>LOOKUP(I3557+H3557*1000, allRounds!D$2:D$308, allRounds!A$2:A$308)</f>
        <v>143</v>
      </c>
    </row>
    <row r="3558" spans="1:12" x14ac:dyDescent="0.3">
      <c r="A3558">
        <v>3557</v>
      </c>
      <c r="B3558">
        <v>4</v>
      </c>
      <c r="C3558">
        <v>90</v>
      </c>
      <c r="D3558">
        <v>35</v>
      </c>
      <c r="E3558">
        <v>16</v>
      </c>
      <c r="F3558">
        <v>143</v>
      </c>
      <c r="H3558" s="16">
        <v>38576</v>
      </c>
      <c r="I3558">
        <v>76</v>
      </c>
      <c r="J3558">
        <v>19</v>
      </c>
      <c r="K3558">
        <v>1</v>
      </c>
      <c r="L3558">
        <f>LOOKUP(I3558+H3558*1000, allRounds!D$2:D$308, allRounds!A$2:A$308)</f>
        <v>143</v>
      </c>
    </row>
    <row r="3559" spans="1:12" x14ac:dyDescent="0.3">
      <c r="A3559">
        <v>3558</v>
      </c>
      <c r="B3559">
        <v>5</v>
      </c>
      <c r="C3559">
        <v>99</v>
      </c>
      <c r="D3559">
        <v>34</v>
      </c>
      <c r="E3559">
        <v>27</v>
      </c>
      <c r="F3559">
        <v>143</v>
      </c>
      <c r="H3559" s="16">
        <v>38576</v>
      </c>
      <c r="I3559">
        <v>76</v>
      </c>
      <c r="J3559">
        <v>27</v>
      </c>
      <c r="K3559">
        <v>1</v>
      </c>
      <c r="L3559">
        <f>LOOKUP(I3559+H3559*1000, allRounds!D$2:D$308, allRounds!A$2:A$308)</f>
        <v>143</v>
      </c>
    </row>
    <row r="3560" spans="1:12" x14ac:dyDescent="0.3">
      <c r="A3560">
        <v>3559</v>
      </c>
      <c r="B3560">
        <v>6</v>
      </c>
      <c r="C3560">
        <v>88</v>
      </c>
      <c r="D3560">
        <v>34</v>
      </c>
      <c r="E3560">
        <v>28</v>
      </c>
      <c r="F3560">
        <v>143</v>
      </c>
      <c r="H3560" s="16">
        <v>38576</v>
      </c>
      <c r="I3560">
        <v>76</v>
      </c>
      <c r="J3560">
        <v>16</v>
      </c>
      <c r="K3560">
        <v>1</v>
      </c>
      <c r="L3560">
        <f>LOOKUP(I3560+H3560*1000, allRounds!D$2:D$308, allRounds!A$2:A$308)</f>
        <v>143</v>
      </c>
    </row>
    <row r="3561" spans="1:12" x14ac:dyDescent="0.3">
      <c r="A3561">
        <v>3560</v>
      </c>
      <c r="B3561">
        <v>7</v>
      </c>
      <c r="C3561">
        <v>84</v>
      </c>
      <c r="D3561">
        <v>34</v>
      </c>
      <c r="E3561">
        <v>80</v>
      </c>
      <c r="F3561">
        <v>143</v>
      </c>
      <c r="H3561" s="16">
        <v>38576</v>
      </c>
      <c r="I3561">
        <v>76</v>
      </c>
      <c r="J3561">
        <v>12</v>
      </c>
      <c r="K3561">
        <v>1</v>
      </c>
      <c r="L3561">
        <f>LOOKUP(I3561+H3561*1000, allRounds!D$2:D$308, allRounds!A$2:A$308)</f>
        <v>143</v>
      </c>
    </row>
    <row r="3562" spans="1:12" x14ac:dyDescent="0.3">
      <c r="A3562">
        <v>3561</v>
      </c>
      <c r="B3562">
        <v>8</v>
      </c>
      <c r="C3562">
        <v>100</v>
      </c>
      <c r="D3562">
        <v>34</v>
      </c>
      <c r="E3562">
        <v>185</v>
      </c>
      <c r="F3562">
        <v>143</v>
      </c>
      <c r="H3562" s="16">
        <v>38576</v>
      </c>
      <c r="I3562">
        <v>76</v>
      </c>
      <c r="J3562">
        <v>28</v>
      </c>
      <c r="K3562">
        <v>1</v>
      </c>
      <c r="L3562">
        <f>LOOKUP(I3562+H3562*1000, allRounds!D$2:D$308, allRounds!A$2:A$308)</f>
        <v>143</v>
      </c>
    </row>
    <row r="3563" spans="1:12" x14ac:dyDescent="0.3">
      <c r="A3563">
        <v>3562</v>
      </c>
      <c r="B3563">
        <v>9</v>
      </c>
      <c r="C3563">
        <v>90</v>
      </c>
      <c r="D3563">
        <v>34</v>
      </c>
      <c r="E3563">
        <v>266</v>
      </c>
      <c r="F3563">
        <v>143</v>
      </c>
      <c r="H3563" s="16">
        <v>38576</v>
      </c>
      <c r="I3563">
        <v>76</v>
      </c>
      <c r="J3563">
        <v>18</v>
      </c>
      <c r="K3563">
        <v>0</v>
      </c>
      <c r="L3563">
        <f>LOOKUP(I3563+H3563*1000, allRounds!D$2:D$308, allRounds!A$2:A$308)</f>
        <v>143</v>
      </c>
    </row>
    <row r="3564" spans="1:12" x14ac:dyDescent="0.3">
      <c r="A3564">
        <v>3563</v>
      </c>
      <c r="B3564">
        <v>10</v>
      </c>
      <c r="C3564">
        <v>90</v>
      </c>
      <c r="D3564">
        <v>34</v>
      </c>
      <c r="E3564">
        <v>170</v>
      </c>
      <c r="F3564">
        <v>143</v>
      </c>
      <c r="H3564" s="16">
        <v>38576</v>
      </c>
      <c r="I3564">
        <v>76</v>
      </c>
      <c r="J3564">
        <v>18</v>
      </c>
      <c r="K3564">
        <v>1</v>
      </c>
      <c r="L3564">
        <f>LOOKUP(I3564+H3564*1000, allRounds!D$2:D$308, allRounds!A$2:A$308)</f>
        <v>143</v>
      </c>
    </row>
    <row r="3565" spans="1:12" x14ac:dyDescent="0.3">
      <c r="A3565">
        <v>3564</v>
      </c>
      <c r="B3565">
        <v>11</v>
      </c>
      <c r="C3565">
        <v>84</v>
      </c>
      <c r="D3565">
        <v>33</v>
      </c>
      <c r="E3565">
        <v>103</v>
      </c>
      <c r="F3565">
        <v>143</v>
      </c>
      <c r="H3565" s="16">
        <v>38576</v>
      </c>
      <c r="I3565">
        <v>76</v>
      </c>
      <c r="J3565">
        <v>11</v>
      </c>
      <c r="K3565">
        <v>1</v>
      </c>
      <c r="L3565">
        <f>LOOKUP(I3565+H3565*1000, allRounds!D$2:D$308, allRounds!A$2:A$308)</f>
        <v>143</v>
      </c>
    </row>
    <row r="3566" spans="1:12" x14ac:dyDescent="0.3">
      <c r="A3566">
        <v>3565</v>
      </c>
      <c r="B3566">
        <v>12</v>
      </c>
      <c r="C3566">
        <v>89</v>
      </c>
      <c r="D3566">
        <v>33</v>
      </c>
      <c r="E3566">
        <v>2</v>
      </c>
      <c r="F3566">
        <v>143</v>
      </c>
      <c r="H3566" s="16">
        <v>38576</v>
      </c>
      <c r="I3566">
        <v>76</v>
      </c>
      <c r="J3566">
        <v>16</v>
      </c>
      <c r="K3566">
        <v>1</v>
      </c>
      <c r="L3566">
        <f>LOOKUP(I3566+H3566*1000, allRounds!D$2:D$308, allRounds!A$2:A$308)</f>
        <v>143</v>
      </c>
    </row>
    <row r="3567" spans="1:12" x14ac:dyDescent="0.3">
      <c r="A3567">
        <v>3566</v>
      </c>
      <c r="B3567">
        <v>13</v>
      </c>
      <c r="C3567">
        <v>94</v>
      </c>
      <c r="D3567">
        <v>31</v>
      </c>
      <c r="E3567">
        <v>257</v>
      </c>
      <c r="F3567">
        <v>143</v>
      </c>
      <c r="H3567" s="16">
        <v>38576</v>
      </c>
      <c r="I3567">
        <v>76</v>
      </c>
      <c r="J3567">
        <v>19</v>
      </c>
      <c r="K3567">
        <v>1</v>
      </c>
      <c r="L3567">
        <f>LOOKUP(I3567+H3567*1000, allRounds!D$2:D$308, allRounds!A$2:A$308)</f>
        <v>143</v>
      </c>
    </row>
    <row r="3568" spans="1:12" x14ac:dyDescent="0.3">
      <c r="A3568">
        <v>3567</v>
      </c>
      <c r="B3568">
        <v>14</v>
      </c>
      <c r="C3568">
        <v>93</v>
      </c>
      <c r="D3568">
        <v>30</v>
      </c>
      <c r="E3568">
        <v>145</v>
      </c>
      <c r="F3568">
        <v>143</v>
      </c>
      <c r="H3568" s="16">
        <v>38576</v>
      </c>
      <c r="I3568">
        <v>76</v>
      </c>
      <c r="J3568">
        <v>17</v>
      </c>
      <c r="K3568">
        <v>1</v>
      </c>
      <c r="L3568">
        <f>LOOKUP(I3568+H3568*1000, allRounds!D$2:D$308, allRounds!A$2:A$308)</f>
        <v>143</v>
      </c>
    </row>
    <row r="3569" spans="1:12" x14ac:dyDescent="0.3">
      <c r="A3569">
        <v>3568</v>
      </c>
      <c r="B3569">
        <v>15</v>
      </c>
      <c r="C3569">
        <v>90</v>
      </c>
      <c r="D3569">
        <v>30</v>
      </c>
      <c r="E3569">
        <v>241</v>
      </c>
      <c r="F3569">
        <v>143</v>
      </c>
      <c r="H3569" s="16">
        <v>38576</v>
      </c>
      <c r="I3569">
        <v>76</v>
      </c>
      <c r="J3569">
        <v>14</v>
      </c>
      <c r="K3569">
        <v>1</v>
      </c>
      <c r="L3569">
        <f>LOOKUP(I3569+H3569*1000, allRounds!D$2:D$308, allRounds!A$2:A$308)</f>
        <v>143</v>
      </c>
    </row>
    <row r="3570" spans="1:12" x14ac:dyDescent="0.3">
      <c r="A3570">
        <v>3569</v>
      </c>
      <c r="B3570">
        <v>16</v>
      </c>
      <c r="C3570">
        <v>104</v>
      </c>
      <c r="D3570">
        <v>29</v>
      </c>
      <c r="E3570">
        <v>191</v>
      </c>
      <c r="F3570">
        <v>143</v>
      </c>
      <c r="H3570" s="16">
        <v>38576</v>
      </c>
      <c r="I3570">
        <v>76</v>
      </c>
      <c r="J3570">
        <v>27</v>
      </c>
      <c r="K3570">
        <v>1</v>
      </c>
      <c r="L3570">
        <f>LOOKUP(I3570+H3570*1000, allRounds!D$2:D$308, allRounds!A$2:A$308)</f>
        <v>143</v>
      </c>
    </row>
    <row r="3571" spans="1:12" x14ac:dyDescent="0.3">
      <c r="A3571">
        <v>3570</v>
      </c>
      <c r="B3571">
        <v>17</v>
      </c>
      <c r="C3571">
        <v>87</v>
      </c>
      <c r="D3571">
        <v>28</v>
      </c>
      <c r="E3571">
        <v>1</v>
      </c>
      <c r="F3571">
        <v>143</v>
      </c>
      <c r="H3571" s="16">
        <v>38576</v>
      </c>
      <c r="I3571">
        <v>76</v>
      </c>
      <c r="J3571">
        <v>9</v>
      </c>
      <c r="K3571">
        <v>1</v>
      </c>
      <c r="L3571">
        <f>LOOKUP(I3571+H3571*1000, allRounds!D$2:D$308, allRounds!A$2:A$308)</f>
        <v>143</v>
      </c>
    </row>
    <row r="3572" spans="1:12" x14ac:dyDescent="0.3">
      <c r="A3572">
        <v>3571</v>
      </c>
      <c r="B3572">
        <v>18</v>
      </c>
      <c r="C3572">
        <v>88</v>
      </c>
      <c r="D3572">
        <v>28</v>
      </c>
      <c r="E3572">
        <v>36</v>
      </c>
      <c r="F3572">
        <v>143</v>
      </c>
      <c r="H3572" s="16">
        <v>38576</v>
      </c>
      <c r="I3572">
        <v>76</v>
      </c>
      <c r="J3572">
        <v>9</v>
      </c>
      <c r="K3572">
        <v>1</v>
      </c>
      <c r="L3572">
        <f>LOOKUP(I3572+H3572*1000, allRounds!D$2:D$308, allRounds!A$2:A$308)</f>
        <v>143</v>
      </c>
    </row>
    <row r="3573" spans="1:12" x14ac:dyDescent="0.3">
      <c r="A3573">
        <v>3572</v>
      </c>
      <c r="B3573">
        <v>19</v>
      </c>
      <c r="C3573">
        <v>93</v>
      </c>
      <c r="D3573">
        <v>28</v>
      </c>
      <c r="E3573">
        <v>225</v>
      </c>
      <c r="F3573">
        <v>143</v>
      </c>
      <c r="H3573" s="16">
        <v>38576</v>
      </c>
      <c r="I3573">
        <v>76</v>
      </c>
      <c r="J3573">
        <v>15</v>
      </c>
      <c r="K3573">
        <v>1</v>
      </c>
      <c r="L3573">
        <f>LOOKUP(I3573+H3573*1000, allRounds!D$2:D$308, allRounds!A$2:A$308)</f>
        <v>143</v>
      </c>
    </row>
    <row r="3574" spans="1:12" x14ac:dyDescent="0.3">
      <c r="A3574">
        <v>3573</v>
      </c>
      <c r="B3574">
        <v>20</v>
      </c>
      <c r="C3574">
        <v>102</v>
      </c>
      <c r="D3574">
        <v>27</v>
      </c>
      <c r="E3574">
        <v>63</v>
      </c>
      <c r="F3574">
        <v>143</v>
      </c>
      <c r="H3574" s="16">
        <v>38576</v>
      </c>
      <c r="I3574">
        <v>76</v>
      </c>
      <c r="J3574">
        <v>23</v>
      </c>
      <c r="K3574">
        <v>1</v>
      </c>
      <c r="L3574">
        <f>LOOKUP(I3574+H3574*1000, allRounds!D$2:D$308, allRounds!A$2:A$308)</f>
        <v>143</v>
      </c>
    </row>
    <row r="3575" spans="1:12" x14ac:dyDescent="0.3">
      <c r="A3575">
        <v>3574</v>
      </c>
      <c r="B3575">
        <v>21</v>
      </c>
      <c r="C3575">
        <v>102</v>
      </c>
      <c r="D3575">
        <v>26</v>
      </c>
      <c r="E3575">
        <v>164</v>
      </c>
      <c r="F3575">
        <v>143</v>
      </c>
      <c r="H3575" s="16">
        <v>38576</v>
      </c>
      <c r="I3575">
        <v>76</v>
      </c>
      <c r="J3575">
        <v>22</v>
      </c>
      <c r="K3575">
        <v>1</v>
      </c>
      <c r="L3575">
        <f>LOOKUP(I3575+H3575*1000, allRounds!D$2:D$308, allRounds!A$2:A$308)</f>
        <v>143</v>
      </c>
    </row>
    <row r="3576" spans="1:12" x14ac:dyDescent="0.3">
      <c r="A3576">
        <v>3575</v>
      </c>
      <c r="B3576">
        <v>22</v>
      </c>
      <c r="C3576">
        <v>99</v>
      </c>
      <c r="D3576">
        <v>25</v>
      </c>
      <c r="E3576">
        <v>3</v>
      </c>
      <c r="F3576">
        <v>143</v>
      </c>
      <c r="H3576" s="16">
        <v>38576</v>
      </c>
      <c r="I3576">
        <v>76</v>
      </c>
      <c r="J3576">
        <v>18</v>
      </c>
      <c r="K3576">
        <v>1</v>
      </c>
      <c r="L3576">
        <f>LOOKUP(I3576+H3576*1000, allRounds!D$2:D$308, allRounds!A$2:A$308)</f>
        <v>143</v>
      </c>
    </row>
    <row r="3577" spans="1:12" x14ac:dyDescent="0.3">
      <c r="A3577">
        <v>3576</v>
      </c>
      <c r="B3577">
        <v>23</v>
      </c>
      <c r="C3577">
        <v>110</v>
      </c>
      <c r="D3577">
        <v>23</v>
      </c>
      <c r="E3577">
        <v>12</v>
      </c>
      <c r="F3577">
        <v>143</v>
      </c>
      <c r="H3577" s="16">
        <v>38576</v>
      </c>
      <c r="I3577">
        <v>76</v>
      </c>
      <c r="J3577">
        <v>27</v>
      </c>
      <c r="K3577">
        <v>1</v>
      </c>
      <c r="L3577">
        <f>LOOKUP(I3577+H3577*1000, allRounds!D$2:D$308, allRounds!A$2:A$308)</f>
        <v>143</v>
      </c>
    </row>
    <row r="3578" spans="1:12" x14ac:dyDescent="0.3">
      <c r="A3578">
        <v>3577</v>
      </c>
      <c r="B3578">
        <v>24</v>
      </c>
      <c r="C3578">
        <v>96</v>
      </c>
      <c r="D3578">
        <v>23</v>
      </c>
      <c r="E3578">
        <v>160</v>
      </c>
      <c r="F3578">
        <v>143</v>
      </c>
      <c r="H3578" s="16">
        <v>38576</v>
      </c>
      <c r="I3578">
        <v>76</v>
      </c>
      <c r="J3578">
        <v>13</v>
      </c>
      <c r="K3578">
        <v>1</v>
      </c>
      <c r="L3578">
        <f>LOOKUP(I3578+H3578*1000, allRounds!D$2:D$308, allRounds!A$2:A$308)</f>
        <v>143</v>
      </c>
    </row>
    <row r="3579" spans="1:12" x14ac:dyDescent="0.3">
      <c r="A3579">
        <v>3578</v>
      </c>
      <c r="B3579">
        <v>25</v>
      </c>
      <c r="C3579">
        <v>107</v>
      </c>
      <c r="D3579">
        <v>22</v>
      </c>
      <c r="E3579">
        <v>52</v>
      </c>
      <c r="F3579">
        <v>143</v>
      </c>
      <c r="H3579" s="16">
        <v>38576</v>
      </c>
      <c r="I3579">
        <v>76</v>
      </c>
      <c r="J3579">
        <v>23</v>
      </c>
      <c r="K3579">
        <v>0</v>
      </c>
      <c r="L3579">
        <f>LOOKUP(I3579+H3579*1000, allRounds!D$2:D$308, allRounds!A$2:A$308)</f>
        <v>143</v>
      </c>
    </row>
    <row r="3580" spans="1:12" x14ac:dyDescent="0.3">
      <c r="A3580">
        <v>3579</v>
      </c>
      <c r="B3580">
        <v>26</v>
      </c>
      <c r="C3580">
        <v>104</v>
      </c>
      <c r="D3580">
        <v>22</v>
      </c>
      <c r="E3580">
        <v>202</v>
      </c>
      <c r="F3580">
        <v>143</v>
      </c>
      <c r="H3580" s="16">
        <v>38576</v>
      </c>
      <c r="I3580">
        <v>76</v>
      </c>
      <c r="J3580">
        <v>20</v>
      </c>
      <c r="K3580">
        <v>1</v>
      </c>
      <c r="L3580">
        <f>LOOKUP(I3580+H3580*1000, allRounds!D$2:D$308, allRounds!A$2:A$308)</f>
        <v>143</v>
      </c>
    </row>
    <row r="3581" spans="1:12" x14ac:dyDescent="0.3">
      <c r="A3581">
        <v>3580</v>
      </c>
      <c r="B3581">
        <v>27</v>
      </c>
      <c r="C3581">
        <v>113</v>
      </c>
      <c r="D3581">
        <v>21</v>
      </c>
      <c r="E3581">
        <v>118</v>
      </c>
      <c r="F3581">
        <v>143</v>
      </c>
      <c r="H3581" s="16">
        <v>38576</v>
      </c>
      <c r="I3581">
        <v>76</v>
      </c>
      <c r="J3581">
        <v>28</v>
      </c>
      <c r="K3581">
        <v>1</v>
      </c>
      <c r="L3581">
        <f>LOOKUP(I3581+H3581*1000, allRounds!D$2:D$308, allRounds!A$2:A$308)</f>
        <v>143</v>
      </c>
    </row>
    <row r="3582" spans="1:12" x14ac:dyDescent="0.3">
      <c r="A3582">
        <v>3581</v>
      </c>
      <c r="B3582">
        <v>28</v>
      </c>
      <c r="C3582">
        <v>122</v>
      </c>
      <c r="D3582">
        <v>20</v>
      </c>
      <c r="E3582">
        <v>8</v>
      </c>
      <c r="F3582">
        <v>143</v>
      </c>
      <c r="H3582" s="16">
        <v>38576</v>
      </c>
      <c r="I3582">
        <v>76</v>
      </c>
      <c r="J3582">
        <v>36</v>
      </c>
      <c r="K3582">
        <v>1</v>
      </c>
      <c r="L3582">
        <f>LOOKUP(I3582+H3582*1000, allRounds!D$2:D$308, allRounds!A$2:A$308)</f>
        <v>143</v>
      </c>
    </row>
    <row r="3583" spans="1:12" x14ac:dyDescent="0.3">
      <c r="A3583">
        <v>3582</v>
      </c>
      <c r="B3583">
        <v>1</v>
      </c>
      <c r="C3583">
        <v>76</v>
      </c>
      <c r="D3583">
        <v>42</v>
      </c>
      <c r="E3583">
        <v>103</v>
      </c>
      <c r="F3583">
        <v>144</v>
      </c>
      <c r="H3583" s="16">
        <v>38549</v>
      </c>
      <c r="I3583">
        <v>62</v>
      </c>
      <c r="J3583">
        <v>12</v>
      </c>
      <c r="K3583">
        <v>1</v>
      </c>
      <c r="L3583">
        <f>LOOKUP(I3583+H3583*1000, allRounds!D$2:D$308, allRounds!A$2:A$308)</f>
        <v>144</v>
      </c>
    </row>
    <row r="3584" spans="1:12" x14ac:dyDescent="0.3">
      <c r="A3584">
        <v>3583</v>
      </c>
      <c r="B3584">
        <v>2</v>
      </c>
      <c r="C3584">
        <v>84</v>
      </c>
      <c r="D3584">
        <v>39</v>
      </c>
      <c r="E3584">
        <v>28</v>
      </c>
      <c r="F3584">
        <v>144</v>
      </c>
      <c r="H3584" s="16">
        <v>38549</v>
      </c>
      <c r="I3584">
        <v>62</v>
      </c>
      <c r="J3584">
        <v>16</v>
      </c>
      <c r="K3584">
        <v>1</v>
      </c>
      <c r="L3584">
        <f>LOOKUP(I3584+H3584*1000, allRounds!D$2:D$308, allRounds!A$2:A$308)</f>
        <v>144</v>
      </c>
    </row>
    <row r="3585" spans="1:12" x14ac:dyDescent="0.3">
      <c r="A3585">
        <v>3584</v>
      </c>
      <c r="B3585">
        <v>3</v>
      </c>
      <c r="C3585">
        <v>87</v>
      </c>
      <c r="D3585">
        <v>38</v>
      </c>
      <c r="E3585">
        <v>3</v>
      </c>
      <c r="F3585">
        <v>144</v>
      </c>
      <c r="H3585" s="16">
        <v>38549</v>
      </c>
      <c r="I3585">
        <v>62</v>
      </c>
      <c r="J3585">
        <v>18</v>
      </c>
      <c r="K3585">
        <v>1</v>
      </c>
      <c r="L3585">
        <f>LOOKUP(I3585+H3585*1000, allRounds!D$2:D$308, allRounds!A$2:A$308)</f>
        <v>144</v>
      </c>
    </row>
    <row r="3586" spans="1:12" x14ac:dyDescent="0.3">
      <c r="A3586">
        <v>3585</v>
      </c>
      <c r="B3586">
        <v>4</v>
      </c>
      <c r="C3586">
        <v>97</v>
      </c>
      <c r="D3586">
        <v>37</v>
      </c>
      <c r="E3586">
        <v>27</v>
      </c>
      <c r="F3586">
        <v>144</v>
      </c>
      <c r="H3586" s="16">
        <v>38549</v>
      </c>
      <c r="I3586">
        <v>62</v>
      </c>
      <c r="J3586">
        <v>27</v>
      </c>
      <c r="K3586">
        <v>1</v>
      </c>
      <c r="L3586">
        <f>LOOKUP(I3586+H3586*1000, allRounds!D$2:D$308, allRounds!A$2:A$308)</f>
        <v>144</v>
      </c>
    </row>
    <row r="3587" spans="1:12" x14ac:dyDescent="0.3">
      <c r="A3587">
        <v>3586</v>
      </c>
      <c r="B3587">
        <v>5</v>
      </c>
      <c r="C3587">
        <v>99</v>
      </c>
      <c r="D3587">
        <v>36</v>
      </c>
      <c r="E3587">
        <v>228</v>
      </c>
      <c r="F3587">
        <v>144</v>
      </c>
      <c r="H3587" s="16">
        <v>38549</v>
      </c>
      <c r="I3587">
        <v>62</v>
      </c>
      <c r="J3587">
        <v>28</v>
      </c>
      <c r="K3587">
        <v>0</v>
      </c>
      <c r="L3587">
        <f>LOOKUP(I3587+H3587*1000, allRounds!D$2:D$308, allRounds!A$2:A$308)</f>
        <v>144</v>
      </c>
    </row>
    <row r="3588" spans="1:12" x14ac:dyDescent="0.3">
      <c r="A3588">
        <v>3587</v>
      </c>
      <c r="B3588">
        <v>6</v>
      </c>
      <c r="C3588">
        <v>89</v>
      </c>
      <c r="D3588">
        <v>34</v>
      </c>
      <c r="E3588">
        <v>222</v>
      </c>
      <c r="F3588">
        <v>144</v>
      </c>
      <c r="H3588" s="16">
        <v>38549</v>
      </c>
      <c r="I3588">
        <v>62</v>
      </c>
      <c r="J3588">
        <v>16</v>
      </c>
      <c r="K3588">
        <v>1</v>
      </c>
      <c r="L3588">
        <f>LOOKUP(I3588+H3588*1000, allRounds!D$2:D$308, allRounds!A$2:A$308)</f>
        <v>144</v>
      </c>
    </row>
    <row r="3589" spans="1:12" x14ac:dyDescent="0.3">
      <c r="A3589">
        <v>3588</v>
      </c>
      <c r="B3589">
        <v>7</v>
      </c>
      <c r="C3589">
        <v>93</v>
      </c>
      <c r="D3589">
        <v>33</v>
      </c>
      <c r="E3589">
        <v>170</v>
      </c>
      <c r="F3589">
        <v>144</v>
      </c>
      <c r="H3589" s="16">
        <v>38549</v>
      </c>
      <c r="I3589">
        <v>62</v>
      </c>
      <c r="J3589">
        <v>18</v>
      </c>
      <c r="K3589">
        <v>1</v>
      </c>
      <c r="L3589">
        <f>LOOKUP(I3589+H3589*1000, allRounds!D$2:D$308, allRounds!A$2:A$308)</f>
        <v>144</v>
      </c>
    </row>
    <row r="3590" spans="1:12" x14ac:dyDescent="0.3">
      <c r="A3590">
        <v>3589</v>
      </c>
      <c r="B3590">
        <v>8</v>
      </c>
      <c r="C3590">
        <v>102</v>
      </c>
      <c r="D3590">
        <v>33</v>
      </c>
      <c r="E3590">
        <v>118</v>
      </c>
      <c r="F3590">
        <v>144</v>
      </c>
      <c r="H3590" s="16">
        <v>38549</v>
      </c>
      <c r="I3590">
        <v>62</v>
      </c>
      <c r="J3590">
        <v>28</v>
      </c>
      <c r="K3590">
        <v>1</v>
      </c>
      <c r="L3590">
        <f>LOOKUP(I3590+H3590*1000, allRounds!D$2:D$308, allRounds!A$2:A$308)</f>
        <v>144</v>
      </c>
    </row>
    <row r="3591" spans="1:12" x14ac:dyDescent="0.3">
      <c r="A3591">
        <v>3590</v>
      </c>
      <c r="B3591">
        <v>9</v>
      </c>
      <c r="C3591">
        <v>87</v>
      </c>
      <c r="D3591">
        <v>33</v>
      </c>
      <c r="E3591">
        <v>160</v>
      </c>
      <c r="F3591">
        <v>144</v>
      </c>
      <c r="H3591" s="16">
        <v>38549</v>
      </c>
      <c r="I3591">
        <v>62</v>
      </c>
      <c r="J3591">
        <v>13</v>
      </c>
      <c r="K3591">
        <v>1</v>
      </c>
      <c r="L3591">
        <f>LOOKUP(I3591+H3591*1000, allRounds!D$2:D$308, allRounds!A$2:A$308)</f>
        <v>144</v>
      </c>
    </row>
    <row r="3592" spans="1:12" x14ac:dyDescent="0.3">
      <c r="A3592">
        <v>3591</v>
      </c>
      <c r="B3592">
        <v>10</v>
      </c>
      <c r="C3592">
        <v>90</v>
      </c>
      <c r="D3592">
        <v>33</v>
      </c>
      <c r="E3592">
        <v>221</v>
      </c>
      <c r="F3592">
        <v>144</v>
      </c>
      <c r="H3592" s="16">
        <v>38549</v>
      </c>
      <c r="I3592">
        <v>62</v>
      </c>
      <c r="J3592">
        <v>16</v>
      </c>
      <c r="K3592">
        <v>1</v>
      </c>
      <c r="L3592">
        <f>LOOKUP(I3592+H3592*1000, allRounds!D$2:D$308, allRounds!A$2:A$308)</f>
        <v>144</v>
      </c>
    </row>
    <row r="3593" spans="1:12" x14ac:dyDescent="0.3">
      <c r="A3593">
        <v>3592</v>
      </c>
      <c r="B3593">
        <v>11</v>
      </c>
      <c r="C3593">
        <v>93</v>
      </c>
      <c r="D3593">
        <v>31</v>
      </c>
      <c r="E3593">
        <v>145</v>
      </c>
      <c r="F3593">
        <v>144</v>
      </c>
      <c r="H3593" s="16">
        <v>38549</v>
      </c>
      <c r="I3593">
        <v>62</v>
      </c>
      <c r="J3593">
        <v>17</v>
      </c>
      <c r="K3593">
        <v>1</v>
      </c>
      <c r="L3593">
        <f>LOOKUP(I3593+H3593*1000, allRounds!D$2:D$308, allRounds!A$2:A$308)</f>
        <v>144</v>
      </c>
    </row>
    <row r="3594" spans="1:12" x14ac:dyDescent="0.3">
      <c r="A3594">
        <v>3593</v>
      </c>
      <c r="B3594">
        <v>12</v>
      </c>
      <c r="C3594">
        <v>92</v>
      </c>
      <c r="D3594">
        <v>31</v>
      </c>
      <c r="E3594">
        <v>2</v>
      </c>
      <c r="F3594">
        <v>144</v>
      </c>
      <c r="H3594" s="16">
        <v>38549</v>
      </c>
      <c r="I3594">
        <v>62</v>
      </c>
      <c r="J3594">
        <v>16</v>
      </c>
      <c r="K3594">
        <v>1</v>
      </c>
      <c r="L3594">
        <f>LOOKUP(I3594+H3594*1000, allRounds!D$2:D$308, allRounds!A$2:A$308)</f>
        <v>144</v>
      </c>
    </row>
    <row r="3595" spans="1:12" x14ac:dyDescent="0.3">
      <c r="A3595">
        <v>3594</v>
      </c>
      <c r="B3595">
        <v>13</v>
      </c>
      <c r="C3595">
        <v>99</v>
      </c>
      <c r="D3595">
        <v>30</v>
      </c>
      <c r="E3595">
        <v>61</v>
      </c>
      <c r="F3595">
        <v>144</v>
      </c>
      <c r="H3595" s="16">
        <v>38549</v>
      </c>
      <c r="I3595">
        <v>62</v>
      </c>
      <c r="J3595">
        <v>22</v>
      </c>
      <c r="K3595">
        <v>1</v>
      </c>
      <c r="L3595">
        <f>LOOKUP(I3595+H3595*1000, allRounds!D$2:D$308, allRounds!A$2:A$308)</f>
        <v>144</v>
      </c>
    </row>
    <row r="3596" spans="1:12" x14ac:dyDescent="0.3">
      <c r="A3596">
        <v>3595</v>
      </c>
      <c r="B3596">
        <v>14</v>
      </c>
      <c r="C3596">
        <v>100</v>
      </c>
      <c r="D3596">
        <v>30</v>
      </c>
      <c r="E3596">
        <v>63</v>
      </c>
      <c r="F3596">
        <v>144</v>
      </c>
      <c r="H3596" s="16">
        <v>38549</v>
      </c>
      <c r="I3596">
        <v>62</v>
      </c>
      <c r="J3596">
        <v>23</v>
      </c>
      <c r="K3596">
        <v>1</v>
      </c>
      <c r="L3596">
        <f>LOOKUP(I3596+H3596*1000, allRounds!D$2:D$308, allRounds!A$2:A$308)</f>
        <v>144</v>
      </c>
    </row>
    <row r="3597" spans="1:12" x14ac:dyDescent="0.3">
      <c r="A3597">
        <v>3596</v>
      </c>
      <c r="B3597">
        <v>15</v>
      </c>
      <c r="C3597">
        <v>87</v>
      </c>
      <c r="D3597">
        <v>29</v>
      </c>
      <c r="E3597">
        <v>36</v>
      </c>
      <c r="F3597">
        <v>144</v>
      </c>
      <c r="H3597" s="16">
        <v>38549</v>
      </c>
      <c r="I3597">
        <v>62</v>
      </c>
      <c r="J3597">
        <v>9</v>
      </c>
      <c r="K3597">
        <v>1</v>
      </c>
      <c r="L3597">
        <f>LOOKUP(I3597+H3597*1000, allRounds!D$2:D$308, allRounds!A$2:A$308)</f>
        <v>144</v>
      </c>
    </row>
    <row r="3598" spans="1:12" x14ac:dyDescent="0.3">
      <c r="A3598">
        <v>3597</v>
      </c>
      <c r="B3598">
        <v>16</v>
      </c>
      <c r="C3598">
        <v>116</v>
      </c>
      <c r="D3598">
        <v>27</v>
      </c>
      <c r="E3598">
        <v>265</v>
      </c>
      <c r="F3598">
        <v>144</v>
      </c>
      <c r="H3598" s="16">
        <v>38549</v>
      </c>
      <c r="I3598">
        <v>62</v>
      </c>
      <c r="J3598">
        <v>36</v>
      </c>
      <c r="K3598">
        <v>0</v>
      </c>
      <c r="L3598">
        <f>LOOKUP(I3598+H3598*1000, allRounds!D$2:D$308, allRounds!A$2:A$308)</f>
        <v>144</v>
      </c>
    </row>
    <row r="3599" spans="1:12" x14ac:dyDescent="0.3">
      <c r="A3599">
        <v>3598</v>
      </c>
      <c r="B3599">
        <v>17</v>
      </c>
      <c r="C3599">
        <v>117</v>
      </c>
      <c r="D3599">
        <v>26</v>
      </c>
      <c r="E3599">
        <v>8</v>
      </c>
      <c r="F3599">
        <v>144</v>
      </c>
      <c r="H3599" s="16">
        <v>38549</v>
      </c>
      <c r="I3599">
        <v>62</v>
      </c>
      <c r="J3599">
        <v>36</v>
      </c>
      <c r="K3599">
        <v>1</v>
      </c>
      <c r="L3599">
        <f>LOOKUP(I3599+H3599*1000, allRounds!D$2:D$308, allRounds!A$2:A$308)</f>
        <v>144</v>
      </c>
    </row>
    <row r="3600" spans="1:12" x14ac:dyDescent="0.3">
      <c r="A3600">
        <v>3599</v>
      </c>
      <c r="B3600">
        <v>18</v>
      </c>
      <c r="C3600">
        <v>109</v>
      </c>
      <c r="D3600">
        <v>26</v>
      </c>
      <c r="E3600">
        <v>227</v>
      </c>
      <c r="F3600">
        <v>144</v>
      </c>
      <c r="H3600" s="16">
        <v>38549</v>
      </c>
      <c r="I3600">
        <v>62</v>
      </c>
      <c r="J3600">
        <v>28</v>
      </c>
      <c r="K3600">
        <v>0</v>
      </c>
      <c r="L3600">
        <f>LOOKUP(I3600+H3600*1000, allRounds!D$2:D$308, allRounds!A$2:A$308)</f>
        <v>144</v>
      </c>
    </row>
    <row r="3601" spans="1:12" x14ac:dyDescent="0.3">
      <c r="A3601">
        <v>3600</v>
      </c>
      <c r="B3601">
        <v>19</v>
      </c>
      <c r="C3601">
        <v>118</v>
      </c>
      <c r="D3601">
        <v>26</v>
      </c>
      <c r="E3601">
        <v>255</v>
      </c>
      <c r="F3601">
        <v>144</v>
      </c>
      <c r="H3601" s="16">
        <v>38549</v>
      </c>
      <c r="I3601">
        <v>62</v>
      </c>
      <c r="J3601">
        <v>36</v>
      </c>
      <c r="K3601">
        <v>0</v>
      </c>
      <c r="L3601">
        <f>LOOKUP(I3601+H3601*1000, allRounds!D$2:D$308, allRounds!A$2:A$308)</f>
        <v>144</v>
      </c>
    </row>
    <row r="3602" spans="1:12" x14ac:dyDescent="0.3">
      <c r="A3602">
        <v>3601</v>
      </c>
      <c r="B3602">
        <v>20</v>
      </c>
      <c r="C3602">
        <v>114</v>
      </c>
      <c r="D3602">
        <v>25</v>
      </c>
      <c r="E3602">
        <v>24</v>
      </c>
      <c r="F3602">
        <v>144</v>
      </c>
      <c r="H3602" s="16">
        <v>38549</v>
      </c>
      <c r="I3602">
        <v>62</v>
      </c>
      <c r="J3602">
        <v>28</v>
      </c>
      <c r="K3602">
        <v>1</v>
      </c>
      <c r="L3602">
        <f>LOOKUP(I3602+H3602*1000, allRounds!D$2:D$308, allRounds!A$2:A$308)</f>
        <v>144</v>
      </c>
    </row>
    <row r="3603" spans="1:12" x14ac:dyDescent="0.3">
      <c r="A3603">
        <v>3602</v>
      </c>
      <c r="B3603">
        <v>21</v>
      </c>
      <c r="C3603">
        <v>118</v>
      </c>
      <c r="D3603">
        <v>16</v>
      </c>
      <c r="E3603">
        <v>12</v>
      </c>
      <c r="F3603">
        <v>144</v>
      </c>
      <c r="H3603" s="16">
        <v>38549</v>
      </c>
      <c r="I3603">
        <v>62</v>
      </c>
      <c r="J3603">
        <v>27</v>
      </c>
      <c r="K3603">
        <v>1</v>
      </c>
      <c r="L3603">
        <f>LOOKUP(I3603+H3603*1000, allRounds!D$2:D$308, allRounds!A$2:A$308)</f>
        <v>144</v>
      </c>
    </row>
    <row r="3604" spans="1:12" x14ac:dyDescent="0.3">
      <c r="A3604">
        <v>3603</v>
      </c>
      <c r="B3604">
        <v>22</v>
      </c>
      <c r="C3604">
        <v>135</v>
      </c>
      <c r="D3604">
        <v>13</v>
      </c>
      <c r="E3604">
        <v>264</v>
      </c>
      <c r="F3604">
        <v>144</v>
      </c>
      <c r="H3604" s="16">
        <v>38549</v>
      </c>
      <c r="I3604">
        <v>62</v>
      </c>
      <c r="J3604">
        <v>36</v>
      </c>
      <c r="K3604">
        <v>0</v>
      </c>
      <c r="L3604">
        <f>LOOKUP(I3604+H3604*1000, allRounds!D$2:D$308, allRounds!A$2:A$308)</f>
        <v>144</v>
      </c>
    </row>
    <row r="3605" spans="1:12" x14ac:dyDescent="0.3">
      <c r="A3605">
        <v>3604</v>
      </c>
      <c r="B3605">
        <v>1</v>
      </c>
      <c r="C3605">
        <v>83</v>
      </c>
      <c r="D3605">
        <v>40</v>
      </c>
      <c r="E3605">
        <v>225</v>
      </c>
      <c r="F3605">
        <v>145</v>
      </c>
      <c r="H3605" s="16">
        <v>38534</v>
      </c>
      <c r="I3605">
        <v>93</v>
      </c>
      <c r="J3605">
        <v>16</v>
      </c>
      <c r="K3605">
        <v>1</v>
      </c>
      <c r="L3605">
        <f>LOOKUP(I3605+H3605*1000, allRounds!D$2:D$308, allRounds!A$2:A$308)</f>
        <v>145</v>
      </c>
    </row>
    <row r="3606" spans="1:12" x14ac:dyDescent="0.3">
      <c r="A3606">
        <v>3605</v>
      </c>
      <c r="B3606">
        <v>2</v>
      </c>
      <c r="C3606">
        <v>86</v>
      </c>
      <c r="D3606">
        <v>38</v>
      </c>
      <c r="E3606">
        <v>261</v>
      </c>
      <c r="F3606">
        <v>145</v>
      </c>
      <c r="H3606" s="16">
        <v>38534</v>
      </c>
      <c r="I3606">
        <v>93</v>
      </c>
      <c r="J3606">
        <v>17</v>
      </c>
      <c r="K3606">
        <v>0</v>
      </c>
      <c r="L3606">
        <f>LOOKUP(I3606+H3606*1000, allRounds!D$2:D$308, allRounds!A$2:A$308)</f>
        <v>145</v>
      </c>
    </row>
    <row r="3607" spans="1:12" x14ac:dyDescent="0.3">
      <c r="A3607">
        <v>3606</v>
      </c>
      <c r="B3607">
        <v>3</v>
      </c>
      <c r="C3607">
        <v>98</v>
      </c>
      <c r="D3607">
        <v>36</v>
      </c>
      <c r="E3607">
        <v>27</v>
      </c>
      <c r="F3607">
        <v>145</v>
      </c>
      <c r="H3607" s="16">
        <v>38534</v>
      </c>
      <c r="I3607">
        <v>93</v>
      </c>
      <c r="J3607">
        <v>27</v>
      </c>
      <c r="K3607">
        <v>1</v>
      </c>
      <c r="L3607">
        <f>LOOKUP(I3607+H3607*1000, allRounds!D$2:D$308, allRounds!A$2:A$308)</f>
        <v>145</v>
      </c>
    </row>
    <row r="3608" spans="1:12" x14ac:dyDescent="0.3">
      <c r="A3608">
        <v>3607</v>
      </c>
      <c r="B3608">
        <v>4</v>
      </c>
      <c r="C3608">
        <v>94</v>
      </c>
      <c r="D3608">
        <v>35</v>
      </c>
      <c r="E3608">
        <v>61</v>
      </c>
      <c r="F3608">
        <v>145</v>
      </c>
      <c r="H3608" s="16">
        <v>38534</v>
      </c>
      <c r="I3608">
        <v>93</v>
      </c>
      <c r="J3608">
        <v>22</v>
      </c>
      <c r="K3608">
        <v>1</v>
      </c>
      <c r="L3608">
        <f>LOOKUP(I3608+H3608*1000, allRounds!D$2:D$308, allRounds!A$2:A$308)</f>
        <v>145</v>
      </c>
    </row>
    <row r="3609" spans="1:12" x14ac:dyDescent="0.3">
      <c r="A3609">
        <v>3608</v>
      </c>
      <c r="B3609">
        <v>5</v>
      </c>
      <c r="C3609">
        <v>95</v>
      </c>
      <c r="D3609">
        <v>35</v>
      </c>
      <c r="E3609">
        <v>129</v>
      </c>
      <c r="F3609">
        <v>145</v>
      </c>
      <c r="H3609" s="16">
        <v>38534</v>
      </c>
      <c r="I3609">
        <v>93</v>
      </c>
      <c r="J3609">
        <v>23</v>
      </c>
      <c r="K3609">
        <v>0</v>
      </c>
      <c r="L3609">
        <f>LOOKUP(I3609+H3609*1000, allRounds!D$2:D$308, allRounds!A$2:A$308)</f>
        <v>145</v>
      </c>
    </row>
    <row r="3610" spans="1:12" x14ac:dyDescent="0.3">
      <c r="A3610">
        <v>3609</v>
      </c>
      <c r="B3610">
        <v>6</v>
      </c>
      <c r="C3610">
        <v>92</v>
      </c>
      <c r="D3610">
        <v>33</v>
      </c>
      <c r="E3610">
        <v>245</v>
      </c>
      <c r="F3610">
        <v>145</v>
      </c>
      <c r="H3610" s="16">
        <v>38534</v>
      </c>
      <c r="I3610">
        <v>93</v>
      </c>
      <c r="J3610">
        <v>18</v>
      </c>
      <c r="K3610">
        <v>0</v>
      </c>
      <c r="L3610">
        <f>LOOKUP(I3610+H3610*1000, allRounds!D$2:D$308, allRounds!A$2:A$308)</f>
        <v>145</v>
      </c>
    </row>
    <row r="3611" spans="1:12" x14ac:dyDescent="0.3">
      <c r="A3611">
        <v>3610</v>
      </c>
      <c r="B3611">
        <v>7</v>
      </c>
      <c r="C3611">
        <v>88</v>
      </c>
      <c r="D3611">
        <v>33</v>
      </c>
      <c r="E3611">
        <v>241</v>
      </c>
      <c r="F3611">
        <v>145</v>
      </c>
      <c r="H3611" s="16">
        <v>38534</v>
      </c>
      <c r="I3611">
        <v>93</v>
      </c>
      <c r="J3611">
        <v>14</v>
      </c>
      <c r="K3611">
        <v>1</v>
      </c>
      <c r="L3611">
        <f>LOOKUP(I3611+H3611*1000, allRounds!D$2:D$308, allRounds!A$2:A$308)</f>
        <v>145</v>
      </c>
    </row>
    <row r="3612" spans="1:12" x14ac:dyDescent="0.3">
      <c r="A3612">
        <v>3611</v>
      </c>
      <c r="B3612">
        <v>8</v>
      </c>
      <c r="C3612">
        <v>82</v>
      </c>
      <c r="D3612">
        <v>33</v>
      </c>
      <c r="E3612">
        <v>172</v>
      </c>
      <c r="F3612">
        <v>145</v>
      </c>
      <c r="H3612" s="16">
        <v>38534</v>
      </c>
      <c r="I3612">
        <v>93</v>
      </c>
      <c r="J3612">
        <v>8</v>
      </c>
      <c r="K3612">
        <v>1</v>
      </c>
      <c r="L3612">
        <f>LOOKUP(I3612+H3612*1000, allRounds!D$2:D$308, allRounds!A$2:A$308)</f>
        <v>145</v>
      </c>
    </row>
    <row r="3613" spans="1:12" x14ac:dyDescent="0.3">
      <c r="A3613">
        <v>3612</v>
      </c>
      <c r="B3613">
        <v>9</v>
      </c>
      <c r="C3613">
        <v>91</v>
      </c>
      <c r="D3613">
        <v>32</v>
      </c>
      <c r="E3613">
        <v>28</v>
      </c>
      <c r="F3613">
        <v>145</v>
      </c>
      <c r="H3613" s="16">
        <v>38534</v>
      </c>
      <c r="I3613">
        <v>93</v>
      </c>
      <c r="J3613">
        <v>16</v>
      </c>
      <c r="K3613">
        <v>1</v>
      </c>
      <c r="L3613">
        <f>LOOKUP(I3613+H3613*1000, allRounds!D$2:D$308, allRounds!A$2:A$308)</f>
        <v>145</v>
      </c>
    </row>
    <row r="3614" spans="1:12" x14ac:dyDescent="0.3">
      <c r="A3614">
        <v>3613</v>
      </c>
      <c r="B3614">
        <v>10</v>
      </c>
      <c r="C3614">
        <v>89</v>
      </c>
      <c r="D3614">
        <v>30</v>
      </c>
      <c r="E3614">
        <v>103</v>
      </c>
      <c r="F3614">
        <v>145</v>
      </c>
      <c r="H3614" s="16">
        <v>38534</v>
      </c>
      <c r="I3614">
        <v>93</v>
      </c>
      <c r="J3614">
        <v>12</v>
      </c>
      <c r="K3614">
        <v>1</v>
      </c>
      <c r="L3614">
        <f>LOOKUP(I3614+H3614*1000, allRounds!D$2:D$308, allRounds!A$2:A$308)</f>
        <v>145</v>
      </c>
    </row>
    <row r="3615" spans="1:12" x14ac:dyDescent="0.3">
      <c r="A3615">
        <v>3614</v>
      </c>
      <c r="B3615">
        <v>11</v>
      </c>
      <c r="C3615">
        <v>103</v>
      </c>
      <c r="D3615">
        <v>29</v>
      </c>
      <c r="E3615">
        <v>263</v>
      </c>
      <c r="F3615">
        <v>145</v>
      </c>
      <c r="H3615" s="16">
        <v>38534</v>
      </c>
      <c r="I3615">
        <v>93</v>
      </c>
      <c r="J3615">
        <v>24</v>
      </c>
      <c r="K3615">
        <v>0</v>
      </c>
      <c r="L3615">
        <f>LOOKUP(I3615+H3615*1000, allRounds!D$2:D$308, allRounds!A$2:A$308)</f>
        <v>145</v>
      </c>
    </row>
    <row r="3616" spans="1:12" x14ac:dyDescent="0.3">
      <c r="A3616">
        <v>3615</v>
      </c>
      <c r="B3616">
        <v>12</v>
      </c>
      <c r="C3616">
        <v>106</v>
      </c>
      <c r="D3616">
        <v>29</v>
      </c>
      <c r="E3616">
        <v>260</v>
      </c>
      <c r="F3616">
        <v>145</v>
      </c>
      <c r="H3616" s="16">
        <v>38534</v>
      </c>
      <c r="I3616">
        <v>93</v>
      </c>
      <c r="J3616">
        <v>28</v>
      </c>
      <c r="K3616">
        <v>0</v>
      </c>
      <c r="L3616">
        <f>LOOKUP(I3616+H3616*1000, allRounds!D$2:D$308, allRounds!A$2:A$308)</f>
        <v>145</v>
      </c>
    </row>
    <row r="3617" spans="1:12" x14ac:dyDescent="0.3">
      <c r="A3617">
        <v>3616</v>
      </c>
      <c r="B3617">
        <v>13</v>
      </c>
      <c r="C3617">
        <v>95</v>
      </c>
      <c r="D3617">
        <v>28</v>
      </c>
      <c r="E3617">
        <v>222</v>
      </c>
      <c r="F3617">
        <v>145</v>
      </c>
      <c r="H3617" s="16">
        <v>38534</v>
      </c>
      <c r="I3617">
        <v>93</v>
      </c>
      <c r="J3617">
        <v>16</v>
      </c>
      <c r="K3617">
        <v>1</v>
      </c>
      <c r="L3617">
        <f>LOOKUP(I3617+H3617*1000, allRounds!D$2:D$308, allRounds!A$2:A$308)</f>
        <v>145</v>
      </c>
    </row>
    <row r="3618" spans="1:12" x14ac:dyDescent="0.3">
      <c r="A3618">
        <v>3617</v>
      </c>
      <c r="B3618">
        <v>14</v>
      </c>
      <c r="C3618">
        <v>97</v>
      </c>
      <c r="D3618">
        <v>27</v>
      </c>
      <c r="E3618">
        <v>145</v>
      </c>
      <c r="F3618">
        <v>145</v>
      </c>
      <c r="H3618" s="16">
        <v>38534</v>
      </c>
      <c r="I3618">
        <v>93</v>
      </c>
      <c r="J3618">
        <v>17</v>
      </c>
      <c r="K3618">
        <v>1</v>
      </c>
      <c r="L3618">
        <f>LOOKUP(I3618+H3618*1000, allRounds!D$2:D$308, allRounds!A$2:A$308)</f>
        <v>145</v>
      </c>
    </row>
    <row r="3619" spans="1:12" x14ac:dyDescent="0.3">
      <c r="A3619">
        <v>3618</v>
      </c>
      <c r="B3619">
        <v>15</v>
      </c>
      <c r="C3619">
        <v>97</v>
      </c>
      <c r="D3619">
        <v>26</v>
      </c>
      <c r="E3619">
        <v>123</v>
      </c>
      <c r="F3619">
        <v>145</v>
      </c>
      <c r="H3619" s="16">
        <v>38534</v>
      </c>
      <c r="I3619">
        <v>93</v>
      </c>
      <c r="J3619">
        <v>16</v>
      </c>
      <c r="K3619">
        <v>1</v>
      </c>
      <c r="L3619">
        <f>LOOKUP(I3619+H3619*1000, allRounds!D$2:D$308, allRounds!A$2:A$308)</f>
        <v>145</v>
      </c>
    </row>
    <row r="3620" spans="1:12" x14ac:dyDescent="0.3">
      <c r="A3620">
        <v>3619</v>
      </c>
      <c r="B3620">
        <v>16</v>
      </c>
      <c r="C3620">
        <v>99</v>
      </c>
      <c r="D3620">
        <v>26</v>
      </c>
      <c r="E3620">
        <v>262</v>
      </c>
      <c r="F3620">
        <v>145</v>
      </c>
      <c r="H3620" s="16">
        <v>38534</v>
      </c>
      <c r="I3620">
        <v>93</v>
      </c>
      <c r="J3620">
        <v>18</v>
      </c>
      <c r="K3620">
        <v>0</v>
      </c>
      <c r="L3620">
        <f>LOOKUP(I3620+H3620*1000, allRounds!D$2:D$308, allRounds!A$2:A$308)</f>
        <v>145</v>
      </c>
    </row>
    <row r="3621" spans="1:12" x14ac:dyDescent="0.3">
      <c r="A3621">
        <v>3620</v>
      </c>
      <c r="B3621">
        <v>17</v>
      </c>
      <c r="C3621">
        <v>104</v>
      </c>
      <c r="D3621">
        <v>26</v>
      </c>
      <c r="E3621">
        <v>52</v>
      </c>
      <c r="F3621">
        <v>145</v>
      </c>
      <c r="H3621" s="16">
        <v>38534</v>
      </c>
      <c r="I3621">
        <v>93</v>
      </c>
      <c r="J3621">
        <v>23</v>
      </c>
      <c r="K3621">
        <v>0</v>
      </c>
      <c r="L3621">
        <f>LOOKUP(I3621+H3621*1000, allRounds!D$2:D$308, allRounds!A$2:A$308)</f>
        <v>145</v>
      </c>
    </row>
    <row r="3622" spans="1:12" x14ac:dyDescent="0.3">
      <c r="A3622">
        <v>3621</v>
      </c>
      <c r="B3622">
        <v>18</v>
      </c>
      <c r="C3622">
        <v>111</v>
      </c>
      <c r="D3622">
        <v>23</v>
      </c>
      <c r="E3622">
        <v>191</v>
      </c>
      <c r="F3622">
        <v>145</v>
      </c>
      <c r="H3622" s="16">
        <v>38534</v>
      </c>
      <c r="I3622">
        <v>93</v>
      </c>
      <c r="J3622">
        <v>27</v>
      </c>
      <c r="K3622">
        <v>1</v>
      </c>
      <c r="L3622">
        <f>LOOKUP(I3622+H3622*1000, allRounds!D$2:D$308, allRounds!A$2:A$308)</f>
        <v>145</v>
      </c>
    </row>
    <row r="3623" spans="1:12" x14ac:dyDescent="0.3">
      <c r="A3623">
        <v>3622</v>
      </c>
      <c r="B3623">
        <v>19</v>
      </c>
      <c r="C3623">
        <v>107</v>
      </c>
      <c r="D3623">
        <v>22</v>
      </c>
      <c r="E3623">
        <v>178</v>
      </c>
      <c r="F3623">
        <v>145</v>
      </c>
      <c r="H3623" s="16">
        <v>38534</v>
      </c>
      <c r="I3623">
        <v>93</v>
      </c>
      <c r="J3623">
        <v>22</v>
      </c>
      <c r="K3623">
        <v>1</v>
      </c>
      <c r="L3623">
        <f>LOOKUP(I3623+H3623*1000, allRounds!D$2:D$308, allRounds!A$2:A$308)</f>
        <v>145</v>
      </c>
    </row>
    <row r="3624" spans="1:12" x14ac:dyDescent="0.3">
      <c r="A3624">
        <v>3623</v>
      </c>
      <c r="B3624">
        <v>20</v>
      </c>
      <c r="C3624">
        <v>114</v>
      </c>
      <c r="D3624">
        <v>21</v>
      </c>
      <c r="E3624">
        <v>12</v>
      </c>
      <c r="F3624">
        <v>145</v>
      </c>
      <c r="H3624" s="16">
        <v>38534</v>
      </c>
      <c r="I3624">
        <v>93</v>
      </c>
      <c r="J3624">
        <v>27</v>
      </c>
      <c r="K3624">
        <v>1</v>
      </c>
      <c r="L3624">
        <f>LOOKUP(I3624+H3624*1000, allRounds!D$2:D$308, allRounds!A$2:A$308)</f>
        <v>145</v>
      </c>
    </row>
    <row r="3625" spans="1:12" x14ac:dyDescent="0.3">
      <c r="A3625">
        <v>3624</v>
      </c>
      <c r="B3625">
        <v>21</v>
      </c>
      <c r="C3625">
        <v>104</v>
      </c>
      <c r="D3625">
        <v>21</v>
      </c>
      <c r="E3625">
        <v>170</v>
      </c>
      <c r="F3625">
        <v>145</v>
      </c>
      <c r="H3625" s="16">
        <v>38534</v>
      </c>
      <c r="I3625">
        <v>93</v>
      </c>
      <c r="J3625">
        <v>18</v>
      </c>
      <c r="K3625">
        <v>1</v>
      </c>
      <c r="L3625">
        <f>LOOKUP(I3625+H3625*1000, allRounds!D$2:D$308, allRounds!A$2:A$308)</f>
        <v>145</v>
      </c>
    </row>
    <row r="3626" spans="1:12" x14ac:dyDescent="0.3">
      <c r="A3626">
        <v>3625</v>
      </c>
      <c r="B3626">
        <v>22</v>
      </c>
      <c r="C3626">
        <v>104</v>
      </c>
      <c r="D3626">
        <v>19</v>
      </c>
      <c r="E3626">
        <v>2</v>
      </c>
      <c r="F3626">
        <v>145</v>
      </c>
      <c r="H3626" s="16">
        <v>38534</v>
      </c>
      <c r="I3626">
        <v>93</v>
      </c>
      <c r="J3626">
        <v>16</v>
      </c>
      <c r="K3626">
        <v>1</v>
      </c>
      <c r="L3626">
        <f>LOOKUP(I3626+H3626*1000, allRounds!D$2:D$308, allRounds!A$2:A$308)</f>
        <v>145</v>
      </c>
    </row>
    <row r="3627" spans="1:12" x14ac:dyDescent="0.3">
      <c r="A3627">
        <v>3626</v>
      </c>
      <c r="B3627">
        <v>23</v>
      </c>
      <c r="C3627">
        <v>110</v>
      </c>
      <c r="D3627">
        <v>16</v>
      </c>
      <c r="E3627">
        <v>257</v>
      </c>
      <c r="F3627">
        <v>145</v>
      </c>
      <c r="H3627" s="16">
        <v>38534</v>
      </c>
      <c r="I3627">
        <v>93</v>
      </c>
      <c r="J3627">
        <v>19</v>
      </c>
      <c r="K3627">
        <v>1</v>
      </c>
      <c r="L3627">
        <f>LOOKUP(I3627+H3627*1000, allRounds!D$2:D$308, allRounds!A$2:A$308)</f>
        <v>145</v>
      </c>
    </row>
    <row r="3628" spans="1:12" x14ac:dyDescent="0.3">
      <c r="A3628">
        <v>3627</v>
      </c>
      <c r="B3628">
        <v>24</v>
      </c>
      <c r="C3628">
        <v>131</v>
      </c>
      <c r="D3628">
        <v>12</v>
      </c>
      <c r="E3628">
        <v>8</v>
      </c>
      <c r="F3628">
        <v>145</v>
      </c>
      <c r="H3628" s="16">
        <v>38534</v>
      </c>
      <c r="I3628">
        <v>93</v>
      </c>
      <c r="J3628">
        <v>36</v>
      </c>
      <c r="K3628">
        <v>1</v>
      </c>
      <c r="L3628">
        <f>LOOKUP(I3628+H3628*1000, allRounds!D$2:D$308, allRounds!A$2:A$308)</f>
        <v>145</v>
      </c>
    </row>
    <row r="3629" spans="1:12" x14ac:dyDescent="0.3">
      <c r="A3629">
        <v>3628</v>
      </c>
      <c r="B3629">
        <v>1</v>
      </c>
      <c r="C3629">
        <v>96</v>
      </c>
      <c r="D3629">
        <v>31</v>
      </c>
      <c r="E3629">
        <v>16</v>
      </c>
      <c r="F3629">
        <v>146</v>
      </c>
      <c r="H3629" s="16">
        <v>38515</v>
      </c>
      <c r="I3629">
        <v>22</v>
      </c>
      <c r="J3629">
        <v>19</v>
      </c>
      <c r="K3629">
        <v>1</v>
      </c>
      <c r="L3629">
        <f>LOOKUP(I3629+H3629*1000, allRounds!D$2:D$308, allRounds!A$2:A$308)</f>
        <v>146</v>
      </c>
    </row>
    <row r="3630" spans="1:12" x14ac:dyDescent="0.3">
      <c r="A3630">
        <v>3629</v>
      </c>
      <c r="B3630">
        <v>2</v>
      </c>
      <c r="C3630">
        <v>89</v>
      </c>
      <c r="D3630">
        <v>31</v>
      </c>
      <c r="E3630">
        <v>103</v>
      </c>
      <c r="F3630">
        <v>146</v>
      </c>
      <c r="H3630" s="16">
        <v>38515</v>
      </c>
      <c r="I3630">
        <v>22</v>
      </c>
      <c r="J3630">
        <v>12</v>
      </c>
      <c r="K3630">
        <v>1</v>
      </c>
      <c r="L3630">
        <f>LOOKUP(I3630+H3630*1000, allRounds!D$2:D$308, allRounds!A$2:A$308)</f>
        <v>146</v>
      </c>
    </row>
    <row r="3631" spans="1:12" x14ac:dyDescent="0.3">
      <c r="A3631">
        <v>3630</v>
      </c>
      <c r="B3631">
        <v>3</v>
      </c>
      <c r="C3631">
        <v>90</v>
      </c>
      <c r="D3631">
        <v>26</v>
      </c>
      <c r="E3631">
        <v>172</v>
      </c>
      <c r="F3631">
        <v>146</v>
      </c>
      <c r="H3631" s="16">
        <v>38515</v>
      </c>
      <c r="I3631">
        <v>22</v>
      </c>
      <c r="J3631">
        <v>8</v>
      </c>
      <c r="K3631">
        <v>1</v>
      </c>
      <c r="L3631">
        <f>LOOKUP(I3631+H3631*1000, allRounds!D$2:D$308, allRounds!A$2:A$308)</f>
        <v>146</v>
      </c>
    </row>
    <row r="3632" spans="1:12" x14ac:dyDescent="0.3">
      <c r="A3632">
        <v>3631</v>
      </c>
      <c r="B3632">
        <v>4</v>
      </c>
      <c r="C3632">
        <v>104</v>
      </c>
      <c r="D3632">
        <v>26</v>
      </c>
      <c r="E3632">
        <v>61</v>
      </c>
      <c r="F3632">
        <v>146</v>
      </c>
      <c r="H3632" s="16">
        <v>38515</v>
      </c>
      <c r="I3632">
        <v>22</v>
      </c>
      <c r="J3632">
        <v>22</v>
      </c>
      <c r="K3632">
        <v>1</v>
      </c>
      <c r="L3632">
        <f>LOOKUP(I3632+H3632*1000, allRounds!D$2:D$308, allRounds!A$2:A$308)</f>
        <v>146</v>
      </c>
    </row>
    <row r="3633" spans="1:12" x14ac:dyDescent="0.3">
      <c r="A3633">
        <v>3632</v>
      </c>
      <c r="B3633">
        <v>5</v>
      </c>
      <c r="C3633">
        <v>97</v>
      </c>
      <c r="D3633">
        <v>25</v>
      </c>
      <c r="E3633">
        <v>160</v>
      </c>
      <c r="F3633">
        <v>146</v>
      </c>
      <c r="H3633" s="16">
        <v>38515</v>
      </c>
      <c r="I3633">
        <v>22</v>
      </c>
      <c r="J3633">
        <v>13</v>
      </c>
      <c r="K3633">
        <v>1</v>
      </c>
      <c r="L3633">
        <f>LOOKUP(I3633+H3633*1000, allRounds!D$2:D$308, allRounds!A$2:A$308)</f>
        <v>146</v>
      </c>
    </row>
    <row r="3634" spans="1:12" x14ac:dyDescent="0.3">
      <c r="A3634">
        <v>3633</v>
      </c>
      <c r="B3634">
        <v>6</v>
      </c>
      <c r="C3634">
        <v>95</v>
      </c>
      <c r="D3634">
        <v>25</v>
      </c>
      <c r="E3634">
        <v>49</v>
      </c>
      <c r="F3634">
        <v>146</v>
      </c>
      <c r="H3634" s="16">
        <v>38515</v>
      </c>
      <c r="I3634">
        <v>22</v>
      </c>
      <c r="J3634">
        <v>12</v>
      </c>
      <c r="K3634">
        <v>1</v>
      </c>
      <c r="L3634">
        <f>LOOKUP(I3634+H3634*1000, allRounds!D$2:D$308, allRounds!A$2:A$308)</f>
        <v>146</v>
      </c>
    </row>
    <row r="3635" spans="1:12" x14ac:dyDescent="0.3">
      <c r="A3635">
        <v>3634</v>
      </c>
      <c r="B3635">
        <v>7</v>
      </c>
      <c r="C3635">
        <v>111</v>
      </c>
      <c r="D3635">
        <v>25</v>
      </c>
      <c r="E3635">
        <v>27</v>
      </c>
      <c r="F3635">
        <v>146</v>
      </c>
      <c r="H3635" s="16">
        <v>38515</v>
      </c>
      <c r="I3635">
        <v>22</v>
      </c>
      <c r="J3635">
        <v>27</v>
      </c>
      <c r="K3635">
        <v>1</v>
      </c>
      <c r="L3635">
        <f>LOOKUP(I3635+H3635*1000, allRounds!D$2:D$308, allRounds!A$2:A$308)</f>
        <v>146</v>
      </c>
    </row>
    <row r="3636" spans="1:12" x14ac:dyDescent="0.3">
      <c r="A3636">
        <v>3635</v>
      </c>
      <c r="B3636">
        <v>8</v>
      </c>
      <c r="C3636">
        <v>97</v>
      </c>
      <c r="D3636">
        <v>23</v>
      </c>
      <c r="E3636">
        <v>80</v>
      </c>
      <c r="F3636">
        <v>146</v>
      </c>
      <c r="H3636" s="16">
        <v>38515</v>
      </c>
      <c r="I3636">
        <v>22</v>
      </c>
      <c r="J3636">
        <v>12</v>
      </c>
      <c r="K3636">
        <v>1</v>
      </c>
      <c r="L3636">
        <f>LOOKUP(I3636+H3636*1000, allRounds!D$2:D$308, allRounds!A$2:A$308)</f>
        <v>146</v>
      </c>
    </row>
    <row r="3637" spans="1:12" x14ac:dyDescent="0.3">
      <c r="A3637">
        <v>3636</v>
      </c>
      <c r="B3637">
        <v>9</v>
      </c>
      <c r="C3637">
        <v>114</v>
      </c>
      <c r="D3637">
        <v>22</v>
      </c>
      <c r="E3637">
        <v>118</v>
      </c>
      <c r="F3637">
        <v>146</v>
      </c>
      <c r="H3637" s="16">
        <v>38515</v>
      </c>
      <c r="I3637">
        <v>22</v>
      </c>
      <c r="J3637">
        <v>28</v>
      </c>
      <c r="K3637">
        <v>1</v>
      </c>
      <c r="L3637">
        <f>LOOKUP(I3637+H3637*1000, allRounds!D$2:D$308, allRounds!A$2:A$308)</f>
        <v>146</v>
      </c>
    </row>
    <row r="3638" spans="1:12" x14ac:dyDescent="0.3">
      <c r="A3638">
        <v>3637</v>
      </c>
      <c r="B3638">
        <v>10</v>
      </c>
      <c r="C3638">
        <v>108</v>
      </c>
      <c r="D3638">
        <v>22</v>
      </c>
      <c r="E3638">
        <v>188</v>
      </c>
      <c r="F3638">
        <v>146</v>
      </c>
      <c r="H3638" s="16">
        <v>38515</v>
      </c>
      <c r="I3638">
        <v>22</v>
      </c>
      <c r="J3638">
        <v>22</v>
      </c>
      <c r="K3638">
        <v>1</v>
      </c>
      <c r="L3638">
        <f>LOOKUP(I3638+H3638*1000, allRounds!D$2:D$308, allRounds!A$2:A$308)</f>
        <v>146</v>
      </c>
    </row>
    <row r="3639" spans="1:12" x14ac:dyDescent="0.3">
      <c r="A3639">
        <v>3638</v>
      </c>
      <c r="B3639">
        <v>11</v>
      </c>
      <c r="C3639">
        <v>113</v>
      </c>
      <c r="D3639">
        <v>18</v>
      </c>
      <c r="E3639">
        <v>178</v>
      </c>
      <c r="F3639">
        <v>146</v>
      </c>
      <c r="H3639" s="16">
        <v>38515</v>
      </c>
      <c r="I3639">
        <v>22</v>
      </c>
      <c r="J3639">
        <v>22</v>
      </c>
      <c r="K3639">
        <v>1</v>
      </c>
      <c r="L3639">
        <f>LOOKUP(I3639+H3639*1000, allRounds!D$2:D$308, allRounds!A$2:A$308)</f>
        <v>146</v>
      </c>
    </row>
    <row r="3640" spans="1:12" x14ac:dyDescent="0.3">
      <c r="A3640">
        <v>3639</v>
      </c>
      <c r="B3640">
        <v>12</v>
      </c>
      <c r="C3640">
        <v>126</v>
      </c>
      <c r="D3640">
        <v>18</v>
      </c>
      <c r="E3640">
        <v>8</v>
      </c>
      <c r="F3640">
        <v>146</v>
      </c>
      <c r="H3640" s="16">
        <v>38515</v>
      </c>
      <c r="I3640">
        <v>22</v>
      </c>
      <c r="J3640">
        <v>36</v>
      </c>
      <c r="K3640">
        <v>1</v>
      </c>
      <c r="L3640">
        <f>LOOKUP(I3640+H3640*1000, allRounds!D$2:D$308, allRounds!A$2:A$308)</f>
        <v>146</v>
      </c>
    </row>
    <row r="3641" spans="1:12" x14ac:dyDescent="0.3">
      <c r="A3641">
        <v>3640</v>
      </c>
      <c r="B3641">
        <v>13</v>
      </c>
      <c r="C3641">
        <v>107</v>
      </c>
      <c r="D3641">
        <v>17</v>
      </c>
      <c r="E3641">
        <v>221</v>
      </c>
      <c r="F3641">
        <v>146</v>
      </c>
      <c r="H3641" s="16">
        <v>38515</v>
      </c>
      <c r="I3641">
        <v>22</v>
      </c>
      <c r="J3641">
        <v>16</v>
      </c>
      <c r="K3641">
        <v>1</v>
      </c>
      <c r="L3641">
        <f>LOOKUP(I3641+H3641*1000, allRounds!D$2:D$308, allRounds!A$2:A$308)</f>
        <v>146</v>
      </c>
    </row>
    <row r="3642" spans="1:12" x14ac:dyDescent="0.3">
      <c r="A3642">
        <v>3641</v>
      </c>
      <c r="B3642">
        <v>1</v>
      </c>
      <c r="C3642">
        <v>100</v>
      </c>
      <c r="D3642">
        <v>29</v>
      </c>
      <c r="E3642">
        <v>61</v>
      </c>
      <c r="F3642">
        <v>147</v>
      </c>
      <c r="H3642" s="16">
        <v>38514</v>
      </c>
      <c r="I3642">
        <v>34</v>
      </c>
      <c r="J3642">
        <v>22</v>
      </c>
      <c r="K3642">
        <v>1</v>
      </c>
      <c r="L3642">
        <f>LOOKUP(I3642+H3642*1000, allRounds!D$2:D$308, allRounds!A$2:A$308)</f>
        <v>147</v>
      </c>
    </row>
    <row r="3643" spans="1:12" x14ac:dyDescent="0.3">
      <c r="A3643">
        <v>3642</v>
      </c>
      <c r="B3643">
        <v>2</v>
      </c>
      <c r="C3643">
        <v>104</v>
      </c>
      <c r="D3643">
        <v>29</v>
      </c>
      <c r="E3643">
        <v>27</v>
      </c>
      <c r="F3643">
        <v>147</v>
      </c>
      <c r="H3643" s="16">
        <v>38514</v>
      </c>
      <c r="I3643">
        <v>34</v>
      </c>
      <c r="J3643">
        <v>27</v>
      </c>
      <c r="K3643">
        <v>1</v>
      </c>
      <c r="L3643">
        <f>LOOKUP(I3643+H3643*1000, allRounds!D$2:D$308, allRounds!A$2:A$308)</f>
        <v>147</v>
      </c>
    </row>
    <row r="3644" spans="1:12" x14ac:dyDescent="0.3">
      <c r="A3644">
        <v>3643</v>
      </c>
      <c r="B3644">
        <v>3</v>
      </c>
      <c r="C3644">
        <v>99</v>
      </c>
      <c r="D3644">
        <v>26</v>
      </c>
      <c r="E3644">
        <v>16</v>
      </c>
      <c r="F3644">
        <v>147</v>
      </c>
      <c r="H3644" s="16">
        <v>38514</v>
      </c>
      <c r="I3644">
        <v>34</v>
      </c>
      <c r="J3644">
        <v>19</v>
      </c>
      <c r="K3644">
        <v>1</v>
      </c>
      <c r="L3644">
        <f>LOOKUP(I3644+H3644*1000, allRounds!D$2:D$308, allRounds!A$2:A$308)</f>
        <v>147</v>
      </c>
    </row>
    <row r="3645" spans="1:12" x14ac:dyDescent="0.3">
      <c r="A3645">
        <v>3644</v>
      </c>
      <c r="B3645">
        <v>4</v>
      </c>
      <c r="C3645">
        <v>93</v>
      </c>
      <c r="D3645">
        <v>26</v>
      </c>
      <c r="E3645">
        <v>49</v>
      </c>
      <c r="F3645">
        <v>147</v>
      </c>
      <c r="H3645" s="16">
        <v>38514</v>
      </c>
      <c r="I3645">
        <v>34</v>
      </c>
      <c r="J3645">
        <v>12</v>
      </c>
      <c r="K3645">
        <v>1</v>
      </c>
      <c r="L3645">
        <f>LOOKUP(I3645+H3645*1000, allRounds!D$2:D$308, allRounds!A$2:A$308)</f>
        <v>147</v>
      </c>
    </row>
    <row r="3646" spans="1:12" x14ac:dyDescent="0.3">
      <c r="A3646">
        <v>3645</v>
      </c>
      <c r="B3646">
        <v>5</v>
      </c>
      <c r="C3646">
        <v>96</v>
      </c>
      <c r="D3646">
        <v>26</v>
      </c>
      <c r="E3646">
        <v>225</v>
      </c>
      <c r="F3646">
        <v>147</v>
      </c>
      <c r="H3646" s="16">
        <v>38514</v>
      </c>
      <c r="I3646">
        <v>34</v>
      </c>
      <c r="J3646">
        <v>16</v>
      </c>
      <c r="K3646">
        <v>1</v>
      </c>
      <c r="L3646">
        <f>LOOKUP(I3646+H3646*1000, allRounds!D$2:D$308, allRounds!A$2:A$308)</f>
        <v>147</v>
      </c>
    </row>
    <row r="3647" spans="1:12" x14ac:dyDescent="0.3">
      <c r="A3647">
        <v>3646</v>
      </c>
      <c r="B3647">
        <v>6</v>
      </c>
      <c r="C3647">
        <v>97</v>
      </c>
      <c r="D3647">
        <v>23</v>
      </c>
      <c r="E3647">
        <v>160</v>
      </c>
      <c r="F3647">
        <v>147</v>
      </c>
      <c r="H3647" s="16">
        <v>38514</v>
      </c>
      <c r="I3647">
        <v>34</v>
      </c>
      <c r="J3647">
        <v>13</v>
      </c>
      <c r="K3647">
        <v>1</v>
      </c>
      <c r="L3647">
        <f>LOOKUP(I3647+H3647*1000, allRounds!D$2:D$308, allRounds!A$2:A$308)</f>
        <v>147</v>
      </c>
    </row>
    <row r="3648" spans="1:12" x14ac:dyDescent="0.3">
      <c r="A3648">
        <v>3647</v>
      </c>
      <c r="B3648">
        <v>7</v>
      </c>
      <c r="C3648">
        <v>91</v>
      </c>
      <c r="D3648">
        <v>23</v>
      </c>
      <c r="E3648">
        <v>172</v>
      </c>
      <c r="F3648">
        <v>147</v>
      </c>
      <c r="H3648" s="16">
        <v>38514</v>
      </c>
      <c r="I3648">
        <v>34</v>
      </c>
      <c r="J3648">
        <v>8</v>
      </c>
      <c r="K3648">
        <v>1</v>
      </c>
      <c r="L3648">
        <f>LOOKUP(I3648+H3648*1000, allRounds!D$2:D$308, allRounds!A$2:A$308)</f>
        <v>147</v>
      </c>
    </row>
    <row r="3649" spans="1:12" x14ac:dyDescent="0.3">
      <c r="A3649">
        <v>3648</v>
      </c>
      <c r="B3649">
        <v>8</v>
      </c>
      <c r="C3649">
        <v>109</v>
      </c>
      <c r="D3649">
        <v>20</v>
      </c>
      <c r="E3649">
        <v>188</v>
      </c>
      <c r="F3649">
        <v>147</v>
      </c>
      <c r="H3649" s="16">
        <v>38514</v>
      </c>
      <c r="I3649">
        <v>34</v>
      </c>
      <c r="J3649">
        <v>22</v>
      </c>
      <c r="K3649">
        <v>1</v>
      </c>
      <c r="L3649">
        <f>LOOKUP(I3649+H3649*1000, allRounds!D$2:D$308, allRounds!A$2:A$308)</f>
        <v>147</v>
      </c>
    </row>
    <row r="3650" spans="1:12" x14ac:dyDescent="0.3">
      <c r="A3650">
        <v>3649</v>
      </c>
      <c r="B3650">
        <v>9</v>
      </c>
      <c r="C3650">
        <v>109</v>
      </c>
      <c r="D3650">
        <v>20</v>
      </c>
      <c r="E3650">
        <v>178</v>
      </c>
      <c r="F3650">
        <v>147</v>
      </c>
      <c r="H3650" s="16">
        <v>38514</v>
      </c>
      <c r="I3650">
        <v>34</v>
      </c>
      <c r="J3650">
        <v>22</v>
      </c>
      <c r="K3650">
        <v>1</v>
      </c>
      <c r="L3650">
        <f>LOOKUP(I3650+H3650*1000, allRounds!D$2:D$308, allRounds!A$2:A$308)</f>
        <v>147</v>
      </c>
    </row>
    <row r="3651" spans="1:12" x14ac:dyDescent="0.3">
      <c r="A3651">
        <v>3650</v>
      </c>
      <c r="B3651">
        <v>10</v>
      </c>
      <c r="C3651">
        <v>104</v>
      </c>
      <c r="D3651">
        <v>19</v>
      </c>
      <c r="E3651">
        <v>221</v>
      </c>
      <c r="F3651">
        <v>147</v>
      </c>
      <c r="H3651" s="16">
        <v>38514</v>
      </c>
      <c r="I3651">
        <v>34</v>
      </c>
      <c r="J3651">
        <v>16</v>
      </c>
      <c r="K3651">
        <v>1</v>
      </c>
      <c r="L3651">
        <f>LOOKUP(I3651+H3651*1000, allRounds!D$2:D$308, allRounds!A$2:A$308)</f>
        <v>147</v>
      </c>
    </row>
    <row r="3652" spans="1:12" x14ac:dyDescent="0.3">
      <c r="A3652">
        <v>3651</v>
      </c>
      <c r="B3652">
        <v>11</v>
      </c>
      <c r="C3652">
        <v>100</v>
      </c>
      <c r="D3652">
        <v>19</v>
      </c>
      <c r="E3652">
        <v>80</v>
      </c>
      <c r="F3652">
        <v>147</v>
      </c>
      <c r="H3652" s="16">
        <v>38514</v>
      </c>
      <c r="I3652">
        <v>34</v>
      </c>
      <c r="J3652">
        <v>12</v>
      </c>
      <c r="K3652">
        <v>1</v>
      </c>
      <c r="L3652">
        <f>LOOKUP(I3652+H3652*1000, allRounds!D$2:D$308, allRounds!A$2:A$308)</f>
        <v>147</v>
      </c>
    </row>
    <row r="3653" spans="1:12" x14ac:dyDescent="0.3">
      <c r="A3653">
        <v>3652</v>
      </c>
      <c r="B3653">
        <v>12</v>
      </c>
      <c r="C3653">
        <v>124</v>
      </c>
      <c r="D3653">
        <v>12</v>
      </c>
      <c r="E3653">
        <v>118</v>
      </c>
      <c r="F3653">
        <v>147</v>
      </c>
      <c r="H3653" s="16">
        <v>38514</v>
      </c>
      <c r="I3653">
        <v>34</v>
      </c>
      <c r="J3653">
        <v>28</v>
      </c>
      <c r="K3653">
        <v>1</v>
      </c>
      <c r="L3653">
        <f>LOOKUP(I3653+H3653*1000, allRounds!D$2:D$308, allRounds!A$2:A$308)</f>
        <v>147</v>
      </c>
    </row>
    <row r="3654" spans="1:12" x14ac:dyDescent="0.3">
      <c r="A3654">
        <v>3653</v>
      </c>
      <c r="B3654">
        <v>13</v>
      </c>
      <c r="C3654">
        <v>131</v>
      </c>
      <c r="D3654">
        <v>11</v>
      </c>
      <c r="E3654">
        <v>8</v>
      </c>
      <c r="F3654">
        <v>147</v>
      </c>
      <c r="H3654" s="16">
        <v>38514</v>
      </c>
      <c r="I3654">
        <v>34</v>
      </c>
      <c r="J3654">
        <v>36</v>
      </c>
      <c r="K3654">
        <v>1</v>
      </c>
      <c r="L3654">
        <f>LOOKUP(I3654+H3654*1000, allRounds!D$2:D$308, allRounds!A$2:A$308)</f>
        <v>147</v>
      </c>
    </row>
    <row r="3655" spans="1:12" x14ac:dyDescent="0.3">
      <c r="A3655">
        <v>3654</v>
      </c>
      <c r="B3655">
        <v>1</v>
      </c>
      <c r="C3655">
        <v>85</v>
      </c>
      <c r="D3655">
        <v>34</v>
      </c>
      <c r="E3655">
        <v>80</v>
      </c>
      <c r="F3655">
        <v>148</v>
      </c>
      <c r="H3655" s="16">
        <v>38513</v>
      </c>
      <c r="I3655">
        <v>7</v>
      </c>
      <c r="J3655">
        <v>13</v>
      </c>
      <c r="K3655">
        <v>1</v>
      </c>
      <c r="L3655">
        <f>LOOKUP(I3655+H3655*1000, allRounds!D$2:D$308, allRounds!A$2:A$308)</f>
        <v>148</v>
      </c>
    </row>
    <row r="3656" spans="1:12" x14ac:dyDescent="0.3">
      <c r="A3656">
        <v>3655</v>
      </c>
      <c r="B3656">
        <v>2</v>
      </c>
      <c r="C3656">
        <v>86</v>
      </c>
      <c r="D3656">
        <v>32</v>
      </c>
      <c r="E3656">
        <v>49</v>
      </c>
      <c r="F3656">
        <v>148</v>
      </c>
      <c r="H3656" s="16">
        <v>38513</v>
      </c>
      <c r="I3656">
        <v>7</v>
      </c>
      <c r="J3656">
        <v>12</v>
      </c>
      <c r="K3656">
        <v>1</v>
      </c>
      <c r="L3656">
        <f>LOOKUP(I3656+H3656*1000, allRounds!D$2:D$308, allRounds!A$2:A$308)</f>
        <v>148</v>
      </c>
    </row>
    <row r="3657" spans="1:12" x14ac:dyDescent="0.3">
      <c r="A3657">
        <v>3656</v>
      </c>
      <c r="B3657">
        <v>3</v>
      </c>
      <c r="C3657">
        <v>94</v>
      </c>
      <c r="D3657">
        <v>28</v>
      </c>
      <c r="E3657">
        <v>225</v>
      </c>
      <c r="F3657">
        <v>148</v>
      </c>
      <c r="H3657" s="16">
        <v>38513</v>
      </c>
      <c r="I3657">
        <v>7</v>
      </c>
      <c r="J3657">
        <v>16</v>
      </c>
      <c r="K3657">
        <v>1</v>
      </c>
      <c r="L3657">
        <f>LOOKUP(I3657+H3657*1000, allRounds!D$2:D$308, allRounds!A$2:A$308)</f>
        <v>148</v>
      </c>
    </row>
    <row r="3658" spans="1:12" x14ac:dyDescent="0.3">
      <c r="A3658">
        <v>3657</v>
      </c>
      <c r="B3658">
        <v>4</v>
      </c>
      <c r="C3658">
        <v>101</v>
      </c>
      <c r="D3658">
        <v>27</v>
      </c>
      <c r="E3658">
        <v>188</v>
      </c>
      <c r="F3658">
        <v>148</v>
      </c>
      <c r="H3658" s="16">
        <v>38513</v>
      </c>
      <c r="I3658">
        <v>7</v>
      </c>
      <c r="J3658">
        <v>22</v>
      </c>
      <c r="K3658">
        <v>1</v>
      </c>
      <c r="L3658">
        <f>LOOKUP(I3658+H3658*1000, allRounds!D$2:D$308, allRounds!A$2:A$308)</f>
        <v>148</v>
      </c>
    </row>
    <row r="3659" spans="1:12" x14ac:dyDescent="0.3">
      <c r="A3659">
        <v>3658</v>
      </c>
      <c r="B3659">
        <v>5</v>
      </c>
      <c r="C3659">
        <v>99</v>
      </c>
      <c r="D3659">
        <v>26</v>
      </c>
      <c r="E3659">
        <v>16</v>
      </c>
      <c r="F3659">
        <v>148</v>
      </c>
      <c r="H3659" s="16">
        <v>38513</v>
      </c>
      <c r="I3659">
        <v>7</v>
      </c>
      <c r="J3659">
        <v>19</v>
      </c>
      <c r="K3659">
        <v>1</v>
      </c>
      <c r="L3659">
        <f>LOOKUP(I3659+H3659*1000, allRounds!D$2:D$308, allRounds!A$2:A$308)</f>
        <v>148</v>
      </c>
    </row>
    <row r="3660" spans="1:12" x14ac:dyDescent="0.3">
      <c r="A3660">
        <v>3659</v>
      </c>
      <c r="B3660">
        <v>6</v>
      </c>
      <c r="C3660">
        <v>94</v>
      </c>
      <c r="D3660">
        <v>25</v>
      </c>
      <c r="E3660">
        <v>160</v>
      </c>
      <c r="F3660">
        <v>148</v>
      </c>
      <c r="H3660" s="16">
        <v>38513</v>
      </c>
      <c r="I3660">
        <v>7</v>
      </c>
      <c r="J3660">
        <v>13</v>
      </c>
      <c r="K3660">
        <v>1</v>
      </c>
      <c r="L3660">
        <f>LOOKUP(I3660+H3660*1000, allRounds!D$2:D$308, allRounds!A$2:A$308)</f>
        <v>148</v>
      </c>
    </row>
    <row r="3661" spans="1:12" x14ac:dyDescent="0.3">
      <c r="A3661">
        <v>3660</v>
      </c>
      <c r="B3661">
        <v>7</v>
      </c>
      <c r="C3661">
        <v>101</v>
      </c>
      <c r="D3661">
        <v>22</v>
      </c>
      <c r="E3661">
        <v>221</v>
      </c>
      <c r="F3661">
        <v>148</v>
      </c>
      <c r="H3661" s="16">
        <v>38513</v>
      </c>
      <c r="I3661">
        <v>7</v>
      </c>
      <c r="J3661">
        <v>16</v>
      </c>
      <c r="K3661">
        <v>1</v>
      </c>
      <c r="L3661">
        <f>LOOKUP(I3661+H3661*1000, allRounds!D$2:D$308, allRounds!A$2:A$308)</f>
        <v>148</v>
      </c>
    </row>
    <row r="3662" spans="1:12" x14ac:dyDescent="0.3">
      <c r="A3662">
        <v>3661</v>
      </c>
      <c r="B3662">
        <v>8</v>
      </c>
      <c r="C3662">
        <v>112</v>
      </c>
      <c r="D3662">
        <v>21</v>
      </c>
      <c r="E3662">
        <v>27</v>
      </c>
      <c r="F3662">
        <v>148</v>
      </c>
      <c r="H3662" s="16">
        <v>38513</v>
      </c>
      <c r="I3662">
        <v>7</v>
      </c>
      <c r="J3662">
        <v>27</v>
      </c>
      <c r="K3662">
        <v>1</v>
      </c>
      <c r="L3662">
        <f>LOOKUP(I3662+H3662*1000, allRounds!D$2:D$308, allRounds!A$2:A$308)</f>
        <v>148</v>
      </c>
    </row>
    <row r="3663" spans="1:12" x14ac:dyDescent="0.3">
      <c r="A3663">
        <v>3662</v>
      </c>
      <c r="B3663">
        <v>9</v>
      </c>
      <c r="C3663">
        <v>105</v>
      </c>
      <c r="D3663">
        <v>17</v>
      </c>
      <c r="E3663">
        <v>2</v>
      </c>
      <c r="F3663">
        <v>148</v>
      </c>
      <c r="H3663" s="16">
        <v>38513</v>
      </c>
      <c r="I3663">
        <v>7</v>
      </c>
      <c r="J3663">
        <v>16</v>
      </c>
      <c r="K3663">
        <v>1</v>
      </c>
      <c r="L3663">
        <f>LOOKUP(I3663+H3663*1000, allRounds!D$2:D$308, allRounds!A$2:A$308)</f>
        <v>148</v>
      </c>
    </row>
    <row r="3664" spans="1:12" x14ac:dyDescent="0.3">
      <c r="A3664">
        <v>3663</v>
      </c>
      <c r="B3664">
        <v>10</v>
      </c>
      <c r="C3664">
        <v>112</v>
      </c>
      <c r="D3664">
        <v>17</v>
      </c>
      <c r="E3664">
        <v>178</v>
      </c>
      <c r="F3664">
        <v>148</v>
      </c>
      <c r="H3664" s="16">
        <v>38513</v>
      </c>
      <c r="I3664">
        <v>7</v>
      </c>
      <c r="J3664">
        <v>22</v>
      </c>
      <c r="K3664">
        <v>1</v>
      </c>
      <c r="L3664">
        <f>LOOKUP(I3664+H3664*1000, allRounds!D$2:D$308, allRounds!A$2:A$308)</f>
        <v>148</v>
      </c>
    </row>
    <row r="3665" spans="1:12" x14ac:dyDescent="0.3">
      <c r="A3665">
        <v>3664</v>
      </c>
      <c r="B3665">
        <v>11</v>
      </c>
      <c r="C3665">
        <v>133</v>
      </c>
      <c r="D3665">
        <v>9</v>
      </c>
      <c r="E3665">
        <v>8</v>
      </c>
      <c r="F3665">
        <v>148</v>
      </c>
      <c r="H3665" s="16">
        <v>38513</v>
      </c>
      <c r="I3665">
        <v>7</v>
      </c>
      <c r="J3665">
        <v>36</v>
      </c>
      <c r="K3665">
        <v>1</v>
      </c>
      <c r="L3665">
        <f>LOOKUP(I3665+H3665*1000, allRounds!D$2:D$308, allRounds!A$2:A$308)</f>
        <v>148</v>
      </c>
    </row>
    <row r="3666" spans="1:12" x14ac:dyDescent="0.3">
      <c r="A3666">
        <v>3665</v>
      </c>
      <c r="B3666">
        <v>12</v>
      </c>
      <c r="C3666">
        <v>131</v>
      </c>
      <c r="D3666">
        <v>6</v>
      </c>
      <c r="E3666">
        <v>118</v>
      </c>
      <c r="F3666">
        <v>148</v>
      </c>
      <c r="H3666" s="16">
        <v>38513</v>
      </c>
      <c r="I3666">
        <v>7</v>
      </c>
      <c r="J3666">
        <v>28</v>
      </c>
      <c r="K3666">
        <v>1</v>
      </c>
      <c r="L3666">
        <f>LOOKUP(I3666+H3666*1000, allRounds!D$2:D$308, allRounds!A$2:A$308)</f>
        <v>148</v>
      </c>
    </row>
    <row r="3667" spans="1:12" x14ac:dyDescent="0.3">
      <c r="A3667">
        <v>3666</v>
      </c>
      <c r="B3667">
        <v>1</v>
      </c>
      <c r="C3667">
        <v>98</v>
      </c>
      <c r="D3667">
        <v>33</v>
      </c>
      <c r="E3667">
        <v>129</v>
      </c>
      <c r="F3667">
        <v>149</v>
      </c>
      <c r="H3667" s="16">
        <v>38490</v>
      </c>
      <c r="I3667">
        <v>41</v>
      </c>
      <c r="J3667">
        <v>23</v>
      </c>
      <c r="K3667">
        <v>0</v>
      </c>
      <c r="L3667">
        <f>LOOKUP(I3667+H3667*1000, allRounds!D$2:D$308, allRounds!A$2:A$308)</f>
        <v>149</v>
      </c>
    </row>
    <row r="3668" spans="1:12" x14ac:dyDescent="0.3">
      <c r="A3668">
        <v>3667</v>
      </c>
      <c r="B3668">
        <v>2</v>
      </c>
      <c r="C3668">
        <v>89</v>
      </c>
      <c r="D3668">
        <v>33</v>
      </c>
      <c r="E3668">
        <v>80</v>
      </c>
      <c r="F3668">
        <v>149</v>
      </c>
      <c r="H3668" s="16">
        <v>38490</v>
      </c>
      <c r="I3668">
        <v>41</v>
      </c>
      <c r="J3668">
        <v>14</v>
      </c>
      <c r="K3668">
        <v>1</v>
      </c>
      <c r="L3668">
        <f>LOOKUP(I3668+H3668*1000, allRounds!D$2:D$308, allRounds!A$2:A$308)</f>
        <v>149</v>
      </c>
    </row>
    <row r="3669" spans="1:12" x14ac:dyDescent="0.3">
      <c r="A3669">
        <v>3668</v>
      </c>
      <c r="B3669">
        <v>3</v>
      </c>
      <c r="C3669">
        <v>89</v>
      </c>
      <c r="D3669">
        <v>33</v>
      </c>
      <c r="E3669">
        <v>48</v>
      </c>
      <c r="F3669">
        <v>149</v>
      </c>
      <c r="H3669" s="16">
        <v>38490</v>
      </c>
      <c r="I3669">
        <v>41</v>
      </c>
      <c r="J3669">
        <v>14</v>
      </c>
      <c r="K3669">
        <v>1</v>
      </c>
      <c r="L3669">
        <f>LOOKUP(I3669+H3669*1000, allRounds!D$2:D$308, allRounds!A$2:A$308)</f>
        <v>149</v>
      </c>
    </row>
    <row r="3670" spans="1:12" x14ac:dyDescent="0.3">
      <c r="A3670">
        <v>3669</v>
      </c>
      <c r="B3670">
        <v>4</v>
      </c>
      <c r="C3670">
        <v>90</v>
      </c>
      <c r="D3670">
        <v>31</v>
      </c>
      <c r="E3670">
        <v>103</v>
      </c>
      <c r="F3670">
        <v>149</v>
      </c>
      <c r="H3670" s="16">
        <v>38490</v>
      </c>
      <c r="I3670">
        <v>41</v>
      </c>
      <c r="J3670">
        <v>12</v>
      </c>
      <c r="K3670">
        <v>1</v>
      </c>
      <c r="L3670">
        <f>LOOKUP(I3670+H3670*1000, allRounds!D$2:D$308, allRounds!A$2:A$308)</f>
        <v>149</v>
      </c>
    </row>
    <row r="3671" spans="1:12" x14ac:dyDescent="0.3">
      <c r="A3671">
        <v>3670</v>
      </c>
      <c r="B3671">
        <v>5</v>
      </c>
      <c r="C3671">
        <v>88</v>
      </c>
      <c r="D3671">
        <v>29</v>
      </c>
      <c r="E3671">
        <v>36</v>
      </c>
      <c r="F3671">
        <v>149</v>
      </c>
      <c r="H3671" s="16">
        <v>38490</v>
      </c>
      <c r="I3671">
        <v>41</v>
      </c>
      <c r="J3671">
        <v>9</v>
      </c>
      <c r="K3671">
        <v>1</v>
      </c>
      <c r="L3671">
        <f>LOOKUP(I3671+H3671*1000, allRounds!D$2:D$308, allRounds!A$2:A$308)</f>
        <v>149</v>
      </c>
    </row>
    <row r="3672" spans="1:12" x14ac:dyDescent="0.3">
      <c r="A3672">
        <v>3671</v>
      </c>
      <c r="B3672">
        <v>6</v>
      </c>
      <c r="C3672">
        <v>97</v>
      </c>
      <c r="D3672">
        <v>28</v>
      </c>
      <c r="E3672">
        <v>145</v>
      </c>
      <c r="F3672">
        <v>149</v>
      </c>
      <c r="H3672" s="16">
        <v>38490</v>
      </c>
      <c r="I3672">
        <v>41</v>
      </c>
      <c r="J3672">
        <v>17</v>
      </c>
      <c r="K3672">
        <v>1</v>
      </c>
      <c r="L3672">
        <f>LOOKUP(I3672+H3672*1000, allRounds!D$2:D$308, allRounds!A$2:A$308)</f>
        <v>149</v>
      </c>
    </row>
    <row r="3673" spans="1:12" x14ac:dyDescent="0.3">
      <c r="A3673">
        <v>3672</v>
      </c>
      <c r="B3673">
        <v>7</v>
      </c>
      <c r="C3673">
        <v>98</v>
      </c>
      <c r="D3673">
        <v>28</v>
      </c>
      <c r="E3673">
        <v>259</v>
      </c>
      <c r="F3673">
        <v>149</v>
      </c>
      <c r="H3673" s="16">
        <v>38490</v>
      </c>
      <c r="I3673">
        <v>41</v>
      </c>
      <c r="J3673">
        <v>18</v>
      </c>
      <c r="K3673">
        <v>0</v>
      </c>
      <c r="L3673">
        <f>LOOKUP(I3673+H3673*1000, allRounds!D$2:D$308, allRounds!A$2:A$308)</f>
        <v>149</v>
      </c>
    </row>
    <row r="3674" spans="1:12" x14ac:dyDescent="0.3">
      <c r="A3674">
        <v>3673</v>
      </c>
      <c r="B3674">
        <v>8</v>
      </c>
      <c r="C3674">
        <v>89</v>
      </c>
      <c r="D3674">
        <v>28</v>
      </c>
      <c r="E3674">
        <v>1</v>
      </c>
      <c r="F3674">
        <v>149</v>
      </c>
      <c r="H3674" s="16">
        <v>38490</v>
      </c>
      <c r="I3674">
        <v>41</v>
      </c>
      <c r="J3674">
        <v>9</v>
      </c>
      <c r="K3674">
        <v>1</v>
      </c>
      <c r="L3674">
        <f>LOOKUP(I3674+H3674*1000, allRounds!D$2:D$308, allRounds!A$2:A$308)</f>
        <v>149</v>
      </c>
    </row>
    <row r="3675" spans="1:12" x14ac:dyDescent="0.3">
      <c r="A3675">
        <v>3674</v>
      </c>
      <c r="B3675">
        <v>9</v>
      </c>
      <c r="C3675">
        <v>103</v>
      </c>
      <c r="D3675">
        <v>27</v>
      </c>
      <c r="E3675">
        <v>164</v>
      </c>
      <c r="F3675">
        <v>149</v>
      </c>
      <c r="H3675" s="16">
        <v>38490</v>
      </c>
      <c r="I3675">
        <v>41</v>
      </c>
      <c r="J3675">
        <v>22</v>
      </c>
      <c r="K3675">
        <v>1</v>
      </c>
      <c r="L3675">
        <f>LOOKUP(I3675+H3675*1000, allRounds!D$2:D$308, allRounds!A$2:A$308)</f>
        <v>149</v>
      </c>
    </row>
    <row r="3676" spans="1:12" x14ac:dyDescent="0.3">
      <c r="A3676">
        <v>3675</v>
      </c>
      <c r="B3676">
        <v>10</v>
      </c>
      <c r="C3676">
        <v>105</v>
      </c>
      <c r="D3676">
        <v>24</v>
      </c>
      <c r="E3676">
        <v>184</v>
      </c>
      <c r="F3676">
        <v>149</v>
      </c>
      <c r="H3676" s="16">
        <v>38490</v>
      </c>
      <c r="I3676">
        <v>41</v>
      </c>
      <c r="J3676">
        <v>21</v>
      </c>
      <c r="K3676">
        <v>1</v>
      </c>
      <c r="L3676">
        <f>LOOKUP(I3676+H3676*1000, allRounds!D$2:D$308, allRounds!A$2:A$308)</f>
        <v>149</v>
      </c>
    </row>
    <row r="3677" spans="1:12" x14ac:dyDescent="0.3">
      <c r="A3677">
        <v>3676</v>
      </c>
      <c r="B3677">
        <v>11</v>
      </c>
      <c r="C3677">
        <v>107</v>
      </c>
      <c r="D3677">
        <v>23</v>
      </c>
      <c r="E3677">
        <v>61</v>
      </c>
      <c r="F3677">
        <v>149</v>
      </c>
      <c r="H3677" s="16">
        <v>38490</v>
      </c>
      <c r="I3677">
        <v>41</v>
      </c>
      <c r="J3677">
        <v>22</v>
      </c>
      <c r="K3677">
        <v>1</v>
      </c>
      <c r="L3677">
        <f>LOOKUP(I3677+H3677*1000, allRounds!D$2:D$308, allRounds!A$2:A$308)</f>
        <v>149</v>
      </c>
    </row>
    <row r="3678" spans="1:12" x14ac:dyDescent="0.3">
      <c r="A3678">
        <v>3677</v>
      </c>
      <c r="B3678">
        <v>12</v>
      </c>
      <c r="C3678">
        <v>98</v>
      </c>
      <c r="D3678">
        <v>23</v>
      </c>
      <c r="E3678">
        <v>160</v>
      </c>
      <c r="F3678">
        <v>149</v>
      </c>
      <c r="H3678" s="16">
        <v>38490</v>
      </c>
      <c r="I3678">
        <v>41</v>
      </c>
      <c r="J3678">
        <v>13</v>
      </c>
      <c r="K3678">
        <v>1</v>
      </c>
      <c r="L3678">
        <f>LOOKUP(I3678+H3678*1000, allRounds!D$2:D$308, allRounds!A$2:A$308)</f>
        <v>149</v>
      </c>
    </row>
    <row r="3679" spans="1:12" x14ac:dyDescent="0.3">
      <c r="A3679">
        <v>3678</v>
      </c>
      <c r="B3679">
        <v>13</v>
      </c>
      <c r="C3679">
        <v>104</v>
      </c>
      <c r="D3679">
        <v>22</v>
      </c>
      <c r="E3679">
        <v>93</v>
      </c>
      <c r="F3679">
        <v>149</v>
      </c>
      <c r="H3679" s="16">
        <v>38490</v>
      </c>
      <c r="I3679">
        <v>41</v>
      </c>
      <c r="J3679">
        <v>18</v>
      </c>
      <c r="K3679">
        <v>1</v>
      </c>
      <c r="L3679">
        <f>LOOKUP(I3679+H3679*1000, allRounds!D$2:D$308, allRounds!A$2:A$308)</f>
        <v>149</v>
      </c>
    </row>
    <row r="3680" spans="1:12" x14ac:dyDescent="0.3">
      <c r="A3680">
        <v>3679</v>
      </c>
      <c r="B3680">
        <v>14</v>
      </c>
      <c r="C3680">
        <v>117</v>
      </c>
      <c r="D3680">
        <v>20</v>
      </c>
      <c r="E3680">
        <v>12</v>
      </c>
      <c r="F3680">
        <v>149</v>
      </c>
      <c r="H3680" s="16">
        <v>38490</v>
      </c>
      <c r="I3680">
        <v>41</v>
      </c>
      <c r="J3680">
        <v>27</v>
      </c>
      <c r="K3680">
        <v>1</v>
      </c>
      <c r="L3680">
        <f>LOOKUP(I3680+H3680*1000, allRounds!D$2:D$308, allRounds!A$2:A$308)</f>
        <v>149</v>
      </c>
    </row>
    <row r="3681" spans="1:12" x14ac:dyDescent="0.3">
      <c r="A3681">
        <v>3680</v>
      </c>
      <c r="B3681">
        <v>15</v>
      </c>
      <c r="C3681">
        <v>113</v>
      </c>
      <c r="D3681">
        <v>19</v>
      </c>
      <c r="E3681">
        <v>63</v>
      </c>
      <c r="F3681">
        <v>149</v>
      </c>
      <c r="H3681" s="16">
        <v>38490</v>
      </c>
      <c r="I3681">
        <v>41</v>
      </c>
      <c r="J3681">
        <v>23</v>
      </c>
      <c r="K3681">
        <v>1</v>
      </c>
      <c r="L3681">
        <f>LOOKUP(I3681+H3681*1000, allRounds!D$2:D$308, allRounds!A$2:A$308)</f>
        <v>149</v>
      </c>
    </row>
    <row r="3682" spans="1:12" x14ac:dyDescent="0.3">
      <c r="A3682">
        <v>3681</v>
      </c>
      <c r="B3682">
        <v>16</v>
      </c>
      <c r="C3682">
        <v>107</v>
      </c>
      <c r="D3682">
        <v>19</v>
      </c>
      <c r="E3682">
        <v>3</v>
      </c>
      <c r="F3682">
        <v>149</v>
      </c>
      <c r="H3682" s="16">
        <v>38490</v>
      </c>
      <c r="I3682">
        <v>41</v>
      </c>
      <c r="J3682">
        <v>18</v>
      </c>
      <c r="K3682">
        <v>1</v>
      </c>
      <c r="L3682">
        <f>LOOKUP(I3682+H3682*1000, allRounds!D$2:D$308, allRounds!A$2:A$308)</f>
        <v>149</v>
      </c>
    </row>
    <row r="3683" spans="1:12" x14ac:dyDescent="0.3">
      <c r="A3683">
        <v>3682</v>
      </c>
      <c r="B3683">
        <v>17</v>
      </c>
      <c r="C3683">
        <v>119</v>
      </c>
      <c r="D3683">
        <v>18</v>
      </c>
      <c r="E3683">
        <v>24</v>
      </c>
      <c r="F3683">
        <v>149</v>
      </c>
      <c r="H3683" s="16">
        <v>38490</v>
      </c>
      <c r="I3683">
        <v>41</v>
      </c>
      <c r="J3683">
        <v>28</v>
      </c>
      <c r="K3683">
        <v>1</v>
      </c>
      <c r="L3683">
        <f>LOOKUP(I3683+H3683*1000, allRounds!D$2:D$308, allRounds!A$2:A$308)</f>
        <v>149</v>
      </c>
    </row>
    <row r="3684" spans="1:12" x14ac:dyDescent="0.3">
      <c r="A3684">
        <v>3683</v>
      </c>
      <c r="B3684">
        <v>18</v>
      </c>
      <c r="C3684">
        <v>117</v>
      </c>
      <c r="D3684">
        <v>18</v>
      </c>
      <c r="E3684">
        <v>27</v>
      </c>
      <c r="F3684">
        <v>149</v>
      </c>
      <c r="H3684" s="16">
        <v>38490</v>
      </c>
      <c r="I3684">
        <v>41</v>
      </c>
      <c r="J3684">
        <v>27</v>
      </c>
      <c r="K3684">
        <v>1</v>
      </c>
      <c r="L3684">
        <f>LOOKUP(I3684+H3684*1000, allRounds!D$2:D$308, allRounds!A$2:A$308)</f>
        <v>149</v>
      </c>
    </row>
    <row r="3685" spans="1:12" x14ac:dyDescent="0.3">
      <c r="A3685">
        <v>3684</v>
      </c>
      <c r="B3685">
        <v>19</v>
      </c>
      <c r="C3685">
        <v>120</v>
      </c>
      <c r="D3685">
        <v>16</v>
      </c>
      <c r="E3685">
        <v>118</v>
      </c>
      <c r="F3685">
        <v>149</v>
      </c>
      <c r="H3685" s="16">
        <v>38490</v>
      </c>
      <c r="I3685">
        <v>41</v>
      </c>
      <c r="J3685">
        <v>28</v>
      </c>
      <c r="K3685">
        <v>1</v>
      </c>
      <c r="L3685">
        <f>LOOKUP(I3685+H3685*1000, allRounds!D$2:D$308, allRounds!A$2:A$308)</f>
        <v>149</v>
      </c>
    </row>
    <row r="3686" spans="1:12" x14ac:dyDescent="0.3">
      <c r="A3686">
        <v>3685</v>
      </c>
      <c r="B3686">
        <v>20</v>
      </c>
      <c r="C3686">
        <v>131</v>
      </c>
      <c r="D3686">
        <v>13</v>
      </c>
      <c r="E3686">
        <v>8</v>
      </c>
      <c r="F3686">
        <v>149</v>
      </c>
      <c r="H3686" s="16">
        <v>38490</v>
      </c>
      <c r="I3686">
        <v>41</v>
      </c>
      <c r="J3686">
        <v>36</v>
      </c>
      <c r="K3686">
        <v>1</v>
      </c>
      <c r="L3686">
        <f>LOOKUP(I3686+H3686*1000, allRounds!D$2:D$308, allRounds!A$2:A$308)</f>
        <v>149</v>
      </c>
    </row>
    <row r="3687" spans="1:12" x14ac:dyDescent="0.3">
      <c r="A3687">
        <v>3686</v>
      </c>
      <c r="B3687">
        <v>21</v>
      </c>
      <c r="C3687">
        <v>112</v>
      </c>
      <c r="D3687">
        <v>12</v>
      </c>
      <c r="E3687">
        <v>222</v>
      </c>
      <c r="F3687">
        <v>149</v>
      </c>
      <c r="H3687" s="16">
        <v>38490</v>
      </c>
      <c r="I3687">
        <v>41</v>
      </c>
      <c r="J3687">
        <v>16</v>
      </c>
      <c r="K3687">
        <v>1</v>
      </c>
      <c r="L3687">
        <f>LOOKUP(I3687+H3687*1000, allRounds!D$2:D$308, allRounds!A$2:A$308)</f>
        <v>149</v>
      </c>
    </row>
    <row r="3688" spans="1:12" x14ac:dyDescent="0.3">
      <c r="A3688">
        <v>3687</v>
      </c>
      <c r="B3688">
        <v>22</v>
      </c>
      <c r="C3688">
        <v>126</v>
      </c>
      <c r="D3688">
        <v>10</v>
      </c>
      <c r="E3688">
        <v>4</v>
      </c>
      <c r="F3688">
        <v>149</v>
      </c>
      <c r="H3688" s="16">
        <v>38490</v>
      </c>
      <c r="I3688">
        <v>41</v>
      </c>
      <c r="J3688">
        <v>28</v>
      </c>
      <c r="K3688">
        <v>1</v>
      </c>
      <c r="L3688">
        <f>LOOKUP(I3688+H3688*1000, allRounds!D$2:D$308, allRounds!A$2:A$308)</f>
        <v>149</v>
      </c>
    </row>
    <row r="3689" spans="1:12" x14ac:dyDescent="0.3">
      <c r="A3689">
        <v>3688</v>
      </c>
      <c r="B3689">
        <v>1</v>
      </c>
      <c r="C3689">
        <v>88</v>
      </c>
      <c r="D3689">
        <v>31</v>
      </c>
      <c r="E3689">
        <v>258</v>
      </c>
      <c r="F3689">
        <v>150</v>
      </c>
      <c r="H3689" s="16">
        <v>38462</v>
      </c>
      <c r="I3689">
        <v>48</v>
      </c>
      <c r="J3689">
        <v>11</v>
      </c>
      <c r="K3689">
        <v>0</v>
      </c>
      <c r="L3689">
        <f>LOOKUP(I3689+H3689*1000, allRounds!D$2:D$308, allRounds!A$2:A$308)</f>
        <v>150</v>
      </c>
    </row>
    <row r="3690" spans="1:12" x14ac:dyDescent="0.3">
      <c r="A3690">
        <v>3689</v>
      </c>
      <c r="B3690">
        <v>2</v>
      </c>
      <c r="C3690">
        <v>91</v>
      </c>
      <c r="D3690">
        <v>31</v>
      </c>
      <c r="E3690">
        <v>160</v>
      </c>
      <c r="F3690">
        <v>150</v>
      </c>
      <c r="H3690" s="16">
        <v>38462</v>
      </c>
      <c r="I3690">
        <v>48</v>
      </c>
      <c r="J3690">
        <v>14</v>
      </c>
      <c r="K3690">
        <v>1</v>
      </c>
      <c r="L3690">
        <f>LOOKUP(I3690+H3690*1000, allRounds!D$2:D$308, allRounds!A$2:A$308)</f>
        <v>150</v>
      </c>
    </row>
    <row r="3691" spans="1:12" x14ac:dyDescent="0.3">
      <c r="A3691">
        <v>3690</v>
      </c>
      <c r="B3691">
        <v>3</v>
      </c>
      <c r="C3691">
        <v>97</v>
      </c>
      <c r="D3691">
        <v>30</v>
      </c>
      <c r="E3691">
        <v>3</v>
      </c>
      <c r="F3691">
        <v>150</v>
      </c>
      <c r="H3691" s="16">
        <v>38462</v>
      </c>
      <c r="I3691">
        <v>48</v>
      </c>
      <c r="J3691">
        <v>18</v>
      </c>
      <c r="K3691">
        <v>1</v>
      </c>
      <c r="L3691">
        <f>LOOKUP(I3691+H3691*1000, allRounds!D$2:D$308, allRounds!A$2:A$308)</f>
        <v>150</v>
      </c>
    </row>
    <row r="3692" spans="1:12" x14ac:dyDescent="0.3">
      <c r="A3692">
        <v>3691</v>
      </c>
      <c r="B3692">
        <v>4</v>
      </c>
      <c r="C3692">
        <v>95</v>
      </c>
      <c r="D3692">
        <v>30</v>
      </c>
      <c r="E3692">
        <v>145</v>
      </c>
      <c r="F3692">
        <v>150</v>
      </c>
      <c r="H3692" s="16">
        <v>38462</v>
      </c>
      <c r="I3692">
        <v>48</v>
      </c>
      <c r="J3692">
        <v>17</v>
      </c>
      <c r="K3692">
        <v>1</v>
      </c>
      <c r="L3692">
        <f>LOOKUP(I3692+H3692*1000, allRounds!D$2:D$308, allRounds!A$2:A$308)</f>
        <v>150</v>
      </c>
    </row>
    <row r="3693" spans="1:12" x14ac:dyDescent="0.3">
      <c r="A3693">
        <v>3692</v>
      </c>
      <c r="B3693">
        <v>5</v>
      </c>
      <c r="C3693">
        <v>95</v>
      </c>
      <c r="D3693">
        <v>30</v>
      </c>
      <c r="E3693">
        <v>225</v>
      </c>
      <c r="F3693">
        <v>150</v>
      </c>
      <c r="H3693" s="16">
        <v>38462</v>
      </c>
      <c r="I3693">
        <v>48</v>
      </c>
      <c r="J3693">
        <v>16</v>
      </c>
      <c r="K3693">
        <v>1</v>
      </c>
      <c r="L3693">
        <f>LOOKUP(I3693+H3693*1000, allRounds!D$2:D$308, allRounds!A$2:A$308)</f>
        <v>150</v>
      </c>
    </row>
    <row r="3694" spans="1:12" x14ac:dyDescent="0.3">
      <c r="A3694">
        <v>3693</v>
      </c>
      <c r="B3694">
        <v>6</v>
      </c>
      <c r="C3694">
        <v>105</v>
      </c>
      <c r="D3694">
        <v>30</v>
      </c>
      <c r="E3694">
        <v>27</v>
      </c>
      <c r="F3694">
        <v>150</v>
      </c>
      <c r="H3694" s="16">
        <v>38462</v>
      </c>
      <c r="I3694">
        <v>48</v>
      </c>
      <c r="J3694">
        <v>27</v>
      </c>
      <c r="K3694">
        <v>1</v>
      </c>
      <c r="L3694">
        <f>LOOKUP(I3694+H3694*1000, allRounds!D$2:D$308, allRounds!A$2:A$308)</f>
        <v>150</v>
      </c>
    </row>
    <row r="3695" spans="1:12" x14ac:dyDescent="0.3">
      <c r="A3695">
        <v>3694</v>
      </c>
      <c r="B3695">
        <v>7</v>
      </c>
      <c r="C3695">
        <v>110</v>
      </c>
      <c r="D3695">
        <v>28</v>
      </c>
      <c r="E3695">
        <v>185</v>
      </c>
      <c r="F3695">
        <v>150</v>
      </c>
      <c r="H3695" s="16">
        <v>38462</v>
      </c>
      <c r="I3695">
        <v>48</v>
      </c>
      <c r="J3695">
        <v>28</v>
      </c>
      <c r="K3695">
        <v>1</v>
      </c>
      <c r="L3695">
        <f>LOOKUP(I3695+H3695*1000, allRounds!D$2:D$308, allRounds!A$2:A$308)</f>
        <v>150</v>
      </c>
    </row>
    <row r="3696" spans="1:12" x14ac:dyDescent="0.3">
      <c r="A3696">
        <v>3695</v>
      </c>
      <c r="B3696">
        <v>8</v>
      </c>
      <c r="C3696">
        <v>98</v>
      </c>
      <c r="D3696">
        <v>27</v>
      </c>
      <c r="E3696">
        <v>28</v>
      </c>
      <c r="F3696">
        <v>150</v>
      </c>
      <c r="H3696" s="16">
        <v>38462</v>
      </c>
      <c r="I3696">
        <v>48</v>
      </c>
      <c r="J3696">
        <v>16</v>
      </c>
      <c r="K3696">
        <v>1</v>
      </c>
      <c r="L3696">
        <f>LOOKUP(I3696+H3696*1000, allRounds!D$2:D$308, allRounds!A$2:A$308)</f>
        <v>150</v>
      </c>
    </row>
    <row r="3697" spans="1:12" x14ac:dyDescent="0.3">
      <c r="A3697">
        <v>3696</v>
      </c>
      <c r="B3697">
        <v>9</v>
      </c>
      <c r="C3697">
        <v>98</v>
      </c>
      <c r="D3697">
        <v>26</v>
      </c>
      <c r="E3697">
        <v>65</v>
      </c>
      <c r="F3697">
        <v>150</v>
      </c>
      <c r="H3697" s="16">
        <v>38462</v>
      </c>
      <c r="I3697">
        <v>48</v>
      </c>
      <c r="J3697">
        <v>16</v>
      </c>
      <c r="K3697">
        <v>0</v>
      </c>
      <c r="L3697">
        <f>LOOKUP(I3697+H3697*1000, allRounds!D$2:D$308, allRounds!A$2:A$308)</f>
        <v>150</v>
      </c>
    </row>
    <row r="3698" spans="1:12" x14ac:dyDescent="0.3">
      <c r="A3698">
        <v>3697</v>
      </c>
      <c r="B3698">
        <v>10</v>
      </c>
      <c r="C3698">
        <v>103</v>
      </c>
      <c r="D3698">
        <v>24</v>
      </c>
      <c r="E3698">
        <v>16</v>
      </c>
      <c r="F3698">
        <v>150</v>
      </c>
      <c r="H3698" s="16">
        <v>38462</v>
      </c>
      <c r="I3698">
        <v>48</v>
      </c>
      <c r="J3698">
        <v>19</v>
      </c>
      <c r="K3698">
        <v>1</v>
      </c>
      <c r="L3698">
        <f>LOOKUP(I3698+H3698*1000, allRounds!D$2:D$308, allRounds!A$2:A$308)</f>
        <v>150</v>
      </c>
    </row>
    <row r="3699" spans="1:12" x14ac:dyDescent="0.3">
      <c r="A3699">
        <v>3698</v>
      </c>
      <c r="B3699">
        <v>11</v>
      </c>
      <c r="C3699">
        <v>117</v>
      </c>
      <c r="D3699">
        <v>20</v>
      </c>
      <c r="E3699">
        <v>12</v>
      </c>
      <c r="F3699">
        <v>150</v>
      </c>
      <c r="H3699" s="16">
        <v>38462</v>
      </c>
      <c r="I3699">
        <v>48</v>
      </c>
      <c r="J3699">
        <v>27</v>
      </c>
      <c r="K3699">
        <v>1</v>
      </c>
      <c r="L3699">
        <f>LOOKUP(I3699+H3699*1000, allRounds!D$2:D$308, allRounds!A$2:A$308)</f>
        <v>150</v>
      </c>
    </row>
    <row r="3700" spans="1:12" x14ac:dyDescent="0.3">
      <c r="A3700">
        <v>3699</v>
      </c>
      <c r="B3700">
        <v>12</v>
      </c>
      <c r="C3700">
        <v>127</v>
      </c>
      <c r="D3700">
        <v>17</v>
      </c>
      <c r="E3700">
        <v>8</v>
      </c>
      <c r="F3700">
        <v>150</v>
      </c>
      <c r="H3700" s="16">
        <v>38462</v>
      </c>
      <c r="I3700">
        <v>48</v>
      </c>
      <c r="J3700">
        <v>36</v>
      </c>
      <c r="K3700">
        <v>1</v>
      </c>
      <c r="L3700">
        <f>LOOKUP(I3700+H3700*1000, allRounds!D$2:D$308, allRounds!A$2:A$308)</f>
        <v>150</v>
      </c>
    </row>
    <row r="3701" spans="1:12" x14ac:dyDescent="0.3">
      <c r="A3701">
        <v>3700</v>
      </c>
      <c r="B3701">
        <v>13</v>
      </c>
      <c r="C3701">
        <v>112</v>
      </c>
      <c r="D3701">
        <v>17</v>
      </c>
      <c r="E3701">
        <v>184</v>
      </c>
      <c r="F3701">
        <v>150</v>
      </c>
      <c r="H3701" s="16">
        <v>38462</v>
      </c>
      <c r="I3701">
        <v>48</v>
      </c>
      <c r="J3701">
        <v>21</v>
      </c>
      <c r="K3701">
        <v>1</v>
      </c>
      <c r="L3701">
        <f>LOOKUP(I3701+H3701*1000, allRounds!D$2:D$308, allRounds!A$2:A$308)</f>
        <v>150</v>
      </c>
    </row>
    <row r="3702" spans="1:12" x14ac:dyDescent="0.3">
      <c r="A3702">
        <v>3701</v>
      </c>
      <c r="B3702">
        <v>14</v>
      </c>
      <c r="C3702">
        <v>124</v>
      </c>
      <c r="D3702">
        <v>13</v>
      </c>
      <c r="E3702">
        <v>118</v>
      </c>
      <c r="F3702">
        <v>150</v>
      </c>
      <c r="H3702" s="16">
        <v>38462</v>
      </c>
      <c r="I3702">
        <v>48</v>
      </c>
      <c r="J3702">
        <v>28</v>
      </c>
      <c r="K3702">
        <v>1</v>
      </c>
      <c r="L3702">
        <f>LOOKUP(I3702+H3702*1000, allRounds!D$2:D$308, allRounds!A$2:A$308)</f>
        <v>150</v>
      </c>
    </row>
    <row r="3703" spans="1:12" x14ac:dyDescent="0.3">
      <c r="A3703">
        <v>3702</v>
      </c>
      <c r="B3703">
        <v>1</v>
      </c>
      <c r="C3703">
        <v>82</v>
      </c>
      <c r="D3703">
        <v>36</v>
      </c>
      <c r="E3703">
        <v>49</v>
      </c>
      <c r="F3703">
        <v>151</v>
      </c>
      <c r="H3703" s="16">
        <v>38434</v>
      </c>
      <c r="I3703">
        <v>87</v>
      </c>
      <c r="J3703">
        <v>12</v>
      </c>
      <c r="K3703">
        <v>1</v>
      </c>
      <c r="L3703">
        <f>LOOKUP(I3703+H3703*1000, allRounds!D$2:D$308, allRounds!A$2:A$308)</f>
        <v>151</v>
      </c>
    </row>
    <row r="3704" spans="1:12" x14ac:dyDescent="0.3">
      <c r="A3704">
        <v>3703</v>
      </c>
      <c r="B3704">
        <v>2</v>
      </c>
      <c r="C3704">
        <v>87</v>
      </c>
      <c r="D3704">
        <v>35</v>
      </c>
      <c r="E3704">
        <v>222</v>
      </c>
      <c r="F3704">
        <v>151</v>
      </c>
      <c r="H3704" s="16">
        <v>38434</v>
      </c>
      <c r="I3704">
        <v>87</v>
      </c>
      <c r="J3704">
        <v>16</v>
      </c>
      <c r="K3704">
        <v>1</v>
      </c>
      <c r="L3704">
        <f>LOOKUP(I3704+H3704*1000, allRounds!D$2:D$308, allRounds!A$2:A$308)</f>
        <v>151</v>
      </c>
    </row>
    <row r="3705" spans="1:12" x14ac:dyDescent="0.3">
      <c r="A3705">
        <v>3704</v>
      </c>
      <c r="B3705">
        <v>3</v>
      </c>
      <c r="C3705">
        <v>89</v>
      </c>
      <c r="D3705">
        <v>33</v>
      </c>
      <c r="E3705">
        <v>28</v>
      </c>
      <c r="F3705">
        <v>151</v>
      </c>
      <c r="H3705" s="16">
        <v>38434</v>
      </c>
      <c r="I3705">
        <v>87</v>
      </c>
      <c r="J3705">
        <v>16</v>
      </c>
      <c r="K3705">
        <v>1</v>
      </c>
      <c r="L3705">
        <f>LOOKUP(I3705+H3705*1000, allRounds!D$2:D$308, allRounds!A$2:A$308)</f>
        <v>151</v>
      </c>
    </row>
    <row r="3706" spans="1:12" x14ac:dyDescent="0.3">
      <c r="A3706">
        <v>3705</v>
      </c>
      <c r="B3706">
        <v>4</v>
      </c>
      <c r="C3706">
        <v>101</v>
      </c>
      <c r="D3706">
        <v>33</v>
      </c>
      <c r="E3706">
        <v>185</v>
      </c>
      <c r="F3706">
        <v>151</v>
      </c>
      <c r="H3706" s="16">
        <v>38434</v>
      </c>
      <c r="I3706">
        <v>87</v>
      </c>
      <c r="J3706">
        <v>28</v>
      </c>
      <c r="K3706">
        <v>1</v>
      </c>
      <c r="L3706">
        <f>LOOKUP(I3706+H3706*1000, allRounds!D$2:D$308, allRounds!A$2:A$308)</f>
        <v>151</v>
      </c>
    </row>
    <row r="3707" spans="1:12" x14ac:dyDescent="0.3">
      <c r="A3707">
        <v>3706</v>
      </c>
      <c r="B3707">
        <v>5</v>
      </c>
      <c r="C3707">
        <v>87</v>
      </c>
      <c r="D3707">
        <v>33</v>
      </c>
      <c r="E3707">
        <v>80</v>
      </c>
      <c r="F3707">
        <v>151</v>
      </c>
      <c r="H3707" s="16">
        <v>38434</v>
      </c>
      <c r="I3707">
        <v>87</v>
      </c>
      <c r="J3707">
        <v>14</v>
      </c>
      <c r="K3707">
        <v>1</v>
      </c>
      <c r="L3707">
        <f>LOOKUP(I3707+H3707*1000, allRounds!D$2:D$308, allRounds!A$2:A$308)</f>
        <v>151</v>
      </c>
    </row>
    <row r="3708" spans="1:12" x14ac:dyDescent="0.3">
      <c r="A3708">
        <v>3707</v>
      </c>
      <c r="B3708">
        <v>6</v>
      </c>
      <c r="C3708">
        <v>94</v>
      </c>
      <c r="D3708">
        <v>30</v>
      </c>
      <c r="E3708">
        <v>3</v>
      </c>
      <c r="F3708">
        <v>151</v>
      </c>
      <c r="H3708" s="16">
        <v>38434</v>
      </c>
      <c r="I3708">
        <v>87</v>
      </c>
      <c r="J3708">
        <v>18</v>
      </c>
      <c r="K3708">
        <v>1</v>
      </c>
      <c r="L3708">
        <f>LOOKUP(I3708+H3708*1000, allRounds!D$2:D$308, allRounds!A$2:A$308)</f>
        <v>151</v>
      </c>
    </row>
    <row r="3709" spans="1:12" x14ac:dyDescent="0.3">
      <c r="A3709">
        <v>3708</v>
      </c>
      <c r="B3709">
        <v>7</v>
      </c>
      <c r="C3709">
        <v>87</v>
      </c>
      <c r="D3709">
        <v>28</v>
      </c>
      <c r="E3709">
        <v>36</v>
      </c>
      <c r="F3709">
        <v>151</v>
      </c>
      <c r="H3709" s="16">
        <v>38434</v>
      </c>
      <c r="I3709">
        <v>87</v>
      </c>
      <c r="J3709">
        <v>9</v>
      </c>
      <c r="K3709">
        <v>1</v>
      </c>
      <c r="L3709">
        <f>LOOKUP(I3709+H3709*1000, allRounds!D$2:D$308, allRounds!A$2:A$308)</f>
        <v>151</v>
      </c>
    </row>
    <row r="3710" spans="1:12" x14ac:dyDescent="0.3">
      <c r="A3710">
        <v>3709</v>
      </c>
      <c r="B3710">
        <v>8</v>
      </c>
      <c r="C3710">
        <v>101</v>
      </c>
      <c r="D3710">
        <v>28</v>
      </c>
      <c r="E3710">
        <v>63</v>
      </c>
      <c r="F3710">
        <v>151</v>
      </c>
      <c r="H3710" s="16">
        <v>38434</v>
      </c>
      <c r="I3710">
        <v>87</v>
      </c>
      <c r="J3710">
        <v>23</v>
      </c>
      <c r="K3710">
        <v>1</v>
      </c>
      <c r="L3710">
        <f>LOOKUP(I3710+H3710*1000, allRounds!D$2:D$308, allRounds!A$2:A$308)</f>
        <v>151</v>
      </c>
    </row>
    <row r="3711" spans="1:12" x14ac:dyDescent="0.3">
      <c r="A3711">
        <v>3710</v>
      </c>
      <c r="B3711">
        <v>9</v>
      </c>
      <c r="C3711">
        <v>97</v>
      </c>
      <c r="D3711">
        <v>27</v>
      </c>
      <c r="E3711">
        <v>47</v>
      </c>
      <c r="F3711">
        <v>151</v>
      </c>
      <c r="H3711" s="16">
        <v>38434</v>
      </c>
      <c r="I3711">
        <v>87</v>
      </c>
      <c r="J3711">
        <v>18</v>
      </c>
      <c r="K3711">
        <v>1</v>
      </c>
      <c r="L3711">
        <f>LOOKUP(I3711+H3711*1000, allRounds!D$2:D$308, allRounds!A$2:A$308)</f>
        <v>151</v>
      </c>
    </row>
    <row r="3712" spans="1:12" x14ac:dyDescent="0.3">
      <c r="A3712">
        <v>3711</v>
      </c>
      <c r="B3712">
        <v>10</v>
      </c>
      <c r="C3712">
        <v>97</v>
      </c>
      <c r="D3712">
        <v>27</v>
      </c>
      <c r="E3712">
        <v>93</v>
      </c>
      <c r="F3712">
        <v>151</v>
      </c>
      <c r="H3712" s="16">
        <v>38434</v>
      </c>
      <c r="I3712">
        <v>87</v>
      </c>
      <c r="J3712">
        <v>18</v>
      </c>
      <c r="K3712">
        <v>1</v>
      </c>
      <c r="L3712">
        <f>LOOKUP(I3712+H3712*1000, allRounds!D$2:D$308, allRounds!A$2:A$308)</f>
        <v>151</v>
      </c>
    </row>
    <row r="3713" spans="1:12" x14ac:dyDescent="0.3">
      <c r="A3713">
        <v>3712</v>
      </c>
      <c r="B3713">
        <v>11</v>
      </c>
      <c r="C3713">
        <v>107</v>
      </c>
      <c r="D3713">
        <v>26</v>
      </c>
      <c r="E3713">
        <v>27</v>
      </c>
      <c r="F3713">
        <v>151</v>
      </c>
      <c r="H3713" s="16">
        <v>38434</v>
      </c>
      <c r="I3713">
        <v>87</v>
      </c>
      <c r="J3713">
        <v>27</v>
      </c>
      <c r="K3713">
        <v>1</v>
      </c>
      <c r="L3713">
        <f>LOOKUP(I3713+H3713*1000, allRounds!D$2:D$308, allRounds!A$2:A$308)</f>
        <v>151</v>
      </c>
    </row>
    <row r="3714" spans="1:12" x14ac:dyDescent="0.3">
      <c r="A3714">
        <v>3713</v>
      </c>
      <c r="B3714">
        <v>12</v>
      </c>
      <c r="C3714">
        <v>102</v>
      </c>
      <c r="D3714">
        <v>26</v>
      </c>
      <c r="E3714">
        <v>178</v>
      </c>
      <c r="F3714">
        <v>151</v>
      </c>
      <c r="H3714" s="16">
        <v>38434</v>
      </c>
      <c r="I3714">
        <v>87</v>
      </c>
      <c r="J3714">
        <v>22</v>
      </c>
      <c r="K3714">
        <v>1</v>
      </c>
      <c r="L3714">
        <f>LOOKUP(I3714+H3714*1000, allRounds!D$2:D$308, allRounds!A$2:A$308)</f>
        <v>151</v>
      </c>
    </row>
    <row r="3715" spans="1:12" x14ac:dyDescent="0.3">
      <c r="A3715">
        <v>3714</v>
      </c>
      <c r="B3715">
        <v>13</v>
      </c>
      <c r="C3715">
        <v>95</v>
      </c>
      <c r="D3715">
        <v>25</v>
      </c>
      <c r="E3715">
        <v>160</v>
      </c>
      <c r="F3715">
        <v>151</v>
      </c>
      <c r="H3715" s="16">
        <v>38434</v>
      </c>
      <c r="I3715">
        <v>87</v>
      </c>
      <c r="J3715">
        <v>14</v>
      </c>
      <c r="K3715">
        <v>1</v>
      </c>
      <c r="L3715">
        <f>LOOKUP(I3715+H3715*1000, allRounds!D$2:D$308, allRounds!A$2:A$308)</f>
        <v>151</v>
      </c>
    </row>
    <row r="3716" spans="1:12" x14ac:dyDescent="0.3">
      <c r="A3716">
        <v>3715</v>
      </c>
      <c r="B3716">
        <v>14</v>
      </c>
      <c r="C3716">
        <v>109</v>
      </c>
      <c r="D3716">
        <v>24</v>
      </c>
      <c r="E3716">
        <v>12</v>
      </c>
      <c r="F3716">
        <v>151</v>
      </c>
      <c r="H3716" s="16">
        <v>38434</v>
      </c>
      <c r="I3716">
        <v>87</v>
      </c>
      <c r="J3716">
        <v>27</v>
      </c>
      <c r="K3716">
        <v>1</v>
      </c>
      <c r="L3716">
        <f>LOOKUP(I3716+H3716*1000, allRounds!D$2:D$308, allRounds!A$2:A$308)</f>
        <v>151</v>
      </c>
    </row>
    <row r="3717" spans="1:12" x14ac:dyDescent="0.3">
      <c r="A3717">
        <v>3716</v>
      </c>
      <c r="B3717">
        <v>15</v>
      </c>
      <c r="C3717">
        <v>119</v>
      </c>
      <c r="D3717">
        <v>23</v>
      </c>
      <c r="E3717">
        <v>8</v>
      </c>
      <c r="F3717">
        <v>151</v>
      </c>
      <c r="H3717" s="16">
        <v>38434</v>
      </c>
      <c r="I3717">
        <v>87</v>
      </c>
      <c r="J3717">
        <v>36</v>
      </c>
      <c r="K3717">
        <v>1</v>
      </c>
      <c r="L3717">
        <f>LOOKUP(I3717+H3717*1000, allRounds!D$2:D$308, allRounds!A$2:A$308)</f>
        <v>151</v>
      </c>
    </row>
    <row r="3718" spans="1:12" x14ac:dyDescent="0.3">
      <c r="A3718">
        <v>3717</v>
      </c>
      <c r="B3718">
        <v>16</v>
      </c>
      <c r="C3718">
        <v>107</v>
      </c>
      <c r="D3718">
        <v>15</v>
      </c>
      <c r="E3718">
        <v>123</v>
      </c>
      <c r="F3718">
        <v>151</v>
      </c>
      <c r="H3718" s="16">
        <v>38434</v>
      </c>
      <c r="I3718">
        <v>87</v>
      </c>
      <c r="J3718">
        <v>16</v>
      </c>
      <c r="K3718">
        <v>1</v>
      </c>
      <c r="L3718">
        <f>LOOKUP(I3718+H3718*1000, allRounds!D$2:D$308, allRounds!A$2:A$308)</f>
        <v>151</v>
      </c>
    </row>
    <row r="3719" spans="1:12" x14ac:dyDescent="0.3">
      <c r="A3719">
        <v>3718</v>
      </c>
      <c r="B3719">
        <v>1</v>
      </c>
      <c r="C3719">
        <v>78</v>
      </c>
      <c r="D3719">
        <v>40</v>
      </c>
      <c r="E3719">
        <v>36</v>
      </c>
      <c r="F3719">
        <v>152</v>
      </c>
      <c r="H3719" s="16">
        <v>38304</v>
      </c>
      <c r="I3719">
        <v>53</v>
      </c>
      <c r="J3719">
        <v>10</v>
      </c>
      <c r="K3719">
        <v>1</v>
      </c>
      <c r="L3719">
        <f>LOOKUP(I3719+H3719*1000, allRounds!D$2:D$308, allRounds!A$2:A$308)</f>
        <v>152</v>
      </c>
    </row>
    <row r="3720" spans="1:12" x14ac:dyDescent="0.3">
      <c r="A3720">
        <v>3719</v>
      </c>
      <c r="B3720">
        <v>2</v>
      </c>
      <c r="C3720">
        <v>96</v>
      </c>
      <c r="D3720">
        <v>40</v>
      </c>
      <c r="E3720">
        <v>185</v>
      </c>
      <c r="F3720">
        <v>152</v>
      </c>
      <c r="H3720" s="16">
        <v>38304</v>
      </c>
      <c r="I3720">
        <v>53</v>
      </c>
      <c r="J3720">
        <v>28</v>
      </c>
      <c r="K3720">
        <v>1</v>
      </c>
      <c r="L3720">
        <f>LOOKUP(I3720+H3720*1000, allRounds!D$2:D$308, allRounds!A$2:A$308)</f>
        <v>152</v>
      </c>
    </row>
    <row r="3721" spans="1:12" x14ac:dyDescent="0.3">
      <c r="A3721">
        <v>3720</v>
      </c>
      <c r="B3721">
        <v>3</v>
      </c>
      <c r="C3721">
        <v>101</v>
      </c>
      <c r="D3721">
        <v>35</v>
      </c>
      <c r="E3721">
        <v>193</v>
      </c>
      <c r="F3721">
        <v>152</v>
      </c>
      <c r="H3721" s="16">
        <v>38304</v>
      </c>
      <c r="I3721">
        <v>53</v>
      </c>
      <c r="J3721">
        <v>27</v>
      </c>
      <c r="K3721">
        <v>0</v>
      </c>
      <c r="L3721">
        <f>LOOKUP(I3721+H3721*1000, allRounds!D$2:D$308, allRounds!A$2:A$308)</f>
        <v>152</v>
      </c>
    </row>
    <row r="3722" spans="1:12" x14ac:dyDescent="0.3">
      <c r="A3722">
        <v>3721</v>
      </c>
      <c r="B3722">
        <v>4</v>
      </c>
      <c r="C3722">
        <v>91</v>
      </c>
      <c r="D3722">
        <v>35</v>
      </c>
      <c r="E3722">
        <v>28</v>
      </c>
      <c r="F3722">
        <v>152</v>
      </c>
      <c r="H3722" s="16">
        <v>38304</v>
      </c>
      <c r="I3722">
        <v>53</v>
      </c>
      <c r="J3722">
        <v>18</v>
      </c>
      <c r="K3722">
        <v>1</v>
      </c>
      <c r="L3722">
        <f>LOOKUP(I3722+H3722*1000, allRounds!D$2:D$308, allRounds!A$2:A$308)</f>
        <v>152</v>
      </c>
    </row>
    <row r="3723" spans="1:12" x14ac:dyDescent="0.3">
      <c r="A3723">
        <v>3722</v>
      </c>
      <c r="B3723">
        <v>5</v>
      </c>
      <c r="C3723">
        <v>87</v>
      </c>
      <c r="D3723">
        <v>35</v>
      </c>
      <c r="E3723">
        <v>241</v>
      </c>
      <c r="F3723">
        <v>152</v>
      </c>
      <c r="H3723" s="16">
        <v>38304</v>
      </c>
      <c r="I3723">
        <v>53</v>
      </c>
      <c r="J3723">
        <v>14</v>
      </c>
      <c r="K3723">
        <v>1</v>
      </c>
      <c r="L3723">
        <f>LOOKUP(I3723+H3723*1000, allRounds!D$2:D$308, allRounds!A$2:A$308)</f>
        <v>152</v>
      </c>
    </row>
    <row r="3724" spans="1:12" x14ac:dyDescent="0.3">
      <c r="A3724">
        <v>3723</v>
      </c>
      <c r="B3724">
        <v>6</v>
      </c>
      <c r="C3724">
        <v>96</v>
      </c>
      <c r="D3724">
        <v>34</v>
      </c>
      <c r="E3724">
        <v>184</v>
      </c>
      <c r="F3724">
        <v>152</v>
      </c>
      <c r="H3724" s="16">
        <v>38304</v>
      </c>
      <c r="I3724">
        <v>53</v>
      </c>
      <c r="J3724">
        <v>22</v>
      </c>
      <c r="K3724">
        <v>0</v>
      </c>
      <c r="L3724">
        <f>LOOKUP(I3724+H3724*1000, allRounds!D$2:D$308, allRounds!A$2:A$308)</f>
        <v>152</v>
      </c>
    </row>
    <row r="3725" spans="1:12" x14ac:dyDescent="0.3">
      <c r="A3725">
        <v>3724</v>
      </c>
      <c r="B3725">
        <v>7</v>
      </c>
      <c r="C3725">
        <v>98</v>
      </c>
      <c r="D3725">
        <v>33</v>
      </c>
      <c r="E3725">
        <v>63</v>
      </c>
      <c r="F3725">
        <v>152</v>
      </c>
      <c r="H3725" s="16">
        <v>38304</v>
      </c>
      <c r="I3725">
        <v>53</v>
      </c>
      <c r="J3725">
        <v>23</v>
      </c>
      <c r="K3725">
        <v>1</v>
      </c>
      <c r="L3725">
        <f>LOOKUP(I3725+H3725*1000, allRounds!D$2:D$308, allRounds!A$2:A$308)</f>
        <v>152</v>
      </c>
    </row>
    <row r="3726" spans="1:12" x14ac:dyDescent="0.3">
      <c r="A3726">
        <v>3725</v>
      </c>
      <c r="B3726">
        <v>8</v>
      </c>
      <c r="C3726">
        <v>89</v>
      </c>
      <c r="D3726">
        <v>33</v>
      </c>
      <c r="E3726">
        <v>160</v>
      </c>
      <c r="F3726">
        <v>152</v>
      </c>
      <c r="H3726" s="16">
        <v>38304</v>
      </c>
      <c r="I3726">
        <v>53</v>
      </c>
      <c r="J3726">
        <v>14</v>
      </c>
      <c r="K3726">
        <v>1</v>
      </c>
      <c r="L3726">
        <f>LOOKUP(I3726+H3726*1000, allRounds!D$2:D$308, allRounds!A$2:A$308)</f>
        <v>152</v>
      </c>
    </row>
    <row r="3727" spans="1:12" x14ac:dyDescent="0.3">
      <c r="A3727">
        <v>3726</v>
      </c>
      <c r="B3727">
        <v>9</v>
      </c>
      <c r="C3727">
        <v>93</v>
      </c>
      <c r="D3727">
        <v>32</v>
      </c>
      <c r="E3727">
        <v>145</v>
      </c>
      <c r="F3727">
        <v>152</v>
      </c>
      <c r="H3727" s="16">
        <v>38304</v>
      </c>
      <c r="I3727">
        <v>53</v>
      </c>
      <c r="J3727">
        <v>17</v>
      </c>
      <c r="K3727">
        <v>1</v>
      </c>
      <c r="L3727">
        <f>LOOKUP(I3727+H3727*1000, allRounds!D$2:D$308, allRounds!A$2:A$308)</f>
        <v>152</v>
      </c>
    </row>
    <row r="3728" spans="1:12" x14ac:dyDescent="0.3">
      <c r="A3728">
        <v>3727</v>
      </c>
      <c r="B3728">
        <v>10</v>
      </c>
      <c r="C3728">
        <v>88</v>
      </c>
      <c r="D3728">
        <v>32</v>
      </c>
      <c r="E3728">
        <v>48</v>
      </c>
      <c r="F3728">
        <v>152</v>
      </c>
      <c r="H3728" s="16">
        <v>38304</v>
      </c>
      <c r="I3728">
        <v>53</v>
      </c>
      <c r="J3728">
        <v>12</v>
      </c>
      <c r="K3728">
        <v>1</v>
      </c>
      <c r="L3728">
        <f>LOOKUP(I3728+H3728*1000, allRounds!D$2:D$308, allRounds!A$2:A$308)</f>
        <v>152</v>
      </c>
    </row>
    <row r="3729" spans="1:12" x14ac:dyDescent="0.3">
      <c r="A3729">
        <v>3728</v>
      </c>
      <c r="B3729">
        <v>11</v>
      </c>
      <c r="C3729">
        <v>88</v>
      </c>
      <c r="D3729">
        <v>31</v>
      </c>
      <c r="E3729">
        <v>103</v>
      </c>
      <c r="F3729">
        <v>152</v>
      </c>
      <c r="H3729" s="16">
        <v>38304</v>
      </c>
      <c r="I3729">
        <v>53</v>
      </c>
      <c r="J3729">
        <v>11</v>
      </c>
      <c r="K3729">
        <v>1</v>
      </c>
      <c r="L3729">
        <f>LOOKUP(I3729+H3729*1000, allRounds!D$2:D$308, allRounds!A$2:A$308)</f>
        <v>152</v>
      </c>
    </row>
    <row r="3730" spans="1:12" x14ac:dyDescent="0.3">
      <c r="A3730">
        <v>3729</v>
      </c>
      <c r="B3730">
        <v>12</v>
      </c>
      <c r="C3730">
        <v>104</v>
      </c>
      <c r="D3730">
        <v>31</v>
      </c>
      <c r="E3730">
        <v>27</v>
      </c>
      <c r="F3730">
        <v>152</v>
      </c>
      <c r="H3730" s="16">
        <v>38304</v>
      </c>
      <c r="I3730">
        <v>53</v>
      </c>
      <c r="J3730">
        <v>27</v>
      </c>
      <c r="K3730">
        <v>1</v>
      </c>
      <c r="L3730">
        <f>LOOKUP(I3730+H3730*1000, allRounds!D$2:D$308, allRounds!A$2:A$308)</f>
        <v>152</v>
      </c>
    </row>
    <row r="3731" spans="1:12" x14ac:dyDescent="0.3">
      <c r="A3731">
        <v>3730</v>
      </c>
      <c r="B3731">
        <v>13</v>
      </c>
      <c r="C3731">
        <v>99</v>
      </c>
      <c r="D3731">
        <v>31</v>
      </c>
      <c r="E3731">
        <v>61</v>
      </c>
      <c r="F3731">
        <v>152</v>
      </c>
      <c r="H3731" s="16">
        <v>38304</v>
      </c>
      <c r="I3731">
        <v>53</v>
      </c>
      <c r="J3731">
        <v>22</v>
      </c>
      <c r="K3731">
        <v>1</v>
      </c>
      <c r="L3731">
        <f>LOOKUP(I3731+H3731*1000, allRounds!D$2:D$308, allRounds!A$2:A$308)</f>
        <v>152</v>
      </c>
    </row>
    <row r="3732" spans="1:12" x14ac:dyDescent="0.3">
      <c r="A3732">
        <v>3731</v>
      </c>
      <c r="B3732">
        <v>14</v>
      </c>
      <c r="C3732">
        <v>94</v>
      </c>
      <c r="D3732">
        <v>30</v>
      </c>
      <c r="E3732">
        <v>222</v>
      </c>
      <c r="F3732">
        <v>152</v>
      </c>
      <c r="H3732" s="16">
        <v>38304</v>
      </c>
      <c r="I3732">
        <v>53</v>
      </c>
      <c r="J3732">
        <v>16</v>
      </c>
      <c r="K3732">
        <v>1</v>
      </c>
      <c r="L3732">
        <f>LOOKUP(I3732+H3732*1000, allRounds!D$2:D$308, allRounds!A$2:A$308)</f>
        <v>152</v>
      </c>
    </row>
    <row r="3733" spans="1:12" x14ac:dyDescent="0.3">
      <c r="A3733">
        <v>3732</v>
      </c>
      <c r="B3733">
        <v>15</v>
      </c>
      <c r="C3733">
        <v>106</v>
      </c>
      <c r="D3733">
        <v>30</v>
      </c>
      <c r="E3733">
        <v>17</v>
      </c>
      <c r="F3733">
        <v>152</v>
      </c>
      <c r="H3733" s="16">
        <v>38304</v>
      </c>
      <c r="I3733">
        <v>53</v>
      </c>
      <c r="J3733">
        <v>28</v>
      </c>
      <c r="K3733">
        <v>2</v>
      </c>
      <c r="L3733">
        <f>LOOKUP(I3733+H3733*1000, allRounds!D$2:D$308, allRounds!A$2:A$308)</f>
        <v>152</v>
      </c>
    </row>
    <row r="3734" spans="1:12" x14ac:dyDescent="0.3">
      <c r="A3734">
        <v>3733</v>
      </c>
      <c r="B3734">
        <v>16</v>
      </c>
      <c r="C3734">
        <v>97</v>
      </c>
      <c r="D3734">
        <v>29</v>
      </c>
      <c r="E3734">
        <v>47</v>
      </c>
      <c r="F3734">
        <v>152</v>
      </c>
      <c r="H3734" s="16">
        <v>38304</v>
      </c>
      <c r="I3734">
        <v>53</v>
      </c>
      <c r="J3734">
        <v>18</v>
      </c>
      <c r="K3734">
        <v>1</v>
      </c>
      <c r="L3734">
        <f>LOOKUP(I3734+H3734*1000, allRounds!D$2:D$308, allRounds!A$2:A$308)</f>
        <v>152</v>
      </c>
    </row>
    <row r="3735" spans="1:12" x14ac:dyDescent="0.3">
      <c r="A3735">
        <v>3734</v>
      </c>
      <c r="B3735">
        <v>17</v>
      </c>
      <c r="C3735">
        <v>97</v>
      </c>
      <c r="D3735">
        <v>29</v>
      </c>
      <c r="E3735">
        <v>2</v>
      </c>
      <c r="F3735">
        <v>152</v>
      </c>
      <c r="H3735" s="16">
        <v>38304</v>
      </c>
      <c r="I3735">
        <v>53</v>
      </c>
      <c r="J3735">
        <v>16</v>
      </c>
      <c r="K3735">
        <v>1</v>
      </c>
      <c r="L3735">
        <f>LOOKUP(I3735+H3735*1000, allRounds!D$2:D$308, allRounds!A$2:A$308)</f>
        <v>152</v>
      </c>
    </row>
    <row r="3736" spans="1:12" x14ac:dyDescent="0.3">
      <c r="A3736">
        <v>3735</v>
      </c>
      <c r="B3736">
        <v>18</v>
      </c>
      <c r="C3736">
        <v>99</v>
      </c>
      <c r="D3736">
        <v>28</v>
      </c>
      <c r="E3736">
        <v>16</v>
      </c>
      <c r="F3736">
        <v>152</v>
      </c>
      <c r="H3736" s="16">
        <v>38304</v>
      </c>
      <c r="I3736">
        <v>53</v>
      </c>
      <c r="J3736">
        <v>19</v>
      </c>
      <c r="K3736">
        <v>1</v>
      </c>
      <c r="L3736">
        <f>LOOKUP(I3736+H3736*1000, allRounds!D$2:D$308, allRounds!A$2:A$308)</f>
        <v>152</v>
      </c>
    </row>
    <row r="3737" spans="1:12" x14ac:dyDescent="0.3">
      <c r="A3737">
        <v>3736</v>
      </c>
      <c r="B3737">
        <v>19</v>
      </c>
      <c r="C3737">
        <v>109</v>
      </c>
      <c r="D3737">
        <v>27</v>
      </c>
      <c r="E3737">
        <v>12</v>
      </c>
      <c r="F3737">
        <v>152</v>
      </c>
      <c r="H3737" s="16">
        <v>38304</v>
      </c>
      <c r="I3737">
        <v>53</v>
      </c>
      <c r="J3737">
        <v>27</v>
      </c>
      <c r="K3737">
        <v>1</v>
      </c>
      <c r="L3737">
        <f>LOOKUP(I3737+H3737*1000, allRounds!D$2:D$308, allRounds!A$2:A$308)</f>
        <v>152</v>
      </c>
    </row>
    <row r="3738" spans="1:12" x14ac:dyDescent="0.3">
      <c r="A3738">
        <v>3737</v>
      </c>
      <c r="B3738">
        <v>20</v>
      </c>
      <c r="C3738">
        <v>117</v>
      </c>
      <c r="D3738">
        <v>27</v>
      </c>
      <c r="E3738">
        <v>8</v>
      </c>
      <c r="F3738">
        <v>152</v>
      </c>
      <c r="H3738" s="16">
        <v>38304</v>
      </c>
      <c r="I3738">
        <v>53</v>
      </c>
      <c r="J3738">
        <v>36</v>
      </c>
      <c r="K3738">
        <v>1</v>
      </c>
      <c r="L3738">
        <f>LOOKUP(I3738+H3738*1000, allRounds!D$2:D$308, allRounds!A$2:A$308)</f>
        <v>152</v>
      </c>
    </row>
    <row r="3739" spans="1:12" x14ac:dyDescent="0.3">
      <c r="A3739">
        <v>3738</v>
      </c>
      <c r="B3739">
        <v>21</v>
      </c>
      <c r="C3739">
        <v>98</v>
      </c>
      <c r="D3739">
        <v>26</v>
      </c>
      <c r="E3739">
        <v>225</v>
      </c>
      <c r="F3739">
        <v>152</v>
      </c>
      <c r="H3739" s="16">
        <v>38304</v>
      </c>
      <c r="I3739">
        <v>53</v>
      </c>
      <c r="J3739">
        <v>16</v>
      </c>
      <c r="K3739">
        <v>1</v>
      </c>
      <c r="L3739">
        <f>LOOKUP(I3739+H3739*1000, allRounds!D$2:D$308, allRounds!A$2:A$308)</f>
        <v>152</v>
      </c>
    </row>
    <row r="3740" spans="1:12" x14ac:dyDescent="0.3">
      <c r="A3740">
        <v>3739</v>
      </c>
      <c r="B3740">
        <v>22</v>
      </c>
      <c r="C3740">
        <v>111</v>
      </c>
      <c r="D3740">
        <v>25</v>
      </c>
      <c r="E3740">
        <v>24</v>
      </c>
      <c r="F3740">
        <v>152</v>
      </c>
      <c r="H3740" s="16">
        <v>38304</v>
      </c>
      <c r="I3740">
        <v>53</v>
      </c>
      <c r="J3740">
        <v>28</v>
      </c>
      <c r="K3740">
        <v>1</v>
      </c>
      <c r="L3740">
        <f>LOOKUP(I3740+H3740*1000, allRounds!D$2:D$308, allRounds!A$2:A$308)</f>
        <v>152</v>
      </c>
    </row>
    <row r="3741" spans="1:12" x14ac:dyDescent="0.3">
      <c r="A3741">
        <v>3740</v>
      </c>
      <c r="B3741">
        <v>23</v>
      </c>
      <c r="C3741">
        <v>107</v>
      </c>
      <c r="D3741">
        <v>20</v>
      </c>
      <c r="E3741">
        <v>3</v>
      </c>
      <c r="F3741">
        <v>152</v>
      </c>
      <c r="H3741" s="16">
        <v>38304</v>
      </c>
      <c r="I3741">
        <v>53</v>
      </c>
      <c r="J3741">
        <v>18</v>
      </c>
      <c r="K3741">
        <v>1</v>
      </c>
      <c r="L3741">
        <f>LOOKUP(I3741+H3741*1000, allRounds!D$2:D$308, allRounds!A$2:A$308)</f>
        <v>152</v>
      </c>
    </row>
    <row r="3742" spans="1:12" x14ac:dyDescent="0.3">
      <c r="A3742">
        <v>3741</v>
      </c>
      <c r="B3742">
        <v>24</v>
      </c>
      <c r="C3742">
        <v>122</v>
      </c>
      <c r="D3742">
        <v>16</v>
      </c>
      <c r="E3742">
        <v>4</v>
      </c>
      <c r="F3742">
        <v>152</v>
      </c>
      <c r="H3742" s="16">
        <v>38304</v>
      </c>
      <c r="I3742">
        <v>53</v>
      </c>
      <c r="J3742">
        <v>28</v>
      </c>
      <c r="K3742">
        <v>1</v>
      </c>
      <c r="L3742">
        <f>LOOKUP(I3742+H3742*1000, allRounds!D$2:D$308, allRounds!A$2:A$308)</f>
        <v>152</v>
      </c>
    </row>
    <row r="3743" spans="1:12" x14ac:dyDescent="0.3">
      <c r="A3743">
        <v>3742</v>
      </c>
      <c r="B3743">
        <v>1</v>
      </c>
      <c r="C3743">
        <v>92</v>
      </c>
      <c r="D3743">
        <v>33</v>
      </c>
      <c r="E3743">
        <v>3</v>
      </c>
      <c r="F3743">
        <v>153</v>
      </c>
      <c r="H3743" s="16">
        <v>38273</v>
      </c>
      <c r="I3743">
        <v>16</v>
      </c>
      <c r="J3743">
        <v>19</v>
      </c>
      <c r="K3743">
        <v>1</v>
      </c>
      <c r="L3743">
        <f>LOOKUP(I3743+H3743*1000, allRounds!D$2:D$308, allRounds!A$2:A$308)</f>
        <v>153</v>
      </c>
    </row>
    <row r="3744" spans="1:12" x14ac:dyDescent="0.3">
      <c r="A3744">
        <v>3743</v>
      </c>
      <c r="B3744">
        <v>2</v>
      </c>
      <c r="C3744">
        <v>84</v>
      </c>
      <c r="D3744">
        <v>31</v>
      </c>
      <c r="E3744">
        <v>1</v>
      </c>
      <c r="F3744">
        <v>153</v>
      </c>
      <c r="H3744" s="16">
        <v>38273</v>
      </c>
      <c r="I3744">
        <v>16</v>
      </c>
      <c r="J3744">
        <v>9</v>
      </c>
      <c r="K3744">
        <v>1</v>
      </c>
      <c r="L3744">
        <f>LOOKUP(I3744+H3744*1000, allRounds!D$2:D$308, allRounds!A$2:A$308)</f>
        <v>153</v>
      </c>
    </row>
    <row r="3745" spans="1:12" x14ac:dyDescent="0.3">
      <c r="A3745">
        <v>3744</v>
      </c>
      <c r="B3745">
        <v>3</v>
      </c>
      <c r="C3745">
        <v>90</v>
      </c>
      <c r="D3745">
        <v>31</v>
      </c>
      <c r="E3745">
        <v>251</v>
      </c>
      <c r="F3745">
        <v>153</v>
      </c>
      <c r="H3745" s="16">
        <v>38273</v>
      </c>
      <c r="I3745">
        <v>16</v>
      </c>
      <c r="J3745">
        <v>15</v>
      </c>
      <c r="K3745">
        <v>0</v>
      </c>
      <c r="L3745">
        <f>LOOKUP(I3745+H3745*1000, allRounds!D$2:D$308, allRounds!A$2:A$308)</f>
        <v>153</v>
      </c>
    </row>
    <row r="3746" spans="1:12" x14ac:dyDescent="0.3">
      <c r="A3746">
        <v>3745</v>
      </c>
      <c r="B3746">
        <v>4</v>
      </c>
      <c r="C3746">
        <v>105</v>
      </c>
      <c r="D3746">
        <v>30</v>
      </c>
      <c r="E3746">
        <v>12</v>
      </c>
      <c r="F3746">
        <v>153</v>
      </c>
      <c r="H3746" s="16">
        <v>38273</v>
      </c>
      <c r="I3746">
        <v>16</v>
      </c>
      <c r="J3746">
        <v>27</v>
      </c>
      <c r="K3746">
        <v>1</v>
      </c>
      <c r="L3746">
        <f>LOOKUP(I3746+H3746*1000, allRounds!D$2:D$308, allRounds!A$2:A$308)</f>
        <v>153</v>
      </c>
    </row>
    <row r="3747" spans="1:12" x14ac:dyDescent="0.3">
      <c r="A3747">
        <v>3746</v>
      </c>
      <c r="B3747">
        <v>5</v>
      </c>
      <c r="C3747">
        <v>89</v>
      </c>
      <c r="D3747">
        <v>27</v>
      </c>
      <c r="E3747">
        <v>36</v>
      </c>
      <c r="F3747">
        <v>153</v>
      </c>
      <c r="H3747" s="16">
        <v>38273</v>
      </c>
      <c r="I3747">
        <v>16</v>
      </c>
      <c r="J3747">
        <v>10</v>
      </c>
      <c r="K3747">
        <v>1</v>
      </c>
      <c r="L3747">
        <f>LOOKUP(I3747+H3747*1000, allRounds!D$2:D$308, allRounds!A$2:A$308)</f>
        <v>153</v>
      </c>
    </row>
    <row r="3748" spans="1:12" x14ac:dyDescent="0.3">
      <c r="A3748">
        <v>3747</v>
      </c>
      <c r="B3748">
        <v>6</v>
      </c>
      <c r="C3748">
        <v>96</v>
      </c>
      <c r="D3748">
        <v>26</v>
      </c>
      <c r="E3748">
        <v>222</v>
      </c>
      <c r="F3748">
        <v>153</v>
      </c>
      <c r="H3748" s="16">
        <v>38273</v>
      </c>
      <c r="I3748">
        <v>16</v>
      </c>
      <c r="J3748">
        <v>16</v>
      </c>
      <c r="K3748">
        <v>1</v>
      </c>
      <c r="L3748">
        <f>LOOKUP(I3748+H3748*1000, allRounds!D$2:D$308, allRounds!A$2:A$308)</f>
        <v>153</v>
      </c>
    </row>
    <row r="3749" spans="1:12" x14ac:dyDescent="0.3">
      <c r="A3749">
        <v>3748</v>
      </c>
      <c r="B3749">
        <v>7</v>
      </c>
      <c r="C3749">
        <v>102</v>
      </c>
      <c r="D3749">
        <v>25</v>
      </c>
      <c r="E3749">
        <v>256</v>
      </c>
      <c r="F3749">
        <v>153</v>
      </c>
      <c r="H3749" s="16">
        <v>38273</v>
      </c>
      <c r="I3749">
        <v>16</v>
      </c>
      <c r="J3749">
        <v>21</v>
      </c>
      <c r="K3749">
        <v>0</v>
      </c>
      <c r="L3749">
        <f>LOOKUP(I3749+H3749*1000, allRounds!D$2:D$308, allRounds!A$2:A$308)</f>
        <v>153</v>
      </c>
    </row>
    <row r="3750" spans="1:12" x14ac:dyDescent="0.3">
      <c r="A3750">
        <v>3749</v>
      </c>
      <c r="B3750">
        <v>8</v>
      </c>
      <c r="C3750">
        <v>99</v>
      </c>
      <c r="D3750">
        <v>25</v>
      </c>
      <c r="E3750">
        <v>28</v>
      </c>
      <c r="F3750">
        <v>153</v>
      </c>
      <c r="H3750" s="16">
        <v>38273</v>
      </c>
      <c r="I3750">
        <v>16</v>
      </c>
      <c r="J3750">
        <v>18</v>
      </c>
      <c r="K3750">
        <v>1</v>
      </c>
      <c r="L3750">
        <f>LOOKUP(I3750+H3750*1000, allRounds!D$2:D$308, allRounds!A$2:A$308)</f>
        <v>153</v>
      </c>
    </row>
    <row r="3751" spans="1:12" x14ac:dyDescent="0.3">
      <c r="A3751">
        <v>3750</v>
      </c>
      <c r="B3751">
        <v>9</v>
      </c>
      <c r="C3751">
        <v>101</v>
      </c>
      <c r="D3751">
        <v>24</v>
      </c>
      <c r="E3751">
        <v>16</v>
      </c>
      <c r="F3751">
        <v>153</v>
      </c>
      <c r="H3751" s="16">
        <v>38273</v>
      </c>
      <c r="I3751">
        <v>16</v>
      </c>
      <c r="J3751">
        <v>19</v>
      </c>
      <c r="K3751">
        <v>1</v>
      </c>
      <c r="L3751">
        <f>LOOKUP(I3751+H3751*1000, allRounds!D$2:D$308, allRounds!A$2:A$308)</f>
        <v>153</v>
      </c>
    </row>
    <row r="3752" spans="1:12" x14ac:dyDescent="0.3">
      <c r="A3752">
        <v>3751</v>
      </c>
      <c r="B3752">
        <v>10</v>
      </c>
      <c r="C3752">
        <v>97</v>
      </c>
      <c r="D3752">
        <v>23</v>
      </c>
      <c r="E3752">
        <v>160</v>
      </c>
      <c r="F3752">
        <v>153</v>
      </c>
      <c r="H3752" s="16">
        <v>38273</v>
      </c>
      <c r="I3752">
        <v>16</v>
      </c>
      <c r="J3752">
        <v>14</v>
      </c>
      <c r="K3752">
        <v>1</v>
      </c>
      <c r="L3752">
        <f>LOOKUP(I3752+H3752*1000, allRounds!D$2:D$308, allRounds!A$2:A$308)</f>
        <v>153</v>
      </c>
    </row>
    <row r="3753" spans="1:12" x14ac:dyDescent="0.3">
      <c r="A3753">
        <v>3752</v>
      </c>
      <c r="B3753">
        <v>11</v>
      </c>
      <c r="C3753">
        <v>99</v>
      </c>
      <c r="D3753">
        <v>23</v>
      </c>
      <c r="E3753">
        <v>2</v>
      </c>
      <c r="F3753">
        <v>153</v>
      </c>
      <c r="H3753" s="16">
        <v>38273</v>
      </c>
      <c r="I3753">
        <v>16</v>
      </c>
      <c r="J3753">
        <v>16</v>
      </c>
      <c r="K3753">
        <v>1</v>
      </c>
      <c r="L3753">
        <f>LOOKUP(I3753+H3753*1000, allRounds!D$2:D$308, allRounds!A$2:A$308)</f>
        <v>153</v>
      </c>
    </row>
    <row r="3754" spans="1:12" x14ac:dyDescent="0.3">
      <c r="A3754">
        <v>3753</v>
      </c>
      <c r="B3754">
        <v>12</v>
      </c>
      <c r="C3754">
        <v>96</v>
      </c>
      <c r="D3754">
        <v>22</v>
      </c>
      <c r="E3754">
        <v>48</v>
      </c>
      <c r="F3754">
        <v>153</v>
      </c>
      <c r="H3754" s="16">
        <v>38273</v>
      </c>
      <c r="I3754">
        <v>16</v>
      </c>
      <c r="J3754">
        <v>12</v>
      </c>
      <c r="K3754">
        <v>1</v>
      </c>
      <c r="L3754">
        <f>LOOKUP(I3754+H3754*1000, allRounds!D$2:D$308, allRounds!A$2:A$308)</f>
        <v>153</v>
      </c>
    </row>
    <row r="3755" spans="1:12" x14ac:dyDescent="0.3">
      <c r="A3755">
        <v>3754</v>
      </c>
      <c r="B3755">
        <v>13</v>
      </c>
      <c r="C3755">
        <v>117</v>
      </c>
      <c r="D3755">
        <v>17</v>
      </c>
      <c r="E3755">
        <v>27</v>
      </c>
      <c r="F3755">
        <v>153</v>
      </c>
      <c r="H3755" s="16">
        <v>38273</v>
      </c>
      <c r="I3755">
        <v>16</v>
      </c>
      <c r="J3755">
        <v>27</v>
      </c>
      <c r="K3755">
        <v>1</v>
      </c>
      <c r="L3755">
        <f>LOOKUP(I3755+H3755*1000, allRounds!D$2:D$308, allRounds!A$2:A$308)</f>
        <v>153</v>
      </c>
    </row>
    <row r="3756" spans="1:12" x14ac:dyDescent="0.3">
      <c r="A3756">
        <v>3755</v>
      </c>
      <c r="B3756">
        <v>14</v>
      </c>
      <c r="C3756">
        <v>120</v>
      </c>
      <c r="D3756">
        <v>13</v>
      </c>
      <c r="E3756">
        <v>191</v>
      </c>
      <c r="F3756">
        <v>153</v>
      </c>
      <c r="H3756" s="16">
        <v>38273</v>
      </c>
      <c r="I3756">
        <v>16</v>
      </c>
      <c r="J3756">
        <v>27</v>
      </c>
      <c r="K3756">
        <v>1</v>
      </c>
      <c r="L3756">
        <f>LOOKUP(I3756+H3756*1000, allRounds!D$2:D$308, allRounds!A$2:A$308)</f>
        <v>153</v>
      </c>
    </row>
    <row r="3757" spans="1:12" x14ac:dyDescent="0.3">
      <c r="A3757">
        <v>3756</v>
      </c>
      <c r="B3757">
        <v>15</v>
      </c>
      <c r="C3757">
        <v>135</v>
      </c>
      <c r="D3757">
        <v>7</v>
      </c>
      <c r="E3757">
        <v>8</v>
      </c>
      <c r="F3757">
        <v>153</v>
      </c>
      <c r="H3757" s="16">
        <v>38273</v>
      </c>
      <c r="I3757">
        <v>16</v>
      </c>
      <c r="J3757">
        <v>36</v>
      </c>
      <c r="K3757">
        <v>1</v>
      </c>
      <c r="L3757">
        <f>LOOKUP(I3757+H3757*1000, allRounds!D$2:D$308, allRounds!A$2:A$308)</f>
        <v>153</v>
      </c>
    </row>
    <row r="3758" spans="1:12" x14ac:dyDescent="0.3">
      <c r="A3758">
        <v>3757</v>
      </c>
      <c r="B3758">
        <v>1</v>
      </c>
      <c r="C3758">
        <v>95</v>
      </c>
      <c r="D3758">
        <v>36</v>
      </c>
      <c r="E3758">
        <v>249</v>
      </c>
      <c r="F3758">
        <v>154</v>
      </c>
      <c r="H3758" s="16">
        <v>38259</v>
      </c>
      <c r="I3758">
        <v>90</v>
      </c>
      <c r="J3758">
        <v>28</v>
      </c>
      <c r="K3758">
        <v>0</v>
      </c>
      <c r="L3758">
        <f>LOOKUP(I3758+H3758*1000, allRounds!D$2:D$308, allRounds!A$2:A$308)</f>
        <v>154</v>
      </c>
    </row>
    <row r="3759" spans="1:12" x14ac:dyDescent="0.3">
      <c r="A3759">
        <v>3758</v>
      </c>
      <c r="B3759">
        <v>2</v>
      </c>
      <c r="C3759">
        <v>88</v>
      </c>
      <c r="D3759">
        <v>36</v>
      </c>
      <c r="E3759">
        <v>16</v>
      </c>
      <c r="F3759">
        <v>154</v>
      </c>
      <c r="H3759" s="16">
        <v>38259</v>
      </c>
      <c r="I3759">
        <v>90</v>
      </c>
      <c r="J3759">
        <v>20</v>
      </c>
      <c r="K3759">
        <v>1</v>
      </c>
      <c r="L3759">
        <f>LOOKUP(I3759+H3759*1000, allRounds!D$2:D$308, allRounds!A$2:A$308)</f>
        <v>154</v>
      </c>
    </row>
    <row r="3760" spans="1:12" x14ac:dyDescent="0.3">
      <c r="A3760">
        <v>3759</v>
      </c>
      <c r="B3760">
        <v>3</v>
      </c>
      <c r="C3760">
        <v>90</v>
      </c>
      <c r="D3760">
        <v>36</v>
      </c>
      <c r="E3760">
        <v>178</v>
      </c>
      <c r="F3760">
        <v>154</v>
      </c>
      <c r="H3760" s="16">
        <v>38259</v>
      </c>
      <c r="I3760">
        <v>90</v>
      </c>
      <c r="J3760">
        <v>22</v>
      </c>
      <c r="K3760">
        <v>1</v>
      </c>
      <c r="L3760">
        <f>LOOKUP(I3760+H3760*1000, allRounds!D$2:D$308, allRounds!A$2:A$308)</f>
        <v>154</v>
      </c>
    </row>
    <row r="3761" spans="1:12" x14ac:dyDescent="0.3">
      <c r="A3761">
        <v>3760</v>
      </c>
      <c r="B3761">
        <v>4</v>
      </c>
      <c r="C3761">
        <v>87</v>
      </c>
      <c r="D3761">
        <v>35</v>
      </c>
      <c r="E3761">
        <v>28</v>
      </c>
      <c r="F3761">
        <v>154</v>
      </c>
      <c r="H3761" s="16">
        <v>38259</v>
      </c>
      <c r="I3761">
        <v>90</v>
      </c>
      <c r="J3761">
        <v>18</v>
      </c>
      <c r="K3761">
        <v>1</v>
      </c>
      <c r="L3761">
        <f>LOOKUP(I3761+H3761*1000, allRounds!D$2:D$308, allRounds!A$2:A$308)</f>
        <v>154</v>
      </c>
    </row>
    <row r="3762" spans="1:12" x14ac:dyDescent="0.3">
      <c r="A3762">
        <v>3761</v>
      </c>
      <c r="B3762">
        <v>5</v>
      </c>
      <c r="C3762">
        <v>85</v>
      </c>
      <c r="D3762">
        <v>35</v>
      </c>
      <c r="E3762">
        <v>222</v>
      </c>
      <c r="F3762">
        <v>154</v>
      </c>
      <c r="H3762" s="16">
        <v>38259</v>
      </c>
      <c r="I3762">
        <v>90</v>
      </c>
      <c r="J3762">
        <v>16</v>
      </c>
      <c r="K3762">
        <v>1</v>
      </c>
      <c r="L3762">
        <f>LOOKUP(I3762+H3762*1000, allRounds!D$2:D$308, allRounds!A$2:A$308)</f>
        <v>154</v>
      </c>
    </row>
    <row r="3763" spans="1:12" x14ac:dyDescent="0.3">
      <c r="A3763">
        <v>3762</v>
      </c>
      <c r="B3763">
        <v>6</v>
      </c>
      <c r="C3763">
        <v>96</v>
      </c>
      <c r="D3763">
        <v>35</v>
      </c>
      <c r="E3763">
        <v>27</v>
      </c>
      <c r="F3763">
        <v>154</v>
      </c>
      <c r="H3763" s="16">
        <v>38259</v>
      </c>
      <c r="I3763">
        <v>90</v>
      </c>
      <c r="J3763">
        <v>27</v>
      </c>
      <c r="K3763">
        <v>1</v>
      </c>
      <c r="L3763">
        <f>LOOKUP(I3763+H3763*1000, allRounds!D$2:D$308, allRounds!A$2:A$308)</f>
        <v>154</v>
      </c>
    </row>
    <row r="3764" spans="1:12" x14ac:dyDescent="0.3">
      <c r="A3764">
        <v>3763</v>
      </c>
      <c r="B3764">
        <v>7</v>
      </c>
      <c r="C3764">
        <v>87</v>
      </c>
      <c r="D3764">
        <v>34</v>
      </c>
      <c r="E3764">
        <v>145</v>
      </c>
      <c r="F3764">
        <v>154</v>
      </c>
      <c r="H3764" s="16">
        <v>38259</v>
      </c>
      <c r="I3764">
        <v>90</v>
      </c>
      <c r="J3764">
        <v>17</v>
      </c>
      <c r="K3764">
        <v>1</v>
      </c>
      <c r="L3764">
        <f>LOOKUP(I3764+H3764*1000, allRounds!D$2:D$308, allRounds!A$2:A$308)</f>
        <v>154</v>
      </c>
    </row>
    <row r="3765" spans="1:12" x14ac:dyDescent="0.3">
      <c r="A3765">
        <v>3764</v>
      </c>
      <c r="B3765">
        <v>8</v>
      </c>
      <c r="C3765">
        <v>89</v>
      </c>
      <c r="D3765">
        <v>34</v>
      </c>
      <c r="E3765">
        <v>3</v>
      </c>
      <c r="F3765">
        <v>154</v>
      </c>
      <c r="H3765" s="16">
        <v>38259</v>
      </c>
      <c r="I3765">
        <v>90</v>
      </c>
      <c r="J3765">
        <v>19</v>
      </c>
      <c r="K3765">
        <v>1</v>
      </c>
      <c r="L3765">
        <f>LOOKUP(I3765+H3765*1000, allRounds!D$2:D$308, allRounds!A$2:A$308)</f>
        <v>154</v>
      </c>
    </row>
    <row r="3766" spans="1:12" x14ac:dyDescent="0.3">
      <c r="A3766">
        <v>3765</v>
      </c>
      <c r="B3766">
        <v>9</v>
      </c>
      <c r="C3766">
        <v>84</v>
      </c>
      <c r="D3766">
        <v>34</v>
      </c>
      <c r="E3766">
        <v>241</v>
      </c>
      <c r="F3766">
        <v>154</v>
      </c>
      <c r="H3766" s="16">
        <v>38259</v>
      </c>
      <c r="I3766">
        <v>90</v>
      </c>
      <c r="J3766">
        <v>14</v>
      </c>
      <c r="K3766">
        <v>1</v>
      </c>
      <c r="L3766">
        <f>LOOKUP(I3766+H3766*1000, allRounds!D$2:D$308, allRounds!A$2:A$308)</f>
        <v>154</v>
      </c>
    </row>
    <row r="3767" spans="1:12" x14ac:dyDescent="0.3">
      <c r="A3767">
        <v>3766</v>
      </c>
      <c r="B3767">
        <v>10</v>
      </c>
      <c r="C3767">
        <v>86</v>
      </c>
      <c r="D3767">
        <v>32</v>
      </c>
      <c r="E3767">
        <v>160</v>
      </c>
      <c r="F3767">
        <v>154</v>
      </c>
      <c r="H3767" s="16">
        <v>38259</v>
      </c>
      <c r="I3767">
        <v>90</v>
      </c>
      <c r="J3767">
        <v>14</v>
      </c>
      <c r="K3767">
        <v>1</v>
      </c>
      <c r="L3767">
        <f>LOOKUP(I3767+H3767*1000, allRounds!D$2:D$308, allRounds!A$2:A$308)</f>
        <v>154</v>
      </c>
    </row>
    <row r="3768" spans="1:12" x14ac:dyDescent="0.3">
      <c r="A3768">
        <v>3767</v>
      </c>
      <c r="B3768">
        <v>11</v>
      </c>
      <c r="C3768">
        <v>85</v>
      </c>
      <c r="D3768">
        <v>30</v>
      </c>
      <c r="E3768">
        <v>103</v>
      </c>
      <c r="F3768">
        <v>154</v>
      </c>
      <c r="H3768" s="16">
        <v>38259</v>
      </c>
      <c r="I3768">
        <v>90</v>
      </c>
      <c r="J3768">
        <v>11</v>
      </c>
      <c r="K3768">
        <v>1</v>
      </c>
      <c r="L3768">
        <f>LOOKUP(I3768+H3768*1000, allRounds!D$2:D$308, allRounds!A$2:A$308)</f>
        <v>154</v>
      </c>
    </row>
    <row r="3769" spans="1:12" x14ac:dyDescent="0.3">
      <c r="A3769">
        <v>3768</v>
      </c>
      <c r="B3769">
        <v>12</v>
      </c>
      <c r="C3769">
        <v>98</v>
      </c>
      <c r="D3769">
        <v>28</v>
      </c>
      <c r="E3769">
        <v>61</v>
      </c>
      <c r="F3769">
        <v>154</v>
      </c>
      <c r="H3769" s="16">
        <v>38259</v>
      </c>
      <c r="I3769">
        <v>90</v>
      </c>
      <c r="J3769">
        <v>22</v>
      </c>
      <c r="K3769">
        <v>1</v>
      </c>
      <c r="L3769">
        <f>LOOKUP(I3769+H3769*1000, allRounds!D$2:D$308, allRounds!A$2:A$308)</f>
        <v>154</v>
      </c>
    </row>
    <row r="3770" spans="1:12" x14ac:dyDescent="0.3">
      <c r="A3770">
        <v>3769</v>
      </c>
      <c r="B3770">
        <v>13</v>
      </c>
      <c r="C3770">
        <v>107</v>
      </c>
      <c r="D3770">
        <v>25</v>
      </c>
      <c r="E3770">
        <v>185</v>
      </c>
      <c r="F3770">
        <v>154</v>
      </c>
      <c r="H3770" s="16">
        <v>38259</v>
      </c>
      <c r="I3770">
        <v>90</v>
      </c>
      <c r="J3770">
        <v>28</v>
      </c>
      <c r="K3770">
        <v>1</v>
      </c>
      <c r="L3770">
        <f>LOOKUP(I3770+H3770*1000, allRounds!D$2:D$308, allRounds!A$2:A$308)</f>
        <v>154</v>
      </c>
    </row>
    <row r="3771" spans="1:12" x14ac:dyDescent="0.3">
      <c r="A3771">
        <v>3770</v>
      </c>
      <c r="B3771">
        <v>14</v>
      </c>
      <c r="C3771">
        <v>110</v>
      </c>
      <c r="D3771">
        <v>25</v>
      </c>
      <c r="E3771">
        <v>200</v>
      </c>
      <c r="F3771">
        <v>154</v>
      </c>
      <c r="H3771" s="16">
        <v>38259</v>
      </c>
      <c r="I3771">
        <v>90</v>
      </c>
      <c r="J3771">
        <v>26</v>
      </c>
      <c r="K3771">
        <v>0</v>
      </c>
      <c r="L3771">
        <f>LOOKUP(I3771+H3771*1000, allRounds!D$2:D$308, allRounds!A$2:A$308)</f>
        <v>154</v>
      </c>
    </row>
    <row r="3772" spans="1:12" x14ac:dyDescent="0.3">
      <c r="A3772">
        <v>3771</v>
      </c>
      <c r="B3772">
        <v>15</v>
      </c>
      <c r="C3772">
        <v>109</v>
      </c>
      <c r="D3772">
        <v>24</v>
      </c>
      <c r="E3772">
        <v>24</v>
      </c>
      <c r="F3772">
        <v>154</v>
      </c>
      <c r="H3772" s="16">
        <v>38259</v>
      </c>
      <c r="I3772">
        <v>90</v>
      </c>
      <c r="J3772">
        <v>28</v>
      </c>
      <c r="K3772">
        <v>1</v>
      </c>
      <c r="L3772">
        <f>LOOKUP(I3772+H3772*1000, allRounds!D$2:D$308, allRounds!A$2:A$308)</f>
        <v>154</v>
      </c>
    </row>
    <row r="3773" spans="1:12" x14ac:dyDescent="0.3">
      <c r="A3773">
        <v>3772</v>
      </c>
      <c r="B3773">
        <v>16</v>
      </c>
      <c r="C3773">
        <v>112</v>
      </c>
      <c r="D3773">
        <v>20</v>
      </c>
      <c r="E3773">
        <v>12</v>
      </c>
      <c r="F3773">
        <v>154</v>
      </c>
      <c r="H3773" s="16">
        <v>38259</v>
      </c>
      <c r="I3773">
        <v>90</v>
      </c>
      <c r="J3773">
        <v>27</v>
      </c>
      <c r="K3773">
        <v>1</v>
      </c>
      <c r="L3773">
        <f>LOOKUP(I3773+H3773*1000, allRounds!D$2:D$308, allRounds!A$2:A$308)</f>
        <v>154</v>
      </c>
    </row>
    <row r="3774" spans="1:12" x14ac:dyDescent="0.3">
      <c r="A3774">
        <v>3773</v>
      </c>
      <c r="B3774">
        <v>17</v>
      </c>
      <c r="C3774">
        <v>125</v>
      </c>
      <c r="D3774">
        <v>16</v>
      </c>
      <c r="E3774">
        <v>8</v>
      </c>
      <c r="F3774">
        <v>154</v>
      </c>
      <c r="H3774" s="16">
        <v>38259</v>
      </c>
      <c r="I3774">
        <v>90</v>
      </c>
      <c r="J3774">
        <v>36</v>
      </c>
      <c r="K3774">
        <v>1</v>
      </c>
      <c r="L3774">
        <f>LOOKUP(I3774+H3774*1000, allRounds!D$2:D$308, allRounds!A$2:A$308)</f>
        <v>154</v>
      </c>
    </row>
    <row r="3775" spans="1:12" x14ac:dyDescent="0.3">
      <c r="A3775">
        <v>3774</v>
      </c>
      <c r="B3775">
        <v>1</v>
      </c>
      <c r="C3775">
        <v>91</v>
      </c>
      <c r="D3775">
        <v>32</v>
      </c>
      <c r="E3775">
        <v>234</v>
      </c>
      <c r="F3775">
        <v>155</v>
      </c>
      <c r="H3775" s="16">
        <v>38242</v>
      </c>
      <c r="I3775">
        <v>60</v>
      </c>
      <c r="J3775">
        <v>15</v>
      </c>
      <c r="K3775">
        <v>0</v>
      </c>
      <c r="L3775">
        <f>LOOKUP(I3775+H3775*1000, allRounds!D$2:D$308, allRounds!A$2:A$308)</f>
        <v>155</v>
      </c>
    </row>
    <row r="3776" spans="1:12" x14ac:dyDescent="0.3">
      <c r="A3776">
        <v>3775</v>
      </c>
      <c r="B3776">
        <v>2</v>
      </c>
      <c r="C3776">
        <v>98</v>
      </c>
      <c r="D3776">
        <v>31</v>
      </c>
      <c r="E3776">
        <v>233</v>
      </c>
      <c r="F3776">
        <v>155</v>
      </c>
      <c r="H3776" s="16">
        <v>38242</v>
      </c>
      <c r="I3776">
        <v>60</v>
      </c>
      <c r="J3776">
        <v>21</v>
      </c>
      <c r="K3776">
        <v>0</v>
      </c>
      <c r="L3776">
        <f>LOOKUP(I3776+H3776*1000, allRounds!D$2:D$308, allRounds!A$2:A$308)</f>
        <v>155</v>
      </c>
    </row>
    <row r="3777" spans="1:12" x14ac:dyDescent="0.3">
      <c r="A3777">
        <v>3776</v>
      </c>
      <c r="B3777">
        <v>3</v>
      </c>
      <c r="C3777">
        <v>111</v>
      </c>
      <c r="D3777">
        <v>25</v>
      </c>
      <c r="E3777">
        <v>191</v>
      </c>
      <c r="F3777">
        <v>155</v>
      </c>
      <c r="H3777" s="16">
        <v>38242</v>
      </c>
      <c r="I3777">
        <v>60</v>
      </c>
      <c r="J3777">
        <v>28</v>
      </c>
      <c r="K3777">
        <v>1</v>
      </c>
      <c r="L3777">
        <f>LOOKUP(I3777+H3777*1000, allRounds!D$2:D$308, allRounds!A$2:A$308)</f>
        <v>155</v>
      </c>
    </row>
    <row r="3778" spans="1:12" x14ac:dyDescent="0.3">
      <c r="A3778">
        <v>3777</v>
      </c>
      <c r="B3778">
        <v>4</v>
      </c>
      <c r="C3778">
        <v>97</v>
      </c>
      <c r="D3778">
        <v>25</v>
      </c>
      <c r="E3778">
        <v>160</v>
      </c>
      <c r="F3778">
        <v>155</v>
      </c>
      <c r="H3778" s="16">
        <v>38242</v>
      </c>
      <c r="I3778">
        <v>60</v>
      </c>
      <c r="J3778">
        <v>14</v>
      </c>
      <c r="K3778">
        <v>1</v>
      </c>
      <c r="L3778">
        <f>LOOKUP(I3778+H3778*1000, allRounds!D$2:D$308, allRounds!A$2:A$308)</f>
        <v>155</v>
      </c>
    </row>
    <row r="3779" spans="1:12" x14ac:dyDescent="0.3">
      <c r="A3779">
        <v>3778</v>
      </c>
      <c r="B3779">
        <v>5</v>
      </c>
      <c r="C3779">
        <v>93</v>
      </c>
      <c r="D3779">
        <v>24</v>
      </c>
      <c r="E3779">
        <v>1</v>
      </c>
      <c r="F3779">
        <v>155</v>
      </c>
      <c r="H3779" s="16">
        <v>38242</v>
      </c>
      <c r="I3779">
        <v>60</v>
      </c>
      <c r="J3779">
        <v>9</v>
      </c>
      <c r="K3779">
        <v>1</v>
      </c>
      <c r="L3779">
        <f>LOOKUP(I3779+H3779*1000, allRounds!D$2:D$308, allRounds!A$2:A$308)</f>
        <v>155</v>
      </c>
    </row>
    <row r="3780" spans="1:12" x14ac:dyDescent="0.3">
      <c r="A3780">
        <v>3779</v>
      </c>
      <c r="B3780">
        <v>6</v>
      </c>
      <c r="C3780">
        <v>103</v>
      </c>
      <c r="D3780">
        <v>24</v>
      </c>
      <c r="E3780">
        <v>232</v>
      </c>
      <c r="F3780">
        <v>155</v>
      </c>
      <c r="H3780" s="16">
        <v>38242</v>
      </c>
      <c r="I3780">
        <v>60</v>
      </c>
      <c r="J3780">
        <v>19</v>
      </c>
      <c r="K3780">
        <v>0</v>
      </c>
      <c r="L3780">
        <f>LOOKUP(I3780+H3780*1000, allRounds!D$2:D$308, allRounds!A$2:A$308)</f>
        <v>155</v>
      </c>
    </row>
    <row r="3781" spans="1:12" x14ac:dyDescent="0.3">
      <c r="A3781">
        <v>3780</v>
      </c>
      <c r="B3781">
        <v>7</v>
      </c>
      <c r="C3781">
        <v>103</v>
      </c>
      <c r="D3781">
        <v>23</v>
      </c>
      <c r="E3781">
        <v>28</v>
      </c>
      <c r="F3781">
        <v>155</v>
      </c>
      <c r="H3781" s="16">
        <v>38242</v>
      </c>
      <c r="I3781">
        <v>60</v>
      </c>
      <c r="J3781">
        <v>18</v>
      </c>
      <c r="K3781">
        <v>1</v>
      </c>
      <c r="L3781">
        <f>LOOKUP(I3781+H3781*1000, allRounds!D$2:D$308, allRounds!A$2:A$308)</f>
        <v>155</v>
      </c>
    </row>
    <row r="3782" spans="1:12" x14ac:dyDescent="0.3">
      <c r="A3782">
        <v>3781</v>
      </c>
      <c r="B3782">
        <v>8</v>
      </c>
      <c r="C3782">
        <v>96</v>
      </c>
      <c r="D3782">
        <v>23</v>
      </c>
      <c r="E3782">
        <v>103</v>
      </c>
      <c r="F3782">
        <v>155</v>
      </c>
      <c r="H3782" s="16">
        <v>38242</v>
      </c>
      <c r="I3782">
        <v>60</v>
      </c>
      <c r="J3782">
        <v>11</v>
      </c>
      <c r="K3782">
        <v>1</v>
      </c>
      <c r="L3782">
        <f>LOOKUP(I3782+H3782*1000, allRounds!D$2:D$308, allRounds!A$2:A$308)</f>
        <v>155</v>
      </c>
    </row>
    <row r="3783" spans="1:12" x14ac:dyDescent="0.3">
      <c r="A3783">
        <v>3782</v>
      </c>
      <c r="B3783">
        <v>9</v>
      </c>
      <c r="C3783">
        <v>117</v>
      </c>
      <c r="D3783">
        <v>22</v>
      </c>
      <c r="E3783">
        <v>24</v>
      </c>
      <c r="F3783">
        <v>155</v>
      </c>
      <c r="H3783" s="16">
        <v>38242</v>
      </c>
      <c r="I3783">
        <v>60</v>
      </c>
      <c r="J3783">
        <v>28</v>
      </c>
      <c r="K3783">
        <v>1</v>
      </c>
      <c r="L3783">
        <f>LOOKUP(I3783+H3783*1000, allRounds!D$2:D$308, allRounds!A$2:A$308)</f>
        <v>155</v>
      </c>
    </row>
    <row r="3784" spans="1:12" x14ac:dyDescent="0.3">
      <c r="A3784">
        <v>3783</v>
      </c>
      <c r="B3784">
        <v>10</v>
      </c>
      <c r="C3784">
        <v>110</v>
      </c>
      <c r="D3784">
        <v>21</v>
      </c>
      <c r="E3784">
        <v>61</v>
      </c>
      <c r="F3784">
        <v>155</v>
      </c>
      <c r="H3784" s="16">
        <v>38242</v>
      </c>
      <c r="I3784">
        <v>60</v>
      </c>
      <c r="J3784">
        <v>23</v>
      </c>
      <c r="K3784">
        <v>1</v>
      </c>
      <c r="L3784">
        <f>LOOKUP(I3784+H3784*1000, allRounds!D$2:D$308, allRounds!A$2:A$308)</f>
        <v>155</v>
      </c>
    </row>
    <row r="3785" spans="1:12" x14ac:dyDescent="0.3">
      <c r="A3785">
        <v>3784</v>
      </c>
      <c r="B3785">
        <v>11</v>
      </c>
      <c r="C3785">
        <v>104</v>
      </c>
      <c r="D3785">
        <v>21</v>
      </c>
      <c r="E3785">
        <v>123</v>
      </c>
      <c r="F3785">
        <v>155</v>
      </c>
      <c r="H3785" s="16">
        <v>38242</v>
      </c>
      <c r="I3785">
        <v>60</v>
      </c>
      <c r="J3785">
        <v>17</v>
      </c>
      <c r="K3785">
        <v>2</v>
      </c>
      <c r="L3785">
        <f>LOOKUP(I3785+H3785*1000, allRounds!D$2:D$308, allRounds!A$2:A$308)</f>
        <v>155</v>
      </c>
    </row>
    <row r="3786" spans="1:12" x14ac:dyDescent="0.3">
      <c r="A3786">
        <v>3785</v>
      </c>
      <c r="B3786">
        <v>12</v>
      </c>
      <c r="C3786">
        <v>106</v>
      </c>
      <c r="D3786">
        <v>18</v>
      </c>
      <c r="E3786">
        <v>225</v>
      </c>
      <c r="F3786">
        <v>155</v>
      </c>
      <c r="H3786" s="16">
        <v>38242</v>
      </c>
      <c r="I3786">
        <v>60</v>
      </c>
      <c r="J3786">
        <v>16</v>
      </c>
      <c r="K3786">
        <v>1</v>
      </c>
      <c r="L3786">
        <f>LOOKUP(I3786+H3786*1000, allRounds!D$2:D$308, allRounds!A$2:A$308)</f>
        <v>155</v>
      </c>
    </row>
    <row r="3787" spans="1:12" x14ac:dyDescent="0.3">
      <c r="A3787">
        <v>3786</v>
      </c>
      <c r="B3787">
        <v>13</v>
      </c>
      <c r="C3787">
        <v>111</v>
      </c>
      <c r="D3787">
        <v>17</v>
      </c>
      <c r="E3787">
        <v>116</v>
      </c>
      <c r="F3787">
        <v>155</v>
      </c>
      <c r="H3787" s="16">
        <v>38242</v>
      </c>
      <c r="I3787">
        <v>60</v>
      </c>
      <c r="J3787">
        <v>20</v>
      </c>
      <c r="K3787">
        <v>1</v>
      </c>
      <c r="L3787">
        <f>LOOKUP(I3787+H3787*1000, allRounds!D$2:D$308, allRounds!A$2:A$308)</f>
        <v>155</v>
      </c>
    </row>
    <row r="3788" spans="1:12" x14ac:dyDescent="0.3">
      <c r="A3788">
        <v>3787</v>
      </c>
      <c r="B3788">
        <v>14</v>
      </c>
      <c r="C3788">
        <v>114</v>
      </c>
      <c r="D3788">
        <v>17</v>
      </c>
      <c r="E3788">
        <v>63</v>
      </c>
      <c r="F3788">
        <v>155</v>
      </c>
      <c r="H3788" s="16">
        <v>38242</v>
      </c>
      <c r="I3788">
        <v>60</v>
      </c>
      <c r="J3788">
        <v>23</v>
      </c>
      <c r="K3788">
        <v>1</v>
      </c>
      <c r="L3788">
        <f>LOOKUP(I3788+H3788*1000, allRounds!D$2:D$308, allRounds!A$2:A$308)</f>
        <v>155</v>
      </c>
    </row>
    <row r="3789" spans="1:12" x14ac:dyDescent="0.3">
      <c r="A3789">
        <v>3788</v>
      </c>
      <c r="B3789">
        <v>15</v>
      </c>
      <c r="C3789">
        <v>108</v>
      </c>
      <c r="D3789">
        <v>17</v>
      </c>
      <c r="E3789">
        <v>145</v>
      </c>
      <c r="F3789">
        <v>155</v>
      </c>
      <c r="H3789" s="16">
        <v>38242</v>
      </c>
      <c r="I3789">
        <v>60</v>
      </c>
      <c r="J3789">
        <v>17</v>
      </c>
      <c r="K3789">
        <v>1</v>
      </c>
      <c r="L3789">
        <f>LOOKUP(I3789+H3789*1000, allRounds!D$2:D$308, allRounds!A$2:A$308)</f>
        <v>155</v>
      </c>
    </row>
    <row r="3790" spans="1:12" x14ac:dyDescent="0.3">
      <c r="A3790">
        <v>3789</v>
      </c>
      <c r="B3790">
        <v>16</v>
      </c>
      <c r="C3790">
        <v>104</v>
      </c>
      <c r="D3790">
        <v>17</v>
      </c>
      <c r="E3790">
        <v>48</v>
      </c>
      <c r="F3790">
        <v>155</v>
      </c>
      <c r="H3790" s="16">
        <v>38242</v>
      </c>
      <c r="I3790">
        <v>60</v>
      </c>
      <c r="J3790">
        <v>12</v>
      </c>
      <c r="K3790">
        <v>1</v>
      </c>
      <c r="L3790">
        <f>LOOKUP(I3790+H3790*1000, allRounds!D$2:D$308, allRounds!A$2:A$308)</f>
        <v>155</v>
      </c>
    </row>
    <row r="3791" spans="1:12" x14ac:dyDescent="0.3">
      <c r="A3791">
        <v>3790</v>
      </c>
      <c r="B3791">
        <v>17</v>
      </c>
      <c r="C3791">
        <v>107</v>
      </c>
      <c r="D3791">
        <v>17</v>
      </c>
      <c r="E3791">
        <v>222</v>
      </c>
      <c r="F3791">
        <v>155</v>
      </c>
      <c r="H3791" s="16">
        <v>38242</v>
      </c>
      <c r="I3791">
        <v>60</v>
      </c>
      <c r="J3791">
        <v>16</v>
      </c>
      <c r="K3791">
        <v>1</v>
      </c>
      <c r="L3791">
        <f>LOOKUP(I3791+H3791*1000, allRounds!D$2:D$308, allRounds!A$2:A$308)</f>
        <v>155</v>
      </c>
    </row>
    <row r="3792" spans="1:12" x14ac:dyDescent="0.3">
      <c r="A3792">
        <v>3791</v>
      </c>
      <c r="B3792">
        <v>18</v>
      </c>
      <c r="C3792">
        <v>110</v>
      </c>
      <c r="D3792">
        <v>16</v>
      </c>
      <c r="E3792">
        <v>245</v>
      </c>
      <c r="F3792">
        <v>155</v>
      </c>
      <c r="H3792" s="16">
        <v>38242</v>
      </c>
      <c r="I3792">
        <v>60</v>
      </c>
      <c r="J3792">
        <v>18</v>
      </c>
      <c r="K3792">
        <v>0</v>
      </c>
      <c r="L3792">
        <f>LOOKUP(I3792+H3792*1000, allRounds!D$2:D$308, allRounds!A$2:A$308)</f>
        <v>155</v>
      </c>
    </row>
    <row r="3793" spans="1:12" x14ac:dyDescent="0.3">
      <c r="A3793">
        <v>3792</v>
      </c>
      <c r="B3793">
        <v>19</v>
      </c>
      <c r="C3793">
        <v>136</v>
      </c>
      <c r="D3793">
        <v>10</v>
      </c>
      <c r="E3793">
        <v>8</v>
      </c>
      <c r="F3793">
        <v>155</v>
      </c>
      <c r="H3793" s="16">
        <v>38242</v>
      </c>
      <c r="I3793">
        <v>60</v>
      </c>
      <c r="J3793">
        <v>36</v>
      </c>
      <c r="K3793">
        <v>1</v>
      </c>
      <c r="L3793">
        <f>LOOKUP(I3793+H3793*1000, allRounds!D$2:D$308, allRounds!A$2:A$308)</f>
        <v>155</v>
      </c>
    </row>
    <row r="3794" spans="1:12" x14ac:dyDescent="0.3">
      <c r="A3794">
        <v>3793</v>
      </c>
      <c r="B3794">
        <v>1</v>
      </c>
      <c r="C3794">
        <v>95</v>
      </c>
      <c r="D3794">
        <v>35</v>
      </c>
      <c r="E3794">
        <v>233</v>
      </c>
      <c r="F3794">
        <v>156</v>
      </c>
      <c r="H3794" s="16">
        <v>38241</v>
      </c>
      <c r="I3794">
        <v>72</v>
      </c>
      <c r="J3794">
        <v>21</v>
      </c>
      <c r="K3794">
        <v>0</v>
      </c>
      <c r="L3794">
        <f>LOOKUP(I3794+H3794*1000, allRounds!D$2:D$308, allRounds!A$2:A$308)</f>
        <v>156</v>
      </c>
    </row>
    <row r="3795" spans="1:12" x14ac:dyDescent="0.3">
      <c r="A3795">
        <v>3794</v>
      </c>
      <c r="B3795">
        <v>2</v>
      </c>
      <c r="C3795">
        <v>95</v>
      </c>
      <c r="D3795">
        <v>31</v>
      </c>
      <c r="E3795">
        <v>123</v>
      </c>
      <c r="F3795">
        <v>156</v>
      </c>
      <c r="H3795" s="16">
        <v>38241</v>
      </c>
      <c r="I3795">
        <v>72</v>
      </c>
      <c r="J3795">
        <v>18</v>
      </c>
      <c r="K3795">
        <v>2</v>
      </c>
      <c r="L3795">
        <f>LOOKUP(I3795+H3795*1000, allRounds!D$2:D$308, allRounds!A$2:A$308)</f>
        <v>156</v>
      </c>
    </row>
    <row r="3796" spans="1:12" x14ac:dyDescent="0.3">
      <c r="A3796">
        <v>3795</v>
      </c>
      <c r="B3796">
        <v>3</v>
      </c>
      <c r="C3796">
        <v>98</v>
      </c>
      <c r="D3796">
        <v>30</v>
      </c>
      <c r="E3796">
        <v>116</v>
      </c>
      <c r="F3796">
        <v>156</v>
      </c>
      <c r="H3796" s="16">
        <v>38241</v>
      </c>
      <c r="I3796">
        <v>72</v>
      </c>
      <c r="J3796">
        <v>20</v>
      </c>
      <c r="K3796">
        <v>1</v>
      </c>
      <c r="L3796">
        <f>LOOKUP(I3796+H3796*1000, allRounds!D$2:D$308, allRounds!A$2:A$308)</f>
        <v>156</v>
      </c>
    </row>
    <row r="3797" spans="1:12" x14ac:dyDescent="0.3">
      <c r="A3797">
        <v>3796</v>
      </c>
      <c r="B3797">
        <v>4</v>
      </c>
      <c r="C3797">
        <v>97</v>
      </c>
      <c r="D3797">
        <v>26</v>
      </c>
      <c r="E3797">
        <v>234</v>
      </c>
      <c r="F3797">
        <v>156</v>
      </c>
      <c r="H3797" s="16">
        <v>38241</v>
      </c>
      <c r="I3797">
        <v>72</v>
      </c>
      <c r="J3797">
        <v>15</v>
      </c>
      <c r="K3797">
        <v>0</v>
      </c>
      <c r="L3797">
        <f>LOOKUP(I3797+H3797*1000, allRounds!D$2:D$308, allRounds!A$2:A$308)</f>
        <v>156</v>
      </c>
    </row>
    <row r="3798" spans="1:12" x14ac:dyDescent="0.3">
      <c r="A3798">
        <v>3797</v>
      </c>
      <c r="B3798">
        <v>5</v>
      </c>
      <c r="C3798">
        <v>102</v>
      </c>
      <c r="D3798">
        <v>25</v>
      </c>
      <c r="E3798">
        <v>232</v>
      </c>
      <c r="F3798">
        <v>156</v>
      </c>
      <c r="H3798" s="16">
        <v>38241</v>
      </c>
      <c r="I3798">
        <v>72</v>
      </c>
      <c r="J3798">
        <v>19</v>
      </c>
      <c r="K3798">
        <v>0</v>
      </c>
      <c r="L3798">
        <f>LOOKUP(I3798+H3798*1000, allRounds!D$2:D$308, allRounds!A$2:A$308)</f>
        <v>156</v>
      </c>
    </row>
    <row r="3799" spans="1:12" x14ac:dyDescent="0.3">
      <c r="A3799">
        <v>3798</v>
      </c>
      <c r="B3799">
        <v>6</v>
      </c>
      <c r="C3799">
        <v>109</v>
      </c>
      <c r="D3799">
        <v>25</v>
      </c>
      <c r="E3799">
        <v>41</v>
      </c>
      <c r="F3799">
        <v>156</v>
      </c>
      <c r="H3799" s="16">
        <v>38241</v>
      </c>
      <c r="I3799">
        <v>72</v>
      </c>
      <c r="J3799">
        <v>26</v>
      </c>
      <c r="K3799">
        <v>0</v>
      </c>
      <c r="L3799">
        <f>LOOKUP(I3799+H3799*1000, allRounds!D$2:D$308, allRounds!A$2:A$308)</f>
        <v>156</v>
      </c>
    </row>
    <row r="3800" spans="1:12" x14ac:dyDescent="0.3">
      <c r="A3800">
        <v>3799</v>
      </c>
      <c r="B3800">
        <v>7</v>
      </c>
      <c r="C3800">
        <v>95</v>
      </c>
      <c r="D3800">
        <v>24</v>
      </c>
      <c r="E3800">
        <v>103</v>
      </c>
      <c r="F3800">
        <v>156</v>
      </c>
      <c r="H3800" s="16">
        <v>38241</v>
      </c>
      <c r="I3800">
        <v>72</v>
      </c>
      <c r="J3800">
        <v>11</v>
      </c>
      <c r="K3800">
        <v>1</v>
      </c>
      <c r="L3800">
        <f>LOOKUP(I3800+H3800*1000, allRounds!D$2:D$308, allRounds!A$2:A$308)</f>
        <v>156</v>
      </c>
    </row>
    <row r="3801" spans="1:12" x14ac:dyDescent="0.3">
      <c r="A3801">
        <v>3800</v>
      </c>
      <c r="B3801">
        <v>8</v>
      </c>
      <c r="C3801">
        <v>95</v>
      </c>
      <c r="D3801">
        <v>23</v>
      </c>
      <c r="E3801">
        <v>1</v>
      </c>
      <c r="F3801">
        <v>156</v>
      </c>
      <c r="H3801" s="16">
        <v>38241</v>
      </c>
      <c r="I3801">
        <v>72</v>
      </c>
      <c r="J3801">
        <v>9</v>
      </c>
      <c r="K3801">
        <v>1</v>
      </c>
      <c r="L3801">
        <f>LOOKUP(I3801+H3801*1000, allRounds!D$2:D$308, allRounds!A$2:A$308)</f>
        <v>156</v>
      </c>
    </row>
    <row r="3802" spans="1:12" x14ac:dyDescent="0.3">
      <c r="A3802">
        <v>3801</v>
      </c>
      <c r="B3802">
        <v>9</v>
      </c>
      <c r="C3802">
        <v>103</v>
      </c>
      <c r="D3802">
        <v>23</v>
      </c>
      <c r="E3802">
        <v>245</v>
      </c>
      <c r="F3802">
        <v>156</v>
      </c>
      <c r="H3802" s="16">
        <v>38241</v>
      </c>
      <c r="I3802">
        <v>72</v>
      </c>
      <c r="J3802">
        <v>18</v>
      </c>
      <c r="K3802">
        <v>0</v>
      </c>
      <c r="L3802">
        <f>LOOKUP(I3802+H3802*1000, allRounds!D$2:D$308, allRounds!A$2:A$308)</f>
        <v>156</v>
      </c>
    </row>
    <row r="3803" spans="1:12" x14ac:dyDescent="0.3">
      <c r="A3803">
        <v>3802</v>
      </c>
      <c r="B3803">
        <v>10</v>
      </c>
      <c r="C3803">
        <v>108</v>
      </c>
      <c r="D3803">
        <v>23</v>
      </c>
      <c r="E3803">
        <v>61</v>
      </c>
      <c r="F3803">
        <v>156</v>
      </c>
      <c r="H3803" s="16">
        <v>38241</v>
      </c>
      <c r="I3803">
        <v>72</v>
      </c>
      <c r="J3803">
        <v>23</v>
      </c>
      <c r="K3803">
        <v>1</v>
      </c>
      <c r="L3803">
        <f>LOOKUP(I3803+H3803*1000, allRounds!D$2:D$308, allRounds!A$2:A$308)</f>
        <v>156</v>
      </c>
    </row>
    <row r="3804" spans="1:12" x14ac:dyDescent="0.3">
      <c r="A3804">
        <v>3803</v>
      </c>
      <c r="B3804">
        <v>11</v>
      </c>
      <c r="C3804">
        <v>102</v>
      </c>
      <c r="D3804">
        <v>22</v>
      </c>
      <c r="E3804">
        <v>225</v>
      </c>
      <c r="F3804">
        <v>156</v>
      </c>
      <c r="H3804" s="16">
        <v>38241</v>
      </c>
      <c r="I3804">
        <v>72</v>
      </c>
      <c r="J3804">
        <v>16</v>
      </c>
      <c r="K3804">
        <v>1</v>
      </c>
      <c r="L3804">
        <f>LOOKUP(I3804+H3804*1000, allRounds!D$2:D$308, allRounds!A$2:A$308)</f>
        <v>156</v>
      </c>
    </row>
    <row r="3805" spans="1:12" x14ac:dyDescent="0.3">
      <c r="A3805">
        <v>3804</v>
      </c>
      <c r="B3805">
        <v>12</v>
      </c>
      <c r="C3805">
        <v>104</v>
      </c>
      <c r="D3805">
        <v>21</v>
      </c>
      <c r="E3805">
        <v>145</v>
      </c>
      <c r="F3805">
        <v>156</v>
      </c>
      <c r="H3805" s="16">
        <v>38241</v>
      </c>
      <c r="I3805">
        <v>72</v>
      </c>
      <c r="J3805">
        <v>17</v>
      </c>
      <c r="K3805">
        <v>1</v>
      </c>
      <c r="L3805">
        <f>LOOKUP(I3805+H3805*1000, allRounds!D$2:D$308, allRounds!A$2:A$308)</f>
        <v>156</v>
      </c>
    </row>
    <row r="3806" spans="1:12" x14ac:dyDescent="0.3">
      <c r="A3806">
        <v>3805</v>
      </c>
      <c r="B3806">
        <v>13</v>
      </c>
      <c r="C3806">
        <v>105</v>
      </c>
      <c r="D3806">
        <v>20</v>
      </c>
      <c r="E3806">
        <v>2</v>
      </c>
      <c r="F3806">
        <v>156</v>
      </c>
      <c r="H3806" s="16">
        <v>38241</v>
      </c>
      <c r="I3806">
        <v>72</v>
      </c>
      <c r="J3806">
        <v>16</v>
      </c>
      <c r="K3806">
        <v>1</v>
      </c>
      <c r="L3806">
        <f>LOOKUP(I3806+H3806*1000, allRounds!D$2:D$308, allRounds!A$2:A$308)</f>
        <v>156</v>
      </c>
    </row>
    <row r="3807" spans="1:12" x14ac:dyDescent="0.3">
      <c r="A3807">
        <v>3806</v>
      </c>
      <c r="B3807">
        <v>14</v>
      </c>
      <c r="C3807">
        <v>124</v>
      </c>
      <c r="D3807">
        <v>19</v>
      </c>
      <c r="E3807">
        <v>24</v>
      </c>
      <c r="F3807">
        <v>156</v>
      </c>
      <c r="H3807" s="16">
        <v>38241</v>
      </c>
      <c r="I3807">
        <v>72</v>
      </c>
      <c r="J3807">
        <v>28</v>
      </c>
      <c r="K3807">
        <v>1</v>
      </c>
      <c r="L3807">
        <f>LOOKUP(I3807+H3807*1000, allRounds!D$2:D$308, allRounds!A$2:A$308)</f>
        <v>156</v>
      </c>
    </row>
    <row r="3808" spans="1:12" x14ac:dyDescent="0.3">
      <c r="A3808">
        <v>3807</v>
      </c>
      <c r="B3808">
        <v>15</v>
      </c>
      <c r="C3808">
        <v>101</v>
      </c>
      <c r="D3808">
        <v>19</v>
      </c>
      <c r="E3808">
        <v>48</v>
      </c>
      <c r="F3808">
        <v>156</v>
      </c>
      <c r="H3808" s="16">
        <v>38241</v>
      </c>
      <c r="I3808">
        <v>72</v>
      </c>
      <c r="J3808">
        <v>12</v>
      </c>
      <c r="K3808">
        <v>1</v>
      </c>
      <c r="L3808">
        <f>LOOKUP(I3808+H3808*1000, allRounds!D$2:D$308, allRounds!A$2:A$308)</f>
        <v>156</v>
      </c>
    </row>
    <row r="3809" spans="1:12" x14ac:dyDescent="0.3">
      <c r="A3809">
        <v>3808</v>
      </c>
      <c r="B3809">
        <v>16</v>
      </c>
      <c r="C3809">
        <v>107</v>
      </c>
      <c r="D3809">
        <v>19</v>
      </c>
      <c r="E3809">
        <v>28</v>
      </c>
      <c r="F3809">
        <v>156</v>
      </c>
      <c r="H3809" s="16">
        <v>38241</v>
      </c>
      <c r="I3809">
        <v>72</v>
      </c>
      <c r="J3809">
        <v>18</v>
      </c>
      <c r="K3809">
        <v>1</v>
      </c>
      <c r="L3809">
        <f>LOOKUP(I3809+H3809*1000, allRounds!D$2:D$308, allRounds!A$2:A$308)</f>
        <v>156</v>
      </c>
    </row>
    <row r="3810" spans="1:12" x14ac:dyDescent="0.3">
      <c r="A3810">
        <v>3809</v>
      </c>
      <c r="B3810">
        <v>17</v>
      </c>
      <c r="C3810">
        <v>106</v>
      </c>
      <c r="D3810">
        <v>18</v>
      </c>
      <c r="E3810">
        <v>222</v>
      </c>
      <c r="F3810">
        <v>156</v>
      </c>
      <c r="H3810" s="16">
        <v>38241</v>
      </c>
      <c r="I3810">
        <v>72</v>
      </c>
      <c r="J3810">
        <v>16</v>
      </c>
      <c r="K3810">
        <v>1</v>
      </c>
      <c r="L3810">
        <f>LOOKUP(I3810+H3810*1000, allRounds!D$2:D$308, allRounds!A$2:A$308)</f>
        <v>156</v>
      </c>
    </row>
    <row r="3811" spans="1:12" x14ac:dyDescent="0.3">
      <c r="A3811">
        <v>3810</v>
      </c>
      <c r="B3811">
        <v>18</v>
      </c>
      <c r="C3811">
        <v>104</v>
      </c>
      <c r="D3811">
        <v>18</v>
      </c>
      <c r="E3811">
        <v>160</v>
      </c>
      <c r="F3811">
        <v>156</v>
      </c>
      <c r="H3811" s="16">
        <v>38241</v>
      </c>
      <c r="I3811">
        <v>72</v>
      </c>
      <c r="J3811">
        <v>14</v>
      </c>
      <c r="K3811">
        <v>1</v>
      </c>
      <c r="L3811">
        <f>LOOKUP(I3811+H3811*1000, allRounds!D$2:D$308, allRounds!A$2:A$308)</f>
        <v>156</v>
      </c>
    </row>
    <row r="3812" spans="1:12" x14ac:dyDescent="0.3">
      <c r="A3812">
        <v>3811</v>
      </c>
      <c r="B3812">
        <v>19</v>
      </c>
      <c r="C3812">
        <v>127</v>
      </c>
      <c r="D3812">
        <v>17</v>
      </c>
      <c r="E3812">
        <v>191</v>
      </c>
      <c r="F3812">
        <v>156</v>
      </c>
      <c r="H3812" s="16">
        <v>38241</v>
      </c>
      <c r="I3812">
        <v>72</v>
      </c>
      <c r="J3812">
        <v>28</v>
      </c>
      <c r="K3812">
        <v>1</v>
      </c>
      <c r="L3812">
        <f>LOOKUP(I3812+H3812*1000, allRounds!D$2:D$308, allRounds!A$2:A$308)</f>
        <v>156</v>
      </c>
    </row>
    <row r="3813" spans="1:12" x14ac:dyDescent="0.3">
      <c r="A3813">
        <v>3812</v>
      </c>
      <c r="B3813">
        <v>20</v>
      </c>
      <c r="C3813">
        <v>114</v>
      </c>
      <c r="D3813">
        <v>17</v>
      </c>
      <c r="E3813">
        <v>63</v>
      </c>
      <c r="F3813">
        <v>156</v>
      </c>
      <c r="H3813" s="16">
        <v>38241</v>
      </c>
      <c r="I3813">
        <v>72</v>
      </c>
      <c r="J3813">
        <v>23</v>
      </c>
      <c r="K3813">
        <v>1</v>
      </c>
      <c r="L3813">
        <f>LOOKUP(I3813+H3813*1000, allRounds!D$2:D$308, allRounds!A$2:A$308)</f>
        <v>156</v>
      </c>
    </row>
    <row r="3814" spans="1:12" x14ac:dyDescent="0.3">
      <c r="A3814">
        <v>3813</v>
      </c>
      <c r="B3814">
        <v>21</v>
      </c>
      <c r="C3814">
        <v>140</v>
      </c>
      <c r="D3814">
        <v>4</v>
      </c>
      <c r="E3814">
        <v>8</v>
      </c>
      <c r="F3814">
        <v>156</v>
      </c>
      <c r="H3814" s="16">
        <v>38241</v>
      </c>
      <c r="I3814">
        <v>72</v>
      </c>
      <c r="J3814">
        <v>36</v>
      </c>
      <c r="K3814">
        <v>1</v>
      </c>
      <c r="L3814">
        <f>LOOKUP(I3814+H3814*1000, allRounds!D$2:D$308, allRounds!A$2:A$308)</f>
        <v>156</v>
      </c>
    </row>
    <row r="3815" spans="1:12" x14ac:dyDescent="0.3">
      <c r="A3815">
        <v>3814</v>
      </c>
      <c r="B3815">
        <v>1</v>
      </c>
      <c r="C3815">
        <v>85</v>
      </c>
      <c r="D3815">
        <v>37</v>
      </c>
      <c r="E3815">
        <v>123</v>
      </c>
      <c r="F3815">
        <v>157</v>
      </c>
      <c r="H3815" s="16">
        <v>38240</v>
      </c>
      <c r="I3815">
        <v>73</v>
      </c>
      <c r="J3815">
        <v>18</v>
      </c>
      <c r="K3815">
        <v>2</v>
      </c>
      <c r="L3815">
        <f>LOOKUP(I3815+H3815*1000, allRounds!D$2:D$308, allRounds!A$2:A$308)</f>
        <v>157</v>
      </c>
    </row>
    <row r="3816" spans="1:12" x14ac:dyDescent="0.3">
      <c r="A3816">
        <v>3815</v>
      </c>
      <c r="B3816">
        <v>2</v>
      </c>
      <c r="C3816">
        <v>89</v>
      </c>
      <c r="D3816">
        <v>36</v>
      </c>
      <c r="E3816">
        <v>233</v>
      </c>
      <c r="F3816">
        <v>157</v>
      </c>
      <c r="H3816" s="16">
        <v>38240</v>
      </c>
      <c r="I3816">
        <v>73</v>
      </c>
      <c r="J3816">
        <v>21</v>
      </c>
      <c r="K3816">
        <v>0</v>
      </c>
      <c r="L3816">
        <f>LOOKUP(I3816+H3816*1000, allRounds!D$2:D$308, allRounds!A$2:A$308)</f>
        <v>157</v>
      </c>
    </row>
    <row r="3817" spans="1:12" x14ac:dyDescent="0.3">
      <c r="A3817">
        <v>3816</v>
      </c>
      <c r="B3817">
        <v>3</v>
      </c>
      <c r="C3817">
        <v>92</v>
      </c>
      <c r="D3817">
        <v>35</v>
      </c>
      <c r="E3817">
        <v>61</v>
      </c>
      <c r="F3817">
        <v>157</v>
      </c>
      <c r="H3817" s="16">
        <v>38240</v>
      </c>
      <c r="I3817">
        <v>73</v>
      </c>
      <c r="J3817">
        <v>23</v>
      </c>
      <c r="K3817">
        <v>1</v>
      </c>
      <c r="L3817">
        <f>LOOKUP(I3817+H3817*1000, allRounds!D$2:D$308, allRounds!A$2:A$308)</f>
        <v>157</v>
      </c>
    </row>
    <row r="3818" spans="1:12" x14ac:dyDescent="0.3">
      <c r="A3818">
        <v>3817</v>
      </c>
      <c r="B3818">
        <v>4</v>
      </c>
      <c r="C3818">
        <v>78</v>
      </c>
      <c r="D3818">
        <v>35</v>
      </c>
      <c r="E3818">
        <v>1</v>
      </c>
      <c r="F3818">
        <v>157</v>
      </c>
      <c r="H3818" s="16">
        <v>38240</v>
      </c>
      <c r="I3818">
        <v>73</v>
      </c>
      <c r="J3818">
        <v>9</v>
      </c>
      <c r="K3818">
        <v>1</v>
      </c>
      <c r="L3818">
        <f>LOOKUP(I3818+H3818*1000, allRounds!D$2:D$308, allRounds!A$2:A$308)</f>
        <v>157</v>
      </c>
    </row>
    <row r="3819" spans="1:12" x14ac:dyDescent="0.3">
      <c r="A3819">
        <v>3818</v>
      </c>
      <c r="B3819">
        <v>5</v>
      </c>
      <c r="C3819">
        <v>91</v>
      </c>
      <c r="D3819">
        <v>33</v>
      </c>
      <c r="E3819">
        <v>116</v>
      </c>
      <c r="F3819">
        <v>157</v>
      </c>
      <c r="H3819" s="16">
        <v>38240</v>
      </c>
      <c r="I3819">
        <v>73</v>
      </c>
      <c r="J3819">
        <v>20</v>
      </c>
      <c r="K3819">
        <v>1</v>
      </c>
      <c r="L3819">
        <f>LOOKUP(I3819+H3819*1000, allRounds!D$2:D$308, allRounds!A$2:A$308)</f>
        <v>157</v>
      </c>
    </row>
    <row r="3820" spans="1:12" x14ac:dyDescent="0.3">
      <c r="A3820">
        <v>3819</v>
      </c>
      <c r="B3820">
        <v>6</v>
      </c>
      <c r="C3820">
        <v>98</v>
      </c>
      <c r="D3820">
        <v>32</v>
      </c>
      <c r="E3820">
        <v>41</v>
      </c>
      <c r="F3820">
        <v>157</v>
      </c>
      <c r="H3820" s="16">
        <v>38240</v>
      </c>
      <c r="I3820">
        <v>73</v>
      </c>
      <c r="J3820">
        <v>26</v>
      </c>
      <c r="K3820">
        <v>0</v>
      </c>
      <c r="L3820">
        <f>LOOKUP(I3820+H3820*1000, allRounds!D$2:D$308, allRounds!A$2:A$308)</f>
        <v>157</v>
      </c>
    </row>
    <row r="3821" spans="1:12" x14ac:dyDescent="0.3">
      <c r="A3821">
        <v>3820</v>
      </c>
      <c r="B3821">
        <v>7</v>
      </c>
      <c r="C3821">
        <v>88</v>
      </c>
      <c r="D3821">
        <v>32</v>
      </c>
      <c r="E3821">
        <v>225</v>
      </c>
      <c r="F3821">
        <v>157</v>
      </c>
      <c r="H3821" s="16">
        <v>38240</v>
      </c>
      <c r="I3821">
        <v>73</v>
      </c>
      <c r="J3821">
        <v>16</v>
      </c>
      <c r="K3821">
        <v>1</v>
      </c>
      <c r="L3821">
        <f>LOOKUP(I3821+H3821*1000, allRounds!D$2:D$308, allRounds!A$2:A$308)</f>
        <v>157</v>
      </c>
    </row>
    <row r="3822" spans="1:12" x14ac:dyDescent="0.3">
      <c r="A3822">
        <v>3821</v>
      </c>
      <c r="B3822">
        <v>8</v>
      </c>
      <c r="C3822">
        <v>83</v>
      </c>
      <c r="D3822">
        <v>32</v>
      </c>
      <c r="E3822">
        <v>103</v>
      </c>
      <c r="F3822">
        <v>157</v>
      </c>
      <c r="H3822" s="16">
        <v>38240</v>
      </c>
      <c r="I3822">
        <v>73</v>
      </c>
      <c r="J3822">
        <v>11</v>
      </c>
      <c r="K3822">
        <v>1</v>
      </c>
      <c r="L3822">
        <f>LOOKUP(I3822+H3822*1000, allRounds!D$2:D$308, allRounds!A$2:A$308)</f>
        <v>157</v>
      </c>
    </row>
    <row r="3823" spans="1:12" x14ac:dyDescent="0.3">
      <c r="A3823">
        <v>3822</v>
      </c>
      <c r="B3823">
        <v>9</v>
      </c>
      <c r="C3823">
        <v>88</v>
      </c>
      <c r="D3823">
        <v>32</v>
      </c>
      <c r="E3823">
        <v>222</v>
      </c>
      <c r="F3823">
        <v>157</v>
      </c>
      <c r="H3823" s="16">
        <v>38240</v>
      </c>
      <c r="I3823">
        <v>73</v>
      </c>
      <c r="J3823">
        <v>16</v>
      </c>
      <c r="K3823">
        <v>1</v>
      </c>
      <c r="L3823">
        <f>LOOKUP(I3823+H3823*1000, allRounds!D$2:D$308, allRounds!A$2:A$308)</f>
        <v>157</v>
      </c>
    </row>
    <row r="3824" spans="1:12" x14ac:dyDescent="0.3">
      <c r="A3824">
        <v>3823</v>
      </c>
      <c r="B3824">
        <v>10</v>
      </c>
      <c r="C3824">
        <v>91</v>
      </c>
      <c r="D3824">
        <v>31</v>
      </c>
      <c r="E3824">
        <v>145</v>
      </c>
      <c r="F3824">
        <v>157</v>
      </c>
      <c r="H3824" s="16">
        <v>38240</v>
      </c>
      <c r="I3824">
        <v>73</v>
      </c>
      <c r="J3824">
        <v>17</v>
      </c>
      <c r="K3824">
        <v>1</v>
      </c>
      <c r="L3824">
        <f>LOOKUP(I3824+H3824*1000, allRounds!D$2:D$308, allRounds!A$2:A$308)</f>
        <v>157</v>
      </c>
    </row>
    <row r="3825" spans="1:12" x14ac:dyDescent="0.3">
      <c r="A3825">
        <v>3824</v>
      </c>
      <c r="B3825">
        <v>11</v>
      </c>
      <c r="C3825">
        <v>89</v>
      </c>
      <c r="D3825">
        <v>27</v>
      </c>
      <c r="E3825">
        <v>48</v>
      </c>
      <c r="F3825">
        <v>157</v>
      </c>
      <c r="H3825" s="16">
        <v>38240</v>
      </c>
      <c r="I3825">
        <v>73</v>
      </c>
      <c r="J3825">
        <v>12</v>
      </c>
      <c r="K3825">
        <v>1</v>
      </c>
      <c r="L3825">
        <f>LOOKUP(I3825+H3825*1000, allRounds!D$2:D$308, allRounds!A$2:A$308)</f>
        <v>157</v>
      </c>
    </row>
    <row r="3826" spans="1:12" x14ac:dyDescent="0.3">
      <c r="A3826">
        <v>3825</v>
      </c>
      <c r="B3826">
        <v>12</v>
      </c>
      <c r="C3826">
        <v>96</v>
      </c>
      <c r="D3826">
        <v>27</v>
      </c>
      <c r="E3826">
        <v>232</v>
      </c>
      <c r="F3826">
        <v>157</v>
      </c>
      <c r="H3826" s="16">
        <v>38240</v>
      </c>
      <c r="I3826">
        <v>73</v>
      </c>
      <c r="J3826">
        <v>19</v>
      </c>
      <c r="K3826">
        <v>0</v>
      </c>
      <c r="L3826">
        <f>LOOKUP(I3826+H3826*1000, allRounds!D$2:D$308, allRounds!A$2:A$308)</f>
        <v>157</v>
      </c>
    </row>
    <row r="3827" spans="1:12" x14ac:dyDescent="0.3">
      <c r="A3827">
        <v>3826</v>
      </c>
      <c r="B3827">
        <v>13</v>
      </c>
      <c r="C3827">
        <v>91</v>
      </c>
      <c r="D3827">
        <v>27</v>
      </c>
      <c r="E3827">
        <v>160</v>
      </c>
      <c r="F3827">
        <v>157</v>
      </c>
      <c r="H3827" s="16">
        <v>38240</v>
      </c>
      <c r="I3827">
        <v>73</v>
      </c>
      <c r="J3827">
        <v>14</v>
      </c>
      <c r="K3827">
        <v>1</v>
      </c>
      <c r="L3827">
        <f>LOOKUP(I3827+H3827*1000, allRounds!D$2:D$308, allRounds!A$2:A$308)</f>
        <v>157</v>
      </c>
    </row>
    <row r="3828" spans="1:12" x14ac:dyDescent="0.3">
      <c r="A3828">
        <v>3827</v>
      </c>
      <c r="B3828">
        <v>14</v>
      </c>
      <c r="C3828">
        <v>95</v>
      </c>
      <c r="D3828">
        <v>27</v>
      </c>
      <c r="E3828">
        <v>28</v>
      </c>
      <c r="F3828">
        <v>157</v>
      </c>
      <c r="H3828" s="16">
        <v>38240</v>
      </c>
      <c r="I3828">
        <v>73</v>
      </c>
      <c r="J3828">
        <v>18</v>
      </c>
      <c r="K3828">
        <v>1</v>
      </c>
      <c r="L3828">
        <f>LOOKUP(I3828+H3828*1000, allRounds!D$2:D$308, allRounds!A$2:A$308)</f>
        <v>157</v>
      </c>
    </row>
    <row r="3829" spans="1:12" x14ac:dyDescent="0.3">
      <c r="A3829">
        <v>3828</v>
      </c>
      <c r="B3829">
        <v>15</v>
      </c>
      <c r="C3829">
        <v>108</v>
      </c>
      <c r="D3829">
        <v>26</v>
      </c>
      <c r="E3829">
        <v>191</v>
      </c>
      <c r="F3829">
        <v>157</v>
      </c>
      <c r="H3829" s="16">
        <v>38240</v>
      </c>
      <c r="I3829">
        <v>73</v>
      </c>
      <c r="J3829">
        <v>28</v>
      </c>
      <c r="K3829">
        <v>1</v>
      </c>
      <c r="L3829">
        <f>LOOKUP(I3829+H3829*1000, allRounds!D$2:D$308, allRounds!A$2:A$308)</f>
        <v>157</v>
      </c>
    </row>
    <row r="3830" spans="1:12" x14ac:dyDescent="0.3">
      <c r="A3830">
        <v>3829</v>
      </c>
      <c r="B3830">
        <v>16</v>
      </c>
      <c r="C3830">
        <v>98</v>
      </c>
      <c r="D3830">
        <v>24</v>
      </c>
      <c r="E3830">
        <v>245</v>
      </c>
      <c r="F3830">
        <v>157</v>
      </c>
      <c r="H3830" s="16">
        <v>38240</v>
      </c>
      <c r="I3830">
        <v>73</v>
      </c>
      <c r="J3830">
        <v>18</v>
      </c>
      <c r="K3830">
        <v>0</v>
      </c>
      <c r="L3830">
        <f>LOOKUP(I3830+H3830*1000, allRounds!D$2:D$308, allRounds!A$2:A$308)</f>
        <v>157</v>
      </c>
    </row>
    <row r="3831" spans="1:12" x14ac:dyDescent="0.3">
      <c r="A3831">
        <v>3830</v>
      </c>
      <c r="B3831">
        <v>17</v>
      </c>
      <c r="C3831">
        <v>108</v>
      </c>
      <c r="D3831">
        <v>24</v>
      </c>
      <c r="E3831">
        <v>24</v>
      </c>
      <c r="F3831">
        <v>157</v>
      </c>
      <c r="H3831" s="16">
        <v>38240</v>
      </c>
      <c r="I3831">
        <v>73</v>
      </c>
      <c r="J3831">
        <v>28</v>
      </c>
      <c r="K3831">
        <v>1</v>
      </c>
      <c r="L3831">
        <f>LOOKUP(I3831+H3831*1000, allRounds!D$2:D$308, allRounds!A$2:A$308)</f>
        <v>157</v>
      </c>
    </row>
    <row r="3832" spans="1:12" x14ac:dyDescent="0.3">
      <c r="A3832">
        <v>3831</v>
      </c>
      <c r="B3832">
        <v>18</v>
      </c>
      <c r="C3832">
        <v>96</v>
      </c>
      <c r="D3832">
        <v>24</v>
      </c>
      <c r="E3832">
        <v>2</v>
      </c>
      <c r="F3832">
        <v>157</v>
      </c>
      <c r="H3832" s="16">
        <v>38240</v>
      </c>
      <c r="I3832">
        <v>73</v>
      </c>
      <c r="J3832">
        <v>16</v>
      </c>
      <c r="K3832">
        <v>1</v>
      </c>
      <c r="L3832">
        <f>LOOKUP(I3832+H3832*1000, allRounds!D$2:D$308, allRounds!A$2:A$308)</f>
        <v>157</v>
      </c>
    </row>
    <row r="3833" spans="1:12" x14ac:dyDescent="0.3">
      <c r="A3833">
        <v>3832</v>
      </c>
      <c r="B3833">
        <v>19</v>
      </c>
      <c r="C3833">
        <v>104</v>
      </c>
      <c r="D3833">
        <v>23</v>
      </c>
      <c r="E3833">
        <v>63</v>
      </c>
      <c r="F3833">
        <v>157</v>
      </c>
      <c r="H3833" s="16">
        <v>38240</v>
      </c>
      <c r="I3833">
        <v>73</v>
      </c>
      <c r="J3833">
        <v>23</v>
      </c>
      <c r="K3833">
        <v>1</v>
      </c>
      <c r="L3833">
        <f>LOOKUP(I3833+H3833*1000, allRounds!D$2:D$308, allRounds!A$2:A$308)</f>
        <v>157</v>
      </c>
    </row>
    <row r="3834" spans="1:12" x14ac:dyDescent="0.3">
      <c r="A3834">
        <v>3833</v>
      </c>
      <c r="B3834">
        <v>20</v>
      </c>
      <c r="C3834">
        <v>125</v>
      </c>
      <c r="D3834">
        <v>15</v>
      </c>
      <c r="E3834">
        <v>8</v>
      </c>
      <c r="F3834">
        <v>157</v>
      </c>
      <c r="H3834" s="16">
        <v>38240</v>
      </c>
      <c r="I3834">
        <v>73</v>
      </c>
      <c r="J3834">
        <v>36</v>
      </c>
      <c r="K3834">
        <v>1</v>
      </c>
      <c r="L3834">
        <f>LOOKUP(I3834+H3834*1000, allRounds!D$2:D$308, allRounds!A$2:A$308)</f>
        <v>157</v>
      </c>
    </row>
    <row r="3835" spans="1:12" x14ac:dyDescent="0.3">
      <c r="A3835">
        <v>3834</v>
      </c>
      <c r="B3835">
        <v>1</v>
      </c>
      <c r="C3835">
        <v>79</v>
      </c>
      <c r="D3835">
        <v>45</v>
      </c>
      <c r="E3835">
        <v>222</v>
      </c>
      <c r="F3835">
        <v>158</v>
      </c>
      <c r="H3835" s="16">
        <v>38212</v>
      </c>
      <c r="I3835">
        <v>76</v>
      </c>
      <c r="J3835">
        <v>18</v>
      </c>
      <c r="K3835">
        <v>1</v>
      </c>
      <c r="L3835">
        <f>LOOKUP(I3835+H3835*1000, allRounds!D$2:D$308, allRounds!A$2:A$308)</f>
        <v>158</v>
      </c>
    </row>
    <row r="3836" spans="1:12" x14ac:dyDescent="0.3">
      <c r="A3836">
        <v>3835</v>
      </c>
      <c r="B3836">
        <v>2</v>
      </c>
      <c r="C3836">
        <v>81</v>
      </c>
      <c r="D3836">
        <v>39</v>
      </c>
      <c r="E3836">
        <v>160</v>
      </c>
      <c r="F3836">
        <v>158</v>
      </c>
      <c r="H3836" s="16">
        <v>38212</v>
      </c>
      <c r="I3836">
        <v>76</v>
      </c>
      <c r="J3836">
        <v>14</v>
      </c>
      <c r="K3836">
        <v>1</v>
      </c>
      <c r="L3836">
        <f>LOOKUP(I3836+H3836*1000, allRounds!D$2:D$308, allRounds!A$2:A$308)</f>
        <v>158</v>
      </c>
    </row>
    <row r="3837" spans="1:12" x14ac:dyDescent="0.3">
      <c r="A3837">
        <v>3836</v>
      </c>
      <c r="B3837">
        <v>3</v>
      </c>
      <c r="C3837">
        <v>87</v>
      </c>
      <c r="D3837">
        <v>37</v>
      </c>
      <c r="E3837">
        <v>28</v>
      </c>
      <c r="F3837">
        <v>158</v>
      </c>
      <c r="H3837" s="16">
        <v>38212</v>
      </c>
      <c r="I3837">
        <v>76</v>
      </c>
      <c r="J3837">
        <v>18</v>
      </c>
      <c r="K3837">
        <v>1</v>
      </c>
      <c r="L3837">
        <f>LOOKUP(I3837+H3837*1000, allRounds!D$2:D$308, allRounds!A$2:A$308)</f>
        <v>158</v>
      </c>
    </row>
    <row r="3838" spans="1:12" x14ac:dyDescent="0.3">
      <c r="A3838">
        <v>3837</v>
      </c>
      <c r="B3838">
        <v>4</v>
      </c>
      <c r="C3838">
        <v>81</v>
      </c>
      <c r="D3838">
        <v>37</v>
      </c>
      <c r="E3838">
        <v>49</v>
      </c>
      <c r="F3838">
        <v>158</v>
      </c>
      <c r="H3838" s="16">
        <v>38212</v>
      </c>
      <c r="I3838">
        <v>76</v>
      </c>
      <c r="J3838">
        <v>12</v>
      </c>
      <c r="K3838">
        <v>1</v>
      </c>
      <c r="L3838">
        <f>LOOKUP(I3838+H3838*1000, allRounds!D$2:D$308, allRounds!A$2:A$308)</f>
        <v>158</v>
      </c>
    </row>
    <row r="3839" spans="1:12" x14ac:dyDescent="0.3">
      <c r="A3839">
        <v>3838</v>
      </c>
      <c r="B3839">
        <v>5</v>
      </c>
      <c r="C3839">
        <v>82</v>
      </c>
      <c r="D3839">
        <v>34</v>
      </c>
      <c r="E3839">
        <v>36</v>
      </c>
      <c r="F3839">
        <v>158</v>
      </c>
      <c r="H3839" s="16">
        <v>38212</v>
      </c>
      <c r="I3839">
        <v>76</v>
      </c>
      <c r="J3839">
        <v>10</v>
      </c>
      <c r="K3839">
        <v>1</v>
      </c>
      <c r="L3839">
        <f>LOOKUP(I3839+H3839*1000, allRounds!D$2:D$308, allRounds!A$2:A$308)</f>
        <v>158</v>
      </c>
    </row>
    <row r="3840" spans="1:12" x14ac:dyDescent="0.3">
      <c r="A3840">
        <v>3839</v>
      </c>
      <c r="B3840">
        <v>6</v>
      </c>
      <c r="C3840">
        <v>89</v>
      </c>
      <c r="D3840">
        <v>33</v>
      </c>
      <c r="E3840">
        <v>225</v>
      </c>
      <c r="F3840">
        <v>158</v>
      </c>
      <c r="H3840" s="16">
        <v>38212</v>
      </c>
      <c r="I3840">
        <v>76</v>
      </c>
      <c r="J3840">
        <v>16</v>
      </c>
      <c r="K3840">
        <v>1</v>
      </c>
      <c r="L3840">
        <f>LOOKUP(I3840+H3840*1000, allRounds!D$2:D$308, allRounds!A$2:A$308)</f>
        <v>158</v>
      </c>
    </row>
    <row r="3841" spans="1:12" x14ac:dyDescent="0.3">
      <c r="A3841">
        <v>3840</v>
      </c>
      <c r="B3841">
        <v>7</v>
      </c>
      <c r="C3841">
        <v>101</v>
      </c>
      <c r="D3841">
        <v>32</v>
      </c>
      <c r="E3841">
        <v>27</v>
      </c>
      <c r="F3841">
        <v>158</v>
      </c>
      <c r="H3841" s="16">
        <v>38212</v>
      </c>
      <c r="I3841">
        <v>76</v>
      </c>
      <c r="J3841">
        <v>27</v>
      </c>
      <c r="K3841">
        <v>1</v>
      </c>
      <c r="L3841">
        <f>LOOKUP(I3841+H3841*1000, allRounds!D$2:D$308, allRounds!A$2:A$308)</f>
        <v>158</v>
      </c>
    </row>
    <row r="3842" spans="1:12" x14ac:dyDescent="0.3">
      <c r="A3842">
        <v>3841</v>
      </c>
      <c r="B3842">
        <v>8</v>
      </c>
      <c r="C3842">
        <v>97</v>
      </c>
      <c r="D3842">
        <v>32</v>
      </c>
      <c r="E3842">
        <v>63</v>
      </c>
      <c r="F3842">
        <v>158</v>
      </c>
      <c r="H3842" s="16">
        <v>38212</v>
      </c>
      <c r="I3842">
        <v>76</v>
      </c>
      <c r="J3842">
        <v>23</v>
      </c>
      <c r="K3842">
        <v>1</v>
      </c>
      <c r="L3842">
        <f>LOOKUP(I3842+H3842*1000, allRounds!D$2:D$308, allRounds!A$2:A$308)</f>
        <v>158</v>
      </c>
    </row>
    <row r="3843" spans="1:12" x14ac:dyDescent="0.3">
      <c r="A3843">
        <v>3842</v>
      </c>
      <c r="B3843">
        <v>9</v>
      </c>
      <c r="C3843">
        <v>95</v>
      </c>
      <c r="D3843">
        <v>31</v>
      </c>
      <c r="E3843">
        <v>16</v>
      </c>
      <c r="F3843">
        <v>158</v>
      </c>
      <c r="H3843" s="16">
        <v>38212</v>
      </c>
      <c r="I3843">
        <v>76</v>
      </c>
      <c r="J3843">
        <v>20</v>
      </c>
      <c r="K3843">
        <v>1</v>
      </c>
      <c r="L3843">
        <f>LOOKUP(I3843+H3843*1000, allRounds!D$2:D$308, allRounds!A$2:A$308)</f>
        <v>158</v>
      </c>
    </row>
    <row r="3844" spans="1:12" x14ac:dyDescent="0.3">
      <c r="A3844">
        <v>3843</v>
      </c>
      <c r="B3844">
        <v>10</v>
      </c>
      <c r="C3844">
        <v>87</v>
      </c>
      <c r="D3844">
        <v>30</v>
      </c>
      <c r="E3844">
        <v>103</v>
      </c>
      <c r="F3844">
        <v>158</v>
      </c>
      <c r="H3844" s="16">
        <v>38212</v>
      </c>
      <c r="I3844">
        <v>76</v>
      </c>
      <c r="J3844">
        <v>11</v>
      </c>
      <c r="K3844">
        <v>1</v>
      </c>
      <c r="L3844">
        <f>LOOKUP(I3844+H3844*1000, allRounds!D$2:D$308, allRounds!A$2:A$308)</f>
        <v>158</v>
      </c>
    </row>
    <row r="3845" spans="1:12" x14ac:dyDescent="0.3">
      <c r="A3845">
        <v>3844</v>
      </c>
      <c r="B3845">
        <v>11</v>
      </c>
      <c r="C3845">
        <v>86</v>
      </c>
      <c r="D3845">
        <v>29</v>
      </c>
      <c r="E3845">
        <v>1</v>
      </c>
      <c r="F3845">
        <v>158</v>
      </c>
      <c r="H3845" s="16">
        <v>38212</v>
      </c>
      <c r="I3845">
        <v>76</v>
      </c>
      <c r="J3845">
        <v>9</v>
      </c>
      <c r="K3845">
        <v>1</v>
      </c>
      <c r="L3845">
        <f>LOOKUP(I3845+H3845*1000, allRounds!D$2:D$308, allRounds!A$2:A$308)</f>
        <v>158</v>
      </c>
    </row>
    <row r="3846" spans="1:12" x14ac:dyDescent="0.3">
      <c r="A3846">
        <v>3845</v>
      </c>
      <c r="B3846">
        <v>12</v>
      </c>
      <c r="C3846">
        <v>105</v>
      </c>
      <c r="D3846">
        <v>28</v>
      </c>
      <c r="E3846">
        <v>12</v>
      </c>
      <c r="F3846">
        <v>158</v>
      </c>
      <c r="H3846" s="16">
        <v>38212</v>
      </c>
      <c r="I3846">
        <v>76</v>
      </c>
      <c r="J3846">
        <v>27</v>
      </c>
      <c r="K3846">
        <v>1</v>
      </c>
      <c r="L3846">
        <f>LOOKUP(I3846+H3846*1000, allRounds!D$2:D$308, allRounds!A$2:A$308)</f>
        <v>158</v>
      </c>
    </row>
    <row r="3847" spans="1:12" x14ac:dyDescent="0.3">
      <c r="A3847">
        <v>3846</v>
      </c>
      <c r="B3847">
        <v>13</v>
      </c>
      <c r="C3847">
        <v>106</v>
      </c>
      <c r="D3847">
        <v>28</v>
      </c>
      <c r="E3847">
        <v>191</v>
      </c>
      <c r="F3847">
        <v>158</v>
      </c>
      <c r="H3847" s="16">
        <v>38212</v>
      </c>
      <c r="I3847">
        <v>76</v>
      </c>
      <c r="J3847">
        <v>28</v>
      </c>
      <c r="K3847">
        <v>1</v>
      </c>
      <c r="L3847">
        <f>LOOKUP(I3847+H3847*1000, allRounds!D$2:D$308, allRounds!A$2:A$308)</f>
        <v>158</v>
      </c>
    </row>
    <row r="3848" spans="1:12" x14ac:dyDescent="0.3">
      <c r="A3848">
        <v>3847</v>
      </c>
      <c r="B3848">
        <v>14</v>
      </c>
      <c r="C3848">
        <v>103</v>
      </c>
      <c r="D3848">
        <v>26</v>
      </c>
      <c r="E3848">
        <v>61</v>
      </c>
      <c r="F3848">
        <v>158</v>
      </c>
      <c r="H3848" s="16">
        <v>38212</v>
      </c>
      <c r="I3848">
        <v>76</v>
      </c>
      <c r="J3848">
        <v>23</v>
      </c>
      <c r="K3848">
        <v>1</v>
      </c>
      <c r="L3848">
        <f>LOOKUP(I3848+H3848*1000, allRounds!D$2:D$308, allRounds!A$2:A$308)</f>
        <v>158</v>
      </c>
    </row>
    <row r="3849" spans="1:12" x14ac:dyDescent="0.3">
      <c r="A3849">
        <v>3848</v>
      </c>
      <c r="B3849">
        <v>15</v>
      </c>
      <c r="C3849">
        <v>101</v>
      </c>
      <c r="D3849">
        <v>24</v>
      </c>
      <c r="E3849">
        <v>3</v>
      </c>
      <c r="F3849">
        <v>158</v>
      </c>
      <c r="H3849" s="16">
        <v>38212</v>
      </c>
      <c r="I3849">
        <v>76</v>
      </c>
      <c r="J3849">
        <v>19</v>
      </c>
      <c r="K3849">
        <v>1</v>
      </c>
      <c r="L3849">
        <f>LOOKUP(I3849+H3849*1000, allRounds!D$2:D$308, allRounds!A$2:A$308)</f>
        <v>158</v>
      </c>
    </row>
    <row r="3850" spans="1:12" x14ac:dyDescent="0.3">
      <c r="A3850">
        <v>3849</v>
      </c>
      <c r="B3850">
        <v>16</v>
      </c>
      <c r="C3850">
        <v>131</v>
      </c>
      <c r="D3850">
        <v>11</v>
      </c>
      <c r="E3850">
        <v>8</v>
      </c>
      <c r="F3850">
        <v>158</v>
      </c>
      <c r="H3850" s="16">
        <v>38212</v>
      </c>
      <c r="I3850">
        <v>76</v>
      </c>
      <c r="J3850">
        <v>36</v>
      </c>
      <c r="K3850">
        <v>1</v>
      </c>
      <c r="L3850">
        <f>LOOKUP(I3850+H3850*1000, allRounds!D$2:D$308, allRounds!A$2:A$308)</f>
        <v>158</v>
      </c>
    </row>
    <row r="3851" spans="1:12" x14ac:dyDescent="0.3">
      <c r="A3851">
        <v>3850</v>
      </c>
      <c r="B3851">
        <v>1</v>
      </c>
      <c r="C3851">
        <v>85</v>
      </c>
      <c r="D3851">
        <v>40</v>
      </c>
      <c r="E3851">
        <v>221</v>
      </c>
      <c r="F3851">
        <v>159</v>
      </c>
      <c r="H3851" s="16">
        <v>38185</v>
      </c>
      <c r="I3851">
        <v>62</v>
      </c>
      <c r="J3851">
        <v>18</v>
      </c>
      <c r="K3851">
        <v>0</v>
      </c>
      <c r="L3851">
        <f>LOOKUP(I3851+H3851*1000, allRounds!D$2:D$308, allRounds!A$2:A$308)</f>
        <v>159</v>
      </c>
    </row>
    <row r="3852" spans="1:12" x14ac:dyDescent="0.3">
      <c r="A3852">
        <v>3851</v>
      </c>
      <c r="B3852">
        <v>2</v>
      </c>
      <c r="C3852">
        <v>86</v>
      </c>
      <c r="D3852">
        <v>40</v>
      </c>
      <c r="E3852">
        <v>28</v>
      </c>
      <c r="F3852">
        <v>159</v>
      </c>
      <c r="H3852" s="16">
        <v>38185</v>
      </c>
      <c r="I3852">
        <v>62</v>
      </c>
      <c r="J3852">
        <v>19</v>
      </c>
      <c r="K3852">
        <v>1</v>
      </c>
      <c r="L3852">
        <f>LOOKUP(I3852+H3852*1000, allRounds!D$2:D$308, allRounds!A$2:A$308)</f>
        <v>159</v>
      </c>
    </row>
    <row r="3853" spans="1:12" x14ac:dyDescent="0.3">
      <c r="A3853">
        <v>3852</v>
      </c>
      <c r="B3853">
        <v>3</v>
      </c>
      <c r="C3853">
        <v>92</v>
      </c>
      <c r="D3853">
        <v>38</v>
      </c>
      <c r="E3853">
        <v>61</v>
      </c>
      <c r="F3853">
        <v>159</v>
      </c>
      <c r="H3853" s="16">
        <v>38185</v>
      </c>
      <c r="I3853">
        <v>62</v>
      </c>
      <c r="J3853">
        <v>23</v>
      </c>
      <c r="K3853">
        <v>1</v>
      </c>
      <c r="L3853">
        <f>LOOKUP(I3853+H3853*1000, allRounds!D$2:D$308, allRounds!A$2:A$308)</f>
        <v>159</v>
      </c>
    </row>
    <row r="3854" spans="1:12" x14ac:dyDescent="0.3">
      <c r="A3854">
        <v>3853</v>
      </c>
      <c r="B3854">
        <v>4</v>
      </c>
      <c r="C3854">
        <v>89</v>
      </c>
      <c r="D3854">
        <v>38</v>
      </c>
      <c r="E3854">
        <v>116</v>
      </c>
      <c r="F3854">
        <v>159</v>
      </c>
      <c r="H3854" s="16">
        <v>38185</v>
      </c>
      <c r="I3854">
        <v>62</v>
      </c>
      <c r="J3854">
        <v>20</v>
      </c>
      <c r="K3854">
        <v>1</v>
      </c>
      <c r="L3854">
        <f>LOOKUP(I3854+H3854*1000, allRounds!D$2:D$308, allRounds!A$2:A$308)</f>
        <v>159</v>
      </c>
    </row>
    <row r="3855" spans="1:12" x14ac:dyDescent="0.3">
      <c r="A3855">
        <v>3854</v>
      </c>
      <c r="B3855">
        <v>5</v>
      </c>
      <c r="C3855">
        <v>88</v>
      </c>
      <c r="D3855">
        <v>37</v>
      </c>
      <c r="E3855">
        <v>222</v>
      </c>
      <c r="F3855">
        <v>159</v>
      </c>
      <c r="H3855" s="16">
        <v>38185</v>
      </c>
      <c r="I3855">
        <v>62</v>
      </c>
      <c r="J3855">
        <v>18</v>
      </c>
      <c r="K3855">
        <v>1</v>
      </c>
      <c r="L3855">
        <f>LOOKUP(I3855+H3855*1000, allRounds!D$2:D$308, allRounds!A$2:A$308)</f>
        <v>159</v>
      </c>
    </row>
    <row r="3856" spans="1:12" x14ac:dyDescent="0.3">
      <c r="A3856">
        <v>3855</v>
      </c>
      <c r="B3856">
        <v>6</v>
      </c>
      <c r="C3856">
        <v>95</v>
      </c>
      <c r="D3856">
        <v>35</v>
      </c>
      <c r="E3856">
        <v>63</v>
      </c>
      <c r="F3856">
        <v>159</v>
      </c>
      <c r="H3856" s="16">
        <v>38185</v>
      </c>
      <c r="I3856">
        <v>62</v>
      </c>
      <c r="J3856">
        <v>23</v>
      </c>
      <c r="K3856">
        <v>1</v>
      </c>
      <c r="L3856">
        <f>LOOKUP(I3856+H3856*1000, allRounds!D$2:D$308, allRounds!A$2:A$308)</f>
        <v>159</v>
      </c>
    </row>
    <row r="3857" spans="1:12" x14ac:dyDescent="0.3">
      <c r="A3857">
        <v>3856</v>
      </c>
      <c r="B3857">
        <v>7</v>
      </c>
      <c r="C3857">
        <v>89</v>
      </c>
      <c r="D3857">
        <v>35</v>
      </c>
      <c r="E3857">
        <v>145</v>
      </c>
      <c r="F3857">
        <v>159</v>
      </c>
      <c r="H3857" s="16">
        <v>38185</v>
      </c>
      <c r="I3857">
        <v>62</v>
      </c>
      <c r="J3857">
        <v>17</v>
      </c>
      <c r="K3857">
        <v>1</v>
      </c>
      <c r="L3857">
        <f>LOOKUP(I3857+H3857*1000, allRounds!D$2:D$308, allRounds!A$2:A$308)</f>
        <v>159</v>
      </c>
    </row>
    <row r="3858" spans="1:12" x14ac:dyDescent="0.3">
      <c r="A3858">
        <v>3857</v>
      </c>
      <c r="B3858">
        <v>8</v>
      </c>
      <c r="C3858">
        <v>85</v>
      </c>
      <c r="D3858">
        <v>34</v>
      </c>
      <c r="E3858">
        <v>48</v>
      </c>
      <c r="F3858">
        <v>159</v>
      </c>
      <c r="H3858" s="16">
        <v>38185</v>
      </c>
      <c r="I3858">
        <v>62</v>
      </c>
      <c r="J3858">
        <v>12</v>
      </c>
      <c r="K3858">
        <v>1</v>
      </c>
      <c r="L3858">
        <f>LOOKUP(I3858+H3858*1000, allRounds!D$2:D$308, allRounds!A$2:A$308)</f>
        <v>159</v>
      </c>
    </row>
    <row r="3859" spans="1:12" x14ac:dyDescent="0.3">
      <c r="A3859">
        <v>3858</v>
      </c>
      <c r="B3859">
        <v>9</v>
      </c>
      <c r="C3859">
        <v>101</v>
      </c>
      <c r="D3859">
        <v>34</v>
      </c>
      <c r="E3859">
        <v>14</v>
      </c>
      <c r="F3859">
        <v>159</v>
      </c>
      <c r="H3859" s="16">
        <v>38185</v>
      </c>
      <c r="I3859">
        <v>62</v>
      </c>
      <c r="J3859">
        <v>28</v>
      </c>
      <c r="K3859">
        <v>2</v>
      </c>
      <c r="L3859">
        <f>LOOKUP(I3859+H3859*1000, allRounds!D$2:D$308, allRounds!A$2:A$308)</f>
        <v>159</v>
      </c>
    </row>
    <row r="3860" spans="1:12" x14ac:dyDescent="0.3">
      <c r="A3860">
        <v>3859</v>
      </c>
      <c r="B3860">
        <v>10</v>
      </c>
      <c r="C3860">
        <v>94</v>
      </c>
      <c r="D3860">
        <v>33</v>
      </c>
      <c r="E3860">
        <v>26</v>
      </c>
      <c r="F3860">
        <v>159</v>
      </c>
      <c r="H3860" s="16">
        <v>38185</v>
      </c>
      <c r="I3860">
        <v>62</v>
      </c>
      <c r="J3860">
        <v>20</v>
      </c>
      <c r="K3860">
        <v>1</v>
      </c>
      <c r="L3860">
        <f>LOOKUP(I3860+H3860*1000, allRounds!D$2:D$308, allRounds!A$2:A$308)</f>
        <v>159</v>
      </c>
    </row>
    <row r="3861" spans="1:12" x14ac:dyDescent="0.3">
      <c r="A3861">
        <v>3860</v>
      </c>
      <c r="B3861">
        <v>11</v>
      </c>
      <c r="C3861">
        <v>85</v>
      </c>
      <c r="D3861">
        <v>32</v>
      </c>
      <c r="E3861">
        <v>36</v>
      </c>
      <c r="F3861">
        <v>159</v>
      </c>
      <c r="H3861" s="16">
        <v>38185</v>
      </c>
      <c r="I3861">
        <v>62</v>
      </c>
      <c r="J3861">
        <v>10</v>
      </c>
      <c r="K3861">
        <v>1</v>
      </c>
      <c r="L3861">
        <f>LOOKUP(I3861+H3861*1000, allRounds!D$2:D$308, allRounds!A$2:A$308)</f>
        <v>159</v>
      </c>
    </row>
    <row r="3862" spans="1:12" x14ac:dyDescent="0.3">
      <c r="A3862">
        <v>3861</v>
      </c>
      <c r="B3862">
        <v>12</v>
      </c>
      <c r="C3862">
        <v>94</v>
      </c>
      <c r="D3862">
        <v>31</v>
      </c>
      <c r="E3862">
        <v>170</v>
      </c>
      <c r="F3862">
        <v>159</v>
      </c>
      <c r="H3862" s="16">
        <v>38185</v>
      </c>
      <c r="I3862">
        <v>62</v>
      </c>
      <c r="J3862">
        <v>18</v>
      </c>
      <c r="K3862">
        <v>1</v>
      </c>
      <c r="L3862">
        <f>LOOKUP(I3862+H3862*1000, allRounds!D$2:D$308, allRounds!A$2:A$308)</f>
        <v>159</v>
      </c>
    </row>
    <row r="3863" spans="1:12" x14ac:dyDescent="0.3">
      <c r="A3863">
        <v>3862</v>
      </c>
      <c r="B3863">
        <v>13</v>
      </c>
      <c r="C3863">
        <v>98</v>
      </c>
      <c r="D3863">
        <v>31</v>
      </c>
      <c r="E3863">
        <v>178</v>
      </c>
      <c r="F3863">
        <v>159</v>
      </c>
      <c r="H3863" s="16">
        <v>38185</v>
      </c>
      <c r="I3863">
        <v>62</v>
      </c>
      <c r="J3863">
        <v>22</v>
      </c>
      <c r="K3863">
        <v>1</v>
      </c>
      <c r="L3863">
        <f>LOOKUP(I3863+H3863*1000, allRounds!D$2:D$308, allRounds!A$2:A$308)</f>
        <v>159</v>
      </c>
    </row>
    <row r="3864" spans="1:12" x14ac:dyDescent="0.3">
      <c r="A3864">
        <v>3863</v>
      </c>
      <c r="B3864">
        <v>14</v>
      </c>
      <c r="C3864">
        <v>115</v>
      </c>
      <c r="D3864">
        <v>28</v>
      </c>
      <c r="E3864">
        <v>255</v>
      </c>
      <c r="F3864">
        <v>159</v>
      </c>
      <c r="H3864" s="16">
        <v>38185</v>
      </c>
      <c r="I3864">
        <v>62</v>
      </c>
      <c r="J3864">
        <v>36</v>
      </c>
      <c r="K3864">
        <v>0</v>
      </c>
      <c r="L3864">
        <f>LOOKUP(I3864+H3864*1000, allRounds!D$2:D$308, allRounds!A$2:A$308)</f>
        <v>159</v>
      </c>
    </row>
    <row r="3865" spans="1:12" x14ac:dyDescent="0.3">
      <c r="A3865">
        <v>3864</v>
      </c>
      <c r="B3865">
        <v>15</v>
      </c>
      <c r="C3865">
        <v>106</v>
      </c>
      <c r="D3865">
        <v>28</v>
      </c>
      <c r="E3865">
        <v>12</v>
      </c>
      <c r="F3865">
        <v>159</v>
      </c>
      <c r="H3865" s="16">
        <v>38185</v>
      </c>
      <c r="I3865">
        <v>62</v>
      </c>
      <c r="J3865">
        <v>27</v>
      </c>
      <c r="K3865">
        <v>1</v>
      </c>
      <c r="L3865">
        <f>LOOKUP(I3865+H3865*1000, allRounds!D$2:D$308, allRounds!A$2:A$308)</f>
        <v>159</v>
      </c>
    </row>
    <row r="3866" spans="1:12" x14ac:dyDescent="0.3">
      <c r="A3866">
        <v>3865</v>
      </c>
      <c r="B3866">
        <v>16</v>
      </c>
      <c r="C3866">
        <v>104</v>
      </c>
      <c r="D3866">
        <v>27</v>
      </c>
      <c r="E3866">
        <v>205</v>
      </c>
      <c r="F3866">
        <v>159</v>
      </c>
      <c r="H3866" s="16">
        <v>38185</v>
      </c>
      <c r="I3866">
        <v>62</v>
      </c>
      <c r="J3866">
        <v>24</v>
      </c>
      <c r="K3866">
        <v>1</v>
      </c>
      <c r="L3866">
        <f>LOOKUP(I3866+H3866*1000, allRounds!D$2:D$308, allRounds!A$2:A$308)</f>
        <v>159</v>
      </c>
    </row>
    <row r="3867" spans="1:12" x14ac:dyDescent="0.3">
      <c r="A3867">
        <v>3866</v>
      </c>
      <c r="B3867">
        <v>17</v>
      </c>
      <c r="C3867">
        <v>94</v>
      </c>
      <c r="D3867">
        <v>27</v>
      </c>
      <c r="E3867">
        <v>160</v>
      </c>
      <c r="F3867">
        <v>159</v>
      </c>
      <c r="H3867" s="16">
        <v>38185</v>
      </c>
      <c r="I3867">
        <v>62</v>
      </c>
      <c r="J3867">
        <v>14</v>
      </c>
      <c r="K3867">
        <v>1</v>
      </c>
      <c r="L3867">
        <f>LOOKUP(I3867+H3867*1000, allRounds!D$2:D$308, allRounds!A$2:A$308)</f>
        <v>159</v>
      </c>
    </row>
    <row r="3868" spans="1:12" x14ac:dyDescent="0.3">
      <c r="A3868">
        <v>3867</v>
      </c>
      <c r="B3868">
        <v>18</v>
      </c>
      <c r="C3868">
        <v>109</v>
      </c>
      <c r="D3868">
        <v>26</v>
      </c>
      <c r="E3868">
        <v>118</v>
      </c>
      <c r="F3868">
        <v>159</v>
      </c>
      <c r="H3868" s="16">
        <v>38185</v>
      </c>
      <c r="I3868">
        <v>62</v>
      </c>
      <c r="J3868">
        <v>28</v>
      </c>
      <c r="K3868">
        <v>1</v>
      </c>
      <c r="L3868">
        <f>LOOKUP(I3868+H3868*1000, allRounds!D$2:D$308, allRounds!A$2:A$308)</f>
        <v>159</v>
      </c>
    </row>
    <row r="3869" spans="1:12" x14ac:dyDescent="0.3">
      <c r="A3869">
        <v>3868</v>
      </c>
      <c r="B3869">
        <v>19</v>
      </c>
      <c r="C3869">
        <v>122</v>
      </c>
      <c r="D3869">
        <v>21</v>
      </c>
      <c r="E3869">
        <v>8</v>
      </c>
      <c r="F3869">
        <v>159</v>
      </c>
      <c r="H3869" s="16">
        <v>38185</v>
      </c>
      <c r="I3869">
        <v>62</v>
      </c>
      <c r="J3869">
        <v>36</v>
      </c>
      <c r="K3869">
        <v>1</v>
      </c>
      <c r="L3869">
        <f>LOOKUP(I3869+H3869*1000, allRounds!D$2:D$308, allRounds!A$2:A$308)</f>
        <v>159</v>
      </c>
    </row>
    <row r="3870" spans="1:12" x14ac:dyDescent="0.3">
      <c r="A3870">
        <v>3869</v>
      </c>
      <c r="B3870">
        <v>1</v>
      </c>
      <c r="C3870">
        <v>97</v>
      </c>
      <c r="D3870">
        <v>30</v>
      </c>
      <c r="E3870">
        <v>222</v>
      </c>
      <c r="F3870">
        <v>160</v>
      </c>
      <c r="H3870" s="16">
        <v>38163</v>
      </c>
      <c r="I3870">
        <v>89</v>
      </c>
      <c r="J3870">
        <v>19</v>
      </c>
      <c r="K3870">
        <v>1</v>
      </c>
      <c r="L3870">
        <f>LOOKUP(I3870+H3870*1000, allRounds!D$2:D$308, allRounds!A$2:A$308)</f>
        <v>160</v>
      </c>
    </row>
    <row r="3871" spans="1:12" x14ac:dyDescent="0.3">
      <c r="A3871">
        <v>3870</v>
      </c>
      <c r="B3871">
        <v>2</v>
      </c>
      <c r="C3871">
        <v>104</v>
      </c>
      <c r="D3871">
        <v>27</v>
      </c>
      <c r="E3871">
        <v>178</v>
      </c>
      <c r="F3871">
        <v>160</v>
      </c>
      <c r="H3871" s="16">
        <v>38163</v>
      </c>
      <c r="I3871">
        <v>89</v>
      </c>
      <c r="J3871">
        <v>22</v>
      </c>
      <c r="K3871">
        <v>1</v>
      </c>
      <c r="L3871">
        <f>LOOKUP(I3871+H3871*1000, allRounds!D$2:D$308, allRounds!A$2:A$308)</f>
        <v>160</v>
      </c>
    </row>
    <row r="3872" spans="1:12" x14ac:dyDescent="0.3">
      <c r="A3872">
        <v>3871</v>
      </c>
      <c r="B3872">
        <v>3</v>
      </c>
      <c r="C3872">
        <v>104</v>
      </c>
      <c r="D3872">
        <v>24</v>
      </c>
      <c r="E3872">
        <v>16</v>
      </c>
      <c r="F3872">
        <v>160</v>
      </c>
      <c r="H3872" s="16">
        <v>38163</v>
      </c>
      <c r="I3872">
        <v>89</v>
      </c>
      <c r="J3872">
        <v>20</v>
      </c>
      <c r="K3872">
        <v>1</v>
      </c>
      <c r="L3872">
        <f>LOOKUP(I3872+H3872*1000, allRounds!D$2:D$308, allRounds!A$2:A$308)</f>
        <v>160</v>
      </c>
    </row>
    <row r="3873" spans="1:12" x14ac:dyDescent="0.3">
      <c r="A3873">
        <v>3872</v>
      </c>
      <c r="B3873">
        <v>4</v>
      </c>
      <c r="C3873">
        <v>113</v>
      </c>
      <c r="D3873">
        <v>23</v>
      </c>
      <c r="E3873">
        <v>118</v>
      </c>
      <c r="F3873">
        <v>160</v>
      </c>
      <c r="H3873" s="16">
        <v>38163</v>
      </c>
      <c r="I3873">
        <v>89</v>
      </c>
      <c r="J3873">
        <v>28</v>
      </c>
      <c r="K3873">
        <v>1</v>
      </c>
      <c r="L3873">
        <f>LOOKUP(I3873+H3873*1000, allRounds!D$2:D$308, allRounds!A$2:A$308)</f>
        <v>160</v>
      </c>
    </row>
    <row r="3874" spans="1:12" x14ac:dyDescent="0.3">
      <c r="A3874">
        <v>3873</v>
      </c>
      <c r="B3874">
        <v>5</v>
      </c>
      <c r="C3874">
        <v>99</v>
      </c>
      <c r="D3874">
        <v>23</v>
      </c>
      <c r="E3874">
        <v>160</v>
      </c>
      <c r="F3874">
        <v>160</v>
      </c>
      <c r="H3874" s="16">
        <v>38163</v>
      </c>
      <c r="I3874">
        <v>89</v>
      </c>
      <c r="J3874">
        <v>14</v>
      </c>
      <c r="K3874">
        <v>1</v>
      </c>
      <c r="L3874">
        <f>LOOKUP(I3874+H3874*1000, allRounds!D$2:D$308, allRounds!A$2:A$308)</f>
        <v>160</v>
      </c>
    </row>
    <row r="3875" spans="1:12" x14ac:dyDescent="0.3">
      <c r="A3875">
        <v>3874</v>
      </c>
      <c r="B3875">
        <v>6</v>
      </c>
      <c r="C3875">
        <v>102</v>
      </c>
      <c r="D3875">
        <v>22</v>
      </c>
      <c r="E3875">
        <v>225</v>
      </c>
      <c r="F3875">
        <v>160</v>
      </c>
      <c r="H3875" s="16">
        <v>38163</v>
      </c>
      <c r="I3875">
        <v>89</v>
      </c>
      <c r="J3875">
        <v>16</v>
      </c>
      <c r="K3875">
        <v>1</v>
      </c>
      <c r="L3875">
        <f>LOOKUP(I3875+H3875*1000, allRounds!D$2:D$308, allRounds!A$2:A$308)</f>
        <v>160</v>
      </c>
    </row>
    <row r="3876" spans="1:12" x14ac:dyDescent="0.3">
      <c r="A3876">
        <v>3875</v>
      </c>
      <c r="B3876">
        <v>7</v>
      </c>
      <c r="C3876">
        <v>98</v>
      </c>
      <c r="D3876">
        <v>22</v>
      </c>
      <c r="E3876">
        <v>49</v>
      </c>
      <c r="F3876">
        <v>160</v>
      </c>
      <c r="H3876" s="16">
        <v>38163</v>
      </c>
      <c r="I3876">
        <v>89</v>
      </c>
      <c r="J3876">
        <v>12</v>
      </c>
      <c r="K3876">
        <v>1</v>
      </c>
      <c r="L3876">
        <f>LOOKUP(I3876+H3876*1000, allRounds!D$2:D$308, allRounds!A$2:A$308)</f>
        <v>160</v>
      </c>
    </row>
    <row r="3877" spans="1:12" x14ac:dyDescent="0.3">
      <c r="A3877">
        <v>3876</v>
      </c>
      <c r="B3877">
        <v>8</v>
      </c>
      <c r="C3877">
        <v>99</v>
      </c>
      <c r="D3877">
        <v>22</v>
      </c>
      <c r="E3877">
        <v>80</v>
      </c>
      <c r="F3877">
        <v>160</v>
      </c>
      <c r="H3877" s="16">
        <v>38163</v>
      </c>
      <c r="I3877">
        <v>89</v>
      </c>
      <c r="J3877">
        <v>13</v>
      </c>
      <c r="K3877">
        <v>1</v>
      </c>
      <c r="L3877">
        <f>LOOKUP(I3877+H3877*1000, allRounds!D$2:D$308, allRounds!A$2:A$308)</f>
        <v>160</v>
      </c>
    </row>
    <row r="3878" spans="1:12" x14ac:dyDescent="0.3">
      <c r="A3878">
        <v>3877</v>
      </c>
      <c r="B3878">
        <v>9</v>
      </c>
      <c r="C3878">
        <v>107</v>
      </c>
      <c r="D3878">
        <v>21</v>
      </c>
      <c r="E3878">
        <v>3</v>
      </c>
      <c r="F3878">
        <v>160</v>
      </c>
      <c r="H3878" s="16">
        <v>38163</v>
      </c>
      <c r="I3878">
        <v>89</v>
      </c>
      <c r="J3878">
        <v>19</v>
      </c>
      <c r="K3878">
        <v>1</v>
      </c>
      <c r="L3878">
        <f>LOOKUP(I3878+H3878*1000, allRounds!D$2:D$308, allRounds!A$2:A$308)</f>
        <v>160</v>
      </c>
    </row>
    <row r="3879" spans="1:12" x14ac:dyDescent="0.3">
      <c r="A3879">
        <v>3878</v>
      </c>
      <c r="B3879">
        <v>10</v>
      </c>
      <c r="C3879">
        <v>114</v>
      </c>
      <c r="D3879">
        <v>21</v>
      </c>
      <c r="E3879">
        <v>12</v>
      </c>
      <c r="F3879">
        <v>160</v>
      </c>
      <c r="H3879" s="16">
        <v>38163</v>
      </c>
      <c r="I3879">
        <v>89</v>
      </c>
      <c r="J3879">
        <v>27</v>
      </c>
      <c r="K3879">
        <v>1</v>
      </c>
      <c r="L3879">
        <f>LOOKUP(I3879+H3879*1000, allRounds!D$2:D$308, allRounds!A$2:A$308)</f>
        <v>160</v>
      </c>
    </row>
    <row r="3880" spans="1:12" x14ac:dyDescent="0.3">
      <c r="A3880">
        <v>3879</v>
      </c>
      <c r="B3880">
        <v>11</v>
      </c>
      <c r="C3880">
        <v>111</v>
      </c>
      <c r="D3880">
        <v>19</v>
      </c>
      <c r="E3880">
        <v>164</v>
      </c>
      <c r="F3880">
        <v>160</v>
      </c>
      <c r="H3880" s="16">
        <v>38163</v>
      </c>
      <c r="I3880">
        <v>89</v>
      </c>
      <c r="J3880">
        <v>22</v>
      </c>
      <c r="K3880">
        <v>1</v>
      </c>
      <c r="L3880">
        <f>LOOKUP(I3880+H3880*1000, allRounds!D$2:D$308, allRounds!A$2:A$308)</f>
        <v>160</v>
      </c>
    </row>
    <row r="3881" spans="1:12" x14ac:dyDescent="0.3">
      <c r="A3881">
        <v>3880</v>
      </c>
      <c r="B3881">
        <v>12</v>
      </c>
      <c r="C3881">
        <v>107</v>
      </c>
      <c r="D3881">
        <v>19</v>
      </c>
      <c r="E3881">
        <v>170</v>
      </c>
      <c r="F3881">
        <v>160</v>
      </c>
      <c r="H3881" s="16">
        <v>38163</v>
      </c>
      <c r="I3881">
        <v>89</v>
      </c>
      <c r="J3881">
        <v>18</v>
      </c>
      <c r="K3881">
        <v>1</v>
      </c>
      <c r="L3881">
        <f>LOOKUP(I3881+H3881*1000, allRounds!D$2:D$308, allRounds!A$2:A$308)</f>
        <v>160</v>
      </c>
    </row>
    <row r="3882" spans="1:12" x14ac:dyDescent="0.3">
      <c r="A3882">
        <v>3881</v>
      </c>
      <c r="B3882">
        <v>13</v>
      </c>
      <c r="C3882">
        <v>98</v>
      </c>
      <c r="D3882">
        <v>19</v>
      </c>
      <c r="E3882">
        <v>1</v>
      </c>
      <c r="F3882">
        <v>160</v>
      </c>
      <c r="H3882" s="16">
        <v>38163</v>
      </c>
      <c r="I3882">
        <v>89</v>
      </c>
      <c r="J3882">
        <v>9</v>
      </c>
      <c r="K3882">
        <v>1</v>
      </c>
      <c r="L3882">
        <f>LOOKUP(I3882+H3882*1000, allRounds!D$2:D$308, allRounds!A$2:A$308)</f>
        <v>160</v>
      </c>
    </row>
    <row r="3883" spans="1:12" x14ac:dyDescent="0.3">
      <c r="A3883">
        <v>3882</v>
      </c>
      <c r="B3883">
        <v>14</v>
      </c>
      <c r="C3883">
        <v>118</v>
      </c>
      <c r="D3883">
        <v>13</v>
      </c>
      <c r="E3883">
        <v>188</v>
      </c>
      <c r="F3883">
        <v>160</v>
      </c>
      <c r="H3883" s="16">
        <v>38163</v>
      </c>
      <c r="I3883">
        <v>89</v>
      </c>
      <c r="J3883">
        <v>22</v>
      </c>
      <c r="K3883">
        <v>1</v>
      </c>
      <c r="L3883">
        <f>LOOKUP(I3883+H3883*1000, allRounds!D$2:D$308, allRounds!A$2:A$308)</f>
        <v>160</v>
      </c>
    </row>
    <row r="3884" spans="1:12" x14ac:dyDescent="0.3">
      <c r="A3884">
        <v>3883</v>
      </c>
      <c r="B3884">
        <v>15</v>
      </c>
      <c r="C3884">
        <v>122</v>
      </c>
      <c r="D3884">
        <v>12</v>
      </c>
      <c r="E3884">
        <v>252</v>
      </c>
      <c r="F3884">
        <v>160</v>
      </c>
      <c r="H3884" s="16">
        <v>38163</v>
      </c>
      <c r="I3884">
        <v>89</v>
      </c>
      <c r="J3884">
        <v>26</v>
      </c>
      <c r="K3884">
        <v>0</v>
      </c>
      <c r="L3884">
        <f>LOOKUP(I3884+H3884*1000, allRounds!D$2:D$308, allRounds!A$2:A$308)</f>
        <v>160</v>
      </c>
    </row>
    <row r="3885" spans="1:12" x14ac:dyDescent="0.3">
      <c r="A3885">
        <v>3884</v>
      </c>
      <c r="B3885">
        <v>16</v>
      </c>
      <c r="C3885">
        <v>139</v>
      </c>
      <c r="D3885">
        <v>5</v>
      </c>
      <c r="E3885">
        <v>8</v>
      </c>
      <c r="F3885">
        <v>160</v>
      </c>
      <c r="H3885" s="16">
        <v>38163</v>
      </c>
      <c r="I3885">
        <v>89</v>
      </c>
      <c r="J3885">
        <v>36</v>
      </c>
      <c r="K3885">
        <v>1</v>
      </c>
      <c r="L3885">
        <f>LOOKUP(I3885+H3885*1000, allRounds!D$2:D$308, allRounds!A$2:A$308)</f>
        <v>160</v>
      </c>
    </row>
    <row r="3886" spans="1:12" x14ac:dyDescent="0.3">
      <c r="A3886">
        <v>3885</v>
      </c>
      <c r="B3886">
        <v>1</v>
      </c>
      <c r="C3886">
        <v>88</v>
      </c>
      <c r="D3886">
        <v>36</v>
      </c>
      <c r="E3886">
        <v>234</v>
      </c>
      <c r="F3886">
        <v>161</v>
      </c>
      <c r="H3886" s="16">
        <v>38150</v>
      </c>
      <c r="I3886">
        <v>86</v>
      </c>
      <c r="J3886">
        <v>16</v>
      </c>
      <c r="K3886">
        <v>0</v>
      </c>
      <c r="L3886">
        <f>LOOKUP(I3886+H3886*1000, allRounds!D$2:D$308, allRounds!A$2:A$308)</f>
        <v>161</v>
      </c>
    </row>
    <row r="3887" spans="1:12" x14ac:dyDescent="0.3">
      <c r="A3887">
        <v>3886</v>
      </c>
      <c r="B3887">
        <v>2</v>
      </c>
      <c r="C3887">
        <v>94</v>
      </c>
      <c r="D3887">
        <v>32</v>
      </c>
      <c r="E3887">
        <v>253</v>
      </c>
      <c r="F3887">
        <v>161</v>
      </c>
      <c r="H3887" s="16">
        <v>38150</v>
      </c>
      <c r="I3887">
        <v>86</v>
      </c>
      <c r="J3887">
        <v>18</v>
      </c>
      <c r="K3887">
        <v>0</v>
      </c>
      <c r="L3887">
        <f>LOOKUP(I3887+H3887*1000, allRounds!D$2:D$308, allRounds!A$2:A$308)</f>
        <v>161</v>
      </c>
    </row>
    <row r="3888" spans="1:12" x14ac:dyDescent="0.3">
      <c r="A3888">
        <v>3887</v>
      </c>
      <c r="B3888">
        <v>3</v>
      </c>
      <c r="C3888">
        <v>99</v>
      </c>
      <c r="D3888">
        <v>29</v>
      </c>
      <c r="E3888">
        <v>222</v>
      </c>
      <c r="F3888">
        <v>161</v>
      </c>
      <c r="H3888" s="16">
        <v>38150</v>
      </c>
      <c r="I3888">
        <v>86</v>
      </c>
      <c r="J3888">
        <v>20</v>
      </c>
      <c r="K3888">
        <v>1</v>
      </c>
      <c r="L3888">
        <f>LOOKUP(I3888+H3888*1000, allRounds!D$2:D$308, allRounds!A$2:A$308)</f>
        <v>161</v>
      </c>
    </row>
    <row r="3889" spans="1:12" x14ac:dyDescent="0.3">
      <c r="A3889">
        <v>3888</v>
      </c>
      <c r="B3889">
        <v>4</v>
      </c>
      <c r="C3889">
        <v>104</v>
      </c>
      <c r="D3889">
        <v>24</v>
      </c>
      <c r="E3889">
        <v>116</v>
      </c>
      <c r="F3889">
        <v>161</v>
      </c>
      <c r="H3889" s="16">
        <v>38150</v>
      </c>
      <c r="I3889">
        <v>86</v>
      </c>
      <c r="J3889">
        <v>20</v>
      </c>
      <c r="K3889">
        <v>1</v>
      </c>
      <c r="L3889">
        <f>LOOKUP(I3889+H3889*1000, allRounds!D$2:D$308, allRounds!A$2:A$308)</f>
        <v>161</v>
      </c>
    </row>
    <row r="3890" spans="1:12" x14ac:dyDescent="0.3">
      <c r="A3890">
        <v>3889</v>
      </c>
      <c r="B3890">
        <v>5</v>
      </c>
      <c r="C3890">
        <v>92</v>
      </c>
      <c r="D3890">
        <v>24</v>
      </c>
      <c r="E3890">
        <v>172</v>
      </c>
      <c r="F3890">
        <v>161</v>
      </c>
      <c r="H3890" s="16">
        <v>38150</v>
      </c>
      <c r="I3890">
        <v>86</v>
      </c>
      <c r="J3890">
        <v>8</v>
      </c>
      <c r="K3890">
        <v>1</v>
      </c>
      <c r="L3890">
        <f>LOOKUP(I3890+H3890*1000, allRounds!D$2:D$308, allRounds!A$2:A$308)</f>
        <v>161</v>
      </c>
    </row>
    <row r="3891" spans="1:12" x14ac:dyDescent="0.3">
      <c r="A3891">
        <v>3890</v>
      </c>
      <c r="B3891">
        <v>6</v>
      </c>
      <c r="C3891">
        <v>108</v>
      </c>
      <c r="D3891">
        <v>23</v>
      </c>
      <c r="E3891">
        <v>61</v>
      </c>
      <c r="F3891">
        <v>161</v>
      </c>
      <c r="H3891" s="16">
        <v>38150</v>
      </c>
      <c r="I3891">
        <v>86</v>
      </c>
      <c r="J3891">
        <v>23</v>
      </c>
      <c r="K3891">
        <v>1</v>
      </c>
      <c r="L3891">
        <f>LOOKUP(I3891+H3891*1000, allRounds!D$2:D$308, allRounds!A$2:A$308)</f>
        <v>161</v>
      </c>
    </row>
    <row r="3892" spans="1:12" x14ac:dyDescent="0.3">
      <c r="A3892">
        <v>3891</v>
      </c>
      <c r="B3892">
        <v>7</v>
      </c>
      <c r="C3892">
        <v>107</v>
      </c>
      <c r="D3892">
        <v>22</v>
      </c>
      <c r="E3892">
        <v>16</v>
      </c>
      <c r="F3892">
        <v>161</v>
      </c>
      <c r="H3892" s="16">
        <v>38150</v>
      </c>
      <c r="I3892">
        <v>86</v>
      </c>
      <c r="J3892">
        <v>20</v>
      </c>
      <c r="K3892">
        <v>1</v>
      </c>
      <c r="L3892">
        <f>LOOKUP(I3892+H3892*1000, allRounds!D$2:D$308, allRounds!A$2:A$308)</f>
        <v>161</v>
      </c>
    </row>
    <row r="3893" spans="1:12" x14ac:dyDescent="0.3">
      <c r="A3893">
        <v>3892</v>
      </c>
      <c r="B3893">
        <v>8</v>
      </c>
      <c r="C3893">
        <v>101</v>
      </c>
      <c r="D3893">
        <v>21</v>
      </c>
      <c r="E3893">
        <v>160</v>
      </c>
      <c r="F3893">
        <v>161</v>
      </c>
      <c r="H3893" s="16">
        <v>38150</v>
      </c>
      <c r="I3893">
        <v>86</v>
      </c>
      <c r="J3893">
        <v>14</v>
      </c>
      <c r="K3893">
        <v>1</v>
      </c>
      <c r="L3893">
        <f>LOOKUP(I3893+H3893*1000, allRounds!D$2:D$308, allRounds!A$2:A$308)</f>
        <v>161</v>
      </c>
    </row>
    <row r="3894" spans="1:12" x14ac:dyDescent="0.3">
      <c r="A3894">
        <v>3893</v>
      </c>
      <c r="B3894">
        <v>9</v>
      </c>
      <c r="C3894">
        <v>106</v>
      </c>
      <c r="D3894">
        <v>21</v>
      </c>
      <c r="E3894">
        <v>28</v>
      </c>
      <c r="F3894">
        <v>161</v>
      </c>
      <c r="H3894" s="16">
        <v>38150</v>
      </c>
      <c r="I3894">
        <v>86</v>
      </c>
      <c r="J3894">
        <v>19</v>
      </c>
      <c r="K3894">
        <v>1</v>
      </c>
      <c r="L3894">
        <f>LOOKUP(I3894+H3894*1000, allRounds!D$2:D$308, allRounds!A$2:A$308)</f>
        <v>161</v>
      </c>
    </row>
    <row r="3895" spans="1:12" x14ac:dyDescent="0.3">
      <c r="A3895">
        <v>3894</v>
      </c>
      <c r="B3895">
        <v>10</v>
      </c>
      <c r="C3895">
        <v>110</v>
      </c>
      <c r="D3895">
        <v>20</v>
      </c>
      <c r="E3895">
        <v>205</v>
      </c>
      <c r="F3895">
        <v>161</v>
      </c>
      <c r="H3895" s="16">
        <v>38150</v>
      </c>
      <c r="I3895">
        <v>86</v>
      </c>
      <c r="J3895">
        <v>24</v>
      </c>
      <c r="K3895">
        <v>1</v>
      </c>
      <c r="L3895">
        <f>LOOKUP(I3895+H3895*1000, allRounds!D$2:D$308, allRounds!A$2:A$308)</f>
        <v>161</v>
      </c>
    </row>
    <row r="3896" spans="1:12" x14ac:dyDescent="0.3">
      <c r="A3896">
        <v>3895</v>
      </c>
      <c r="B3896">
        <v>11</v>
      </c>
      <c r="C3896">
        <v>106</v>
      </c>
      <c r="D3896">
        <v>19</v>
      </c>
      <c r="E3896">
        <v>2</v>
      </c>
      <c r="F3896">
        <v>161</v>
      </c>
      <c r="H3896" s="16">
        <v>38150</v>
      </c>
      <c r="I3896">
        <v>86</v>
      </c>
      <c r="J3896">
        <v>16</v>
      </c>
      <c r="K3896">
        <v>1</v>
      </c>
      <c r="L3896">
        <f>LOOKUP(I3896+H3896*1000, allRounds!D$2:D$308, allRounds!A$2:A$308)</f>
        <v>161</v>
      </c>
    </row>
    <row r="3897" spans="1:12" x14ac:dyDescent="0.3">
      <c r="A3897">
        <v>3896</v>
      </c>
      <c r="B3897">
        <v>12</v>
      </c>
      <c r="C3897">
        <v>101</v>
      </c>
      <c r="D3897">
        <v>18</v>
      </c>
      <c r="E3897">
        <v>103</v>
      </c>
      <c r="F3897">
        <v>161</v>
      </c>
      <c r="H3897" s="16">
        <v>38150</v>
      </c>
      <c r="I3897">
        <v>86</v>
      </c>
      <c r="J3897">
        <v>11</v>
      </c>
      <c r="K3897">
        <v>1</v>
      </c>
      <c r="L3897">
        <f>LOOKUP(I3897+H3897*1000, allRounds!D$2:D$308, allRounds!A$2:A$308)</f>
        <v>161</v>
      </c>
    </row>
    <row r="3898" spans="1:12" x14ac:dyDescent="0.3">
      <c r="A3898">
        <v>3897</v>
      </c>
      <c r="B3898">
        <v>13</v>
      </c>
      <c r="C3898">
        <v>110</v>
      </c>
      <c r="D3898">
        <v>16</v>
      </c>
      <c r="E3898">
        <v>245</v>
      </c>
      <c r="F3898">
        <v>161</v>
      </c>
      <c r="H3898" s="16">
        <v>38150</v>
      </c>
      <c r="I3898">
        <v>86</v>
      </c>
      <c r="J3898">
        <v>18</v>
      </c>
      <c r="K3898">
        <v>0</v>
      </c>
      <c r="L3898">
        <f>LOOKUP(I3898+H3898*1000, allRounds!D$2:D$308, allRounds!A$2:A$308)</f>
        <v>161</v>
      </c>
    </row>
    <row r="3899" spans="1:12" x14ac:dyDescent="0.3">
      <c r="A3899">
        <v>3898</v>
      </c>
      <c r="B3899">
        <v>14</v>
      </c>
      <c r="C3899">
        <v>132</v>
      </c>
      <c r="D3899">
        <v>12</v>
      </c>
      <c r="E3899">
        <v>8</v>
      </c>
      <c r="F3899">
        <v>161</v>
      </c>
      <c r="H3899" s="16">
        <v>38150</v>
      </c>
      <c r="I3899">
        <v>86</v>
      </c>
      <c r="J3899">
        <v>36</v>
      </c>
      <c r="K3899">
        <v>1</v>
      </c>
      <c r="L3899">
        <f>LOOKUP(I3899+H3899*1000, allRounds!D$2:D$308, allRounds!A$2:A$308)</f>
        <v>161</v>
      </c>
    </row>
    <row r="3900" spans="1:12" x14ac:dyDescent="0.3">
      <c r="A3900">
        <v>3899</v>
      </c>
      <c r="B3900">
        <v>1</v>
      </c>
      <c r="C3900">
        <v>95</v>
      </c>
      <c r="D3900">
        <v>34</v>
      </c>
      <c r="E3900">
        <v>116</v>
      </c>
      <c r="F3900">
        <v>162</v>
      </c>
      <c r="H3900" s="16">
        <v>38149</v>
      </c>
      <c r="I3900">
        <v>59</v>
      </c>
      <c r="J3900">
        <v>21</v>
      </c>
      <c r="K3900">
        <v>1</v>
      </c>
      <c r="L3900">
        <f>LOOKUP(I3900+H3900*1000, allRounds!D$2:D$308, allRounds!A$2:A$308)</f>
        <v>162</v>
      </c>
    </row>
    <row r="3901" spans="1:12" x14ac:dyDescent="0.3">
      <c r="A3901">
        <v>3900</v>
      </c>
      <c r="B3901">
        <v>2</v>
      </c>
      <c r="C3901">
        <v>90</v>
      </c>
      <c r="D3901">
        <v>34</v>
      </c>
      <c r="E3901">
        <v>234</v>
      </c>
      <c r="F3901">
        <v>162</v>
      </c>
      <c r="H3901" s="16">
        <v>38149</v>
      </c>
      <c r="I3901">
        <v>59</v>
      </c>
      <c r="J3901">
        <v>16</v>
      </c>
      <c r="K3901">
        <v>0</v>
      </c>
      <c r="L3901">
        <f>LOOKUP(I3901+H3901*1000, allRounds!D$2:D$308, allRounds!A$2:A$308)</f>
        <v>162</v>
      </c>
    </row>
    <row r="3902" spans="1:12" x14ac:dyDescent="0.3">
      <c r="A3902">
        <v>3901</v>
      </c>
      <c r="B3902">
        <v>3</v>
      </c>
      <c r="C3902">
        <v>98</v>
      </c>
      <c r="D3902">
        <v>34</v>
      </c>
      <c r="E3902">
        <v>205</v>
      </c>
      <c r="F3902">
        <v>162</v>
      </c>
      <c r="H3902" s="16">
        <v>38149</v>
      </c>
      <c r="I3902">
        <v>59</v>
      </c>
      <c r="J3902">
        <v>24</v>
      </c>
      <c r="K3902">
        <v>1</v>
      </c>
      <c r="L3902">
        <f>LOOKUP(I3902+H3902*1000, allRounds!D$2:D$308, allRounds!A$2:A$308)</f>
        <v>162</v>
      </c>
    </row>
    <row r="3903" spans="1:12" x14ac:dyDescent="0.3">
      <c r="A3903">
        <v>3902</v>
      </c>
      <c r="B3903">
        <v>4</v>
      </c>
      <c r="C3903">
        <v>98</v>
      </c>
      <c r="D3903">
        <v>33</v>
      </c>
      <c r="E3903">
        <v>61</v>
      </c>
      <c r="F3903">
        <v>162</v>
      </c>
      <c r="H3903" s="16">
        <v>38149</v>
      </c>
      <c r="I3903">
        <v>59</v>
      </c>
      <c r="J3903">
        <v>23</v>
      </c>
      <c r="K3903">
        <v>1</v>
      </c>
      <c r="L3903">
        <f>LOOKUP(I3903+H3903*1000, allRounds!D$2:D$308, allRounds!A$2:A$308)</f>
        <v>162</v>
      </c>
    </row>
    <row r="3904" spans="1:12" x14ac:dyDescent="0.3">
      <c r="A3904">
        <v>3903</v>
      </c>
      <c r="B3904">
        <v>5</v>
      </c>
      <c r="C3904">
        <v>97</v>
      </c>
      <c r="D3904">
        <v>31</v>
      </c>
      <c r="E3904">
        <v>222</v>
      </c>
      <c r="F3904">
        <v>162</v>
      </c>
      <c r="H3904" s="16">
        <v>38149</v>
      </c>
      <c r="I3904">
        <v>59</v>
      </c>
      <c r="J3904">
        <v>20</v>
      </c>
      <c r="K3904">
        <v>1</v>
      </c>
      <c r="L3904">
        <f>LOOKUP(I3904+H3904*1000, allRounds!D$2:D$308, allRounds!A$2:A$308)</f>
        <v>162</v>
      </c>
    </row>
    <row r="3905" spans="1:12" x14ac:dyDescent="0.3">
      <c r="A3905">
        <v>3904</v>
      </c>
      <c r="B3905">
        <v>6</v>
      </c>
      <c r="C3905">
        <v>97</v>
      </c>
      <c r="D3905">
        <v>31</v>
      </c>
      <c r="E3905">
        <v>16</v>
      </c>
      <c r="F3905">
        <v>162</v>
      </c>
      <c r="H3905" s="16">
        <v>38149</v>
      </c>
      <c r="I3905">
        <v>59</v>
      </c>
      <c r="J3905">
        <v>20</v>
      </c>
      <c r="K3905">
        <v>1</v>
      </c>
      <c r="L3905">
        <f>LOOKUP(I3905+H3905*1000, allRounds!D$2:D$308, allRounds!A$2:A$308)</f>
        <v>162</v>
      </c>
    </row>
    <row r="3906" spans="1:12" x14ac:dyDescent="0.3">
      <c r="A3906">
        <v>3905</v>
      </c>
      <c r="B3906">
        <v>7</v>
      </c>
      <c r="C3906">
        <v>98</v>
      </c>
      <c r="D3906">
        <v>31</v>
      </c>
      <c r="E3906">
        <v>233</v>
      </c>
      <c r="F3906">
        <v>162</v>
      </c>
      <c r="H3906" s="16">
        <v>38149</v>
      </c>
      <c r="I3906">
        <v>59</v>
      </c>
      <c r="J3906">
        <v>21</v>
      </c>
      <c r="K3906">
        <v>0</v>
      </c>
      <c r="L3906">
        <f>LOOKUP(I3906+H3906*1000, allRounds!D$2:D$308, allRounds!A$2:A$308)</f>
        <v>162</v>
      </c>
    </row>
    <row r="3907" spans="1:12" x14ac:dyDescent="0.3">
      <c r="A3907">
        <v>3906</v>
      </c>
      <c r="B3907">
        <v>8</v>
      </c>
      <c r="C3907">
        <v>92</v>
      </c>
      <c r="D3907">
        <v>30</v>
      </c>
      <c r="E3907">
        <v>160</v>
      </c>
      <c r="F3907">
        <v>162</v>
      </c>
      <c r="H3907" s="16">
        <v>38149</v>
      </c>
      <c r="I3907">
        <v>59</v>
      </c>
      <c r="J3907">
        <v>14</v>
      </c>
      <c r="K3907">
        <v>1</v>
      </c>
      <c r="L3907">
        <f>LOOKUP(I3907+H3907*1000, allRounds!D$2:D$308, allRounds!A$2:A$308)</f>
        <v>162</v>
      </c>
    </row>
    <row r="3908" spans="1:12" x14ac:dyDescent="0.3">
      <c r="A3908">
        <v>3907</v>
      </c>
      <c r="B3908">
        <v>9</v>
      </c>
      <c r="C3908">
        <v>86</v>
      </c>
      <c r="D3908">
        <v>30</v>
      </c>
      <c r="E3908">
        <v>172</v>
      </c>
      <c r="F3908">
        <v>162</v>
      </c>
      <c r="H3908" s="16">
        <v>38149</v>
      </c>
      <c r="I3908">
        <v>59</v>
      </c>
      <c r="J3908">
        <v>8</v>
      </c>
      <c r="K3908">
        <v>1</v>
      </c>
      <c r="L3908">
        <f>LOOKUP(I3908+H3908*1000, allRounds!D$2:D$308, allRounds!A$2:A$308)</f>
        <v>162</v>
      </c>
    </row>
    <row r="3909" spans="1:12" x14ac:dyDescent="0.3">
      <c r="A3909">
        <v>3908</v>
      </c>
      <c r="B3909">
        <v>10</v>
      </c>
      <c r="C3909">
        <v>103</v>
      </c>
      <c r="D3909">
        <v>29</v>
      </c>
      <c r="E3909">
        <v>254</v>
      </c>
      <c r="F3909">
        <v>162</v>
      </c>
      <c r="H3909" s="16">
        <v>38149</v>
      </c>
      <c r="I3909">
        <v>59</v>
      </c>
      <c r="J3909">
        <v>24</v>
      </c>
      <c r="K3909">
        <v>0</v>
      </c>
      <c r="L3909">
        <f>LOOKUP(I3909+H3909*1000, allRounds!D$2:D$308, allRounds!A$2:A$308)</f>
        <v>162</v>
      </c>
    </row>
    <row r="3910" spans="1:12" x14ac:dyDescent="0.3">
      <c r="A3910">
        <v>3909</v>
      </c>
      <c r="B3910">
        <v>11</v>
      </c>
      <c r="C3910">
        <v>97</v>
      </c>
      <c r="D3910">
        <v>29</v>
      </c>
      <c r="E3910">
        <v>253</v>
      </c>
      <c r="F3910">
        <v>162</v>
      </c>
      <c r="H3910" s="16">
        <v>38149</v>
      </c>
      <c r="I3910">
        <v>59</v>
      </c>
      <c r="J3910">
        <v>18</v>
      </c>
      <c r="K3910">
        <v>0</v>
      </c>
      <c r="L3910">
        <f>LOOKUP(I3910+H3910*1000, allRounds!D$2:D$308, allRounds!A$2:A$308)</f>
        <v>162</v>
      </c>
    </row>
    <row r="3911" spans="1:12" x14ac:dyDescent="0.3">
      <c r="A3911">
        <v>3910</v>
      </c>
      <c r="B3911">
        <v>12</v>
      </c>
      <c r="C3911">
        <v>91</v>
      </c>
      <c r="D3911">
        <v>28</v>
      </c>
      <c r="E3911">
        <v>103</v>
      </c>
      <c r="F3911">
        <v>162</v>
      </c>
      <c r="H3911" s="16">
        <v>38149</v>
      </c>
      <c r="I3911">
        <v>59</v>
      </c>
      <c r="J3911">
        <v>11</v>
      </c>
      <c r="K3911">
        <v>1</v>
      </c>
      <c r="L3911">
        <f>LOOKUP(I3911+H3911*1000, allRounds!D$2:D$308, allRounds!A$2:A$308)</f>
        <v>162</v>
      </c>
    </row>
    <row r="3912" spans="1:12" x14ac:dyDescent="0.3">
      <c r="A3912">
        <v>3911</v>
      </c>
      <c r="B3912">
        <v>13</v>
      </c>
      <c r="C3912">
        <v>101</v>
      </c>
      <c r="D3912">
        <v>26</v>
      </c>
      <c r="E3912">
        <v>232</v>
      </c>
      <c r="F3912">
        <v>162</v>
      </c>
      <c r="H3912" s="16">
        <v>38149</v>
      </c>
      <c r="I3912">
        <v>59</v>
      </c>
      <c r="J3912">
        <v>19</v>
      </c>
      <c r="K3912">
        <v>0</v>
      </c>
      <c r="L3912">
        <f>LOOKUP(I3912+H3912*1000, allRounds!D$2:D$308, allRounds!A$2:A$308)</f>
        <v>162</v>
      </c>
    </row>
    <row r="3913" spans="1:12" x14ac:dyDescent="0.3">
      <c r="A3913">
        <v>3912</v>
      </c>
      <c r="B3913">
        <v>14</v>
      </c>
      <c r="C3913">
        <v>101</v>
      </c>
      <c r="D3913">
        <v>26</v>
      </c>
      <c r="E3913">
        <v>28</v>
      </c>
      <c r="F3913">
        <v>162</v>
      </c>
      <c r="H3913" s="16">
        <v>38149</v>
      </c>
      <c r="I3913">
        <v>59</v>
      </c>
      <c r="J3913">
        <v>19</v>
      </c>
      <c r="K3913">
        <v>1</v>
      </c>
      <c r="L3913">
        <f>LOOKUP(I3913+H3913*1000, allRounds!D$2:D$308, allRounds!A$2:A$308)</f>
        <v>162</v>
      </c>
    </row>
    <row r="3914" spans="1:12" x14ac:dyDescent="0.3">
      <c r="A3914">
        <v>3913</v>
      </c>
      <c r="B3914">
        <v>15</v>
      </c>
      <c r="C3914">
        <v>107</v>
      </c>
      <c r="D3914">
        <v>19</v>
      </c>
      <c r="E3914">
        <v>245</v>
      </c>
      <c r="F3914">
        <v>162</v>
      </c>
      <c r="H3914" s="16">
        <v>38149</v>
      </c>
      <c r="I3914">
        <v>59</v>
      </c>
      <c r="J3914">
        <v>18</v>
      </c>
      <c r="K3914">
        <v>0</v>
      </c>
      <c r="L3914">
        <f>LOOKUP(I3914+H3914*1000, allRounds!D$2:D$308, allRounds!A$2:A$308)</f>
        <v>162</v>
      </c>
    </row>
    <row r="3915" spans="1:12" x14ac:dyDescent="0.3">
      <c r="A3915">
        <v>3914</v>
      </c>
      <c r="B3915">
        <v>16</v>
      </c>
      <c r="C3915">
        <v>121</v>
      </c>
      <c r="D3915">
        <v>18</v>
      </c>
      <c r="E3915">
        <v>231</v>
      </c>
      <c r="F3915">
        <v>162</v>
      </c>
      <c r="H3915" s="16">
        <v>38149</v>
      </c>
      <c r="I3915">
        <v>59</v>
      </c>
      <c r="J3915">
        <v>28</v>
      </c>
      <c r="K3915">
        <v>0</v>
      </c>
      <c r="L3915">
        <f>LOOKUP(I3915+H3915*1000, allRounds!D$2:D$308, allRounds!A$2:A$308)</f>
        <v>162</v>
      </c>
    </row>
    <row r="3916" spans="1:12" x14ac:dyDescent="0.3">
      <c r="A3916">
        <v>3915</v>
      </c>
      <c r="B3916">
        <v>17</v>
      </c>
      <c r="C3916">
        <v>106</v>
      </c>
      <c r="D3916">
        <v>18</v>
      </c>
      <c r="E3916">
        <v>2</v>
      </c>
      <c r="F3916">
        <v>162</v>
      </c>
      <c r="H3916" s="16">
        <v>38149</v>
      </c>
      <c r="I3916">
        <v>59</v>
      </c>
      <c r="J3916">
        <v>16</v>
      </c>
      <c r="K3916">
        <v>1</v>
      </c>
      <c r="L3916">
        <f>LOOKUP(I3916+H3916*1000, allRounds!D$2:D$308, allRounds!A$2:A$308)</f>
        <v>162</v>
      </c>
    </row>
    <row r="3917" spans="1:12" x14ac:dyDescent="0.3">
      <c r="A3917">
        <v>3916</v>
      </c>
      <c r="B3917">
        <v>18</v>
      </c>
      <c r="C3917">
        <v>129</v>
      </c>
      <c r="D3917">
        <v>16</v>
      </c>
      <c r="E3917">
        <v>8</v>
      </c>
      <c r="F3917">
        <v>162</v>
      </c>
      <c r="H3917" s="16">
        <v>38149</v>
      </c>
      <c r="I3917">
        <v>59</v>
      </c>
      <c r="J3917">
        <v>36</v>
      </c>
      <c r="K3917">
        <v>1</v>
      </c>
      <c r="L3917">
        <f>LOOKUP(I3917+H3917*1000, allRounds!D$2:D$308, allRounds!A$2:A$308)</f>
        <v>162</v>
      </c>
    </row>
    <row r="3918" spans="1:12" x14ac:dyDescent="0.3">
      <c r="A3918">
        <v>3917</v>
      </c>
      <c r="B3918">
        <v>1</v>
      </c>
      <c r="C3918">
        <v>84</v>
      </c>
      <c r="D3918">
        <v>36</v>
      </c>
      <c r="E3918">
        <v>36</v>
      </c>
      <c r="F3918">
        <v>163</v>
      </c>
      <c r="H3918" s="16">
        <v>38126</v>
      </c>
      <c r="I3918">
        <v>41</v>
      </c>
      <c r="J3918">
        <v>12</v>
      </c>
      <c r="K3918">
        <v>1</v>
      </c>
      <c r="L3918">
        <f>LOOKUP(I3918+H3918*1000, allRounds!D$2:D$308, allRounds!A$2:A$308)</f>
        <v>163</v>
      </c>
    </row>
    <row r="3919" spans="1:12" x14ac:dyDescent="0.3">
      <c r="A3919">
        <v>3918</v>
      </c>
      <c r="B3919">
        <v>2</v>
      </c>
      <c r="C3919">
        <v>94</v>
      </c>
      <c r="D3919">
        <v>35</v>
      </c>
      <c r="E3919">
        <v>28</v>
      </c>
      <c r="F3919">
        <v>163</v>
      </c>
      <c r="H3919" s="16">
        <v>38126</v>
      </c>
      <c r="I3919">
        <v>41</v>
      </c>
      <c r="J3919">
        <v>20</v>
      </c>
      <c r="K3919">
        <v>1</v>
      </c>
      <c r="L3919">
        <f>LOOKUP(I3919+H3919*1000, allRounds!D$2:D$308, allRounds!A$2:A$308)</f>
        <v>163</v>
      </c>
    </row>
    <row r="3920" spans="1:12" x14ac:dyDescent="0.3">
      <c r="A3920">
        <v>3919</v>
      </c>
      <c r="B3920">
        <v>3</v>
      </c>
      <c r="C3920">
        <v>95</v>
      </c>
      <c r="D3920">
        <v>33</v>
      </c>
      <c r="E3920">
        <v>16</v>
      </c>
      <c r="F3920">
        <v>163</v>
      </c>
      <c r="H3920" s="16">
        <v>38126</v>
      </c>
      <c r="I3920">
        <v>41</v>
      </c>
      <c r="J3920">
        <v>20</v>
      </c>
      <c r="K3920">
        <v>1</v>
      </c>
      <c r="L3920">
        <f>LOOKUP(I3920+H3920*1000, allRounds!D$2:D$308, allRounds!A$2:A$308)</f>
        <v>163</v>
      </c>
    </row>
    <row r="3921" spans="1:12" x14ac:dyDescent="0.3">
      <c r="A3921">
        <v>3920</v>
      </c>
      <c r="B3921">
        <v>4</v>
      </c>
      <c r="C3921">
        <v>95</v>
      </c>
      <c r="D3921">
        <v>33</v>
      </c>
      <c r="E3921">
        <v>222</v>
      </c>
      <c r="F3921">
        <v>163</v>
      </c>
      <c r="H3921" s="16">
        <v>38126</v>
      </c>
      <c r="I3921">
        <v>41</v>
      </c>
      <c r="J3921">
        <v>20</v>
      </c>
      <c r="K3921">
        <v>1</v>
      </c>
      <c r="L3921">
        <f>LOOKUP(I3921+H3921*1000, allRounds!D$2:D$308, allRounds!A$2:A$308)</f>
        <v>163</v>
      </c>
    </row>
    <row r="3922" spans="1:12" x14ac:dyDescent="0.3">
      <c r="A3922">
        <v>3921</v>
      </c>
      <c r="B3922">
        <v>5</v>
      </c>
      <c r="C3922">
        <v>93</v>
      </c>
      <c r="D3922">
        <v>30</v>
      </c>
      <c r="E3922">
        <v>251</v>
      </c>
      <c r="F3922">
        <v>163</v>
      </c>
      <c r="H3922" s="16">
        <v>38126</v>
      </c>
      <c r="I3922">
        <v>41</v>
      </c>
      <c r="J3922">
        <v>15</v>
      </c>
      <c r="K3922">
        <v>0</v>
      </c>
      <c r="L3922">
        <f>LOOKUP(I3922+H3922*1000, allRounds!D$2:D$308, allRounds!A$2:A$308)</f>
        <v>163</v>
      </c>
    </row>
    <row r="3923" spans="1:12" x14ac:dyDescent="0.3">
      <c r="A3923">
        <v>3922</v>
      </c>
      <c r="B3923">
        <v>6</v>
      </c>
      <c r="C3923">
        <v>106</v>
      </c>
      <c r="D3923">
        <v>30</v>
      </c>
      <c r="E3923">
        <v>185</v>
      </c>
      <c r="F3923">
        <v>163</v>
      </c>
      <c r="H3923" s="16">
        <v>38126</v>
      </c>
      <c r="I3923">
        <v>41</v>
      </c>
      <c r="J3923">
        <v>28</v>
      </c>
      <c r="K3923">
        <v>1</v>
      </c>
      <c r="L3923">
        <f>LOOKUP(I3923+H3923*1000, allRounds!D$2:D$308, allRounds!A$2:A$308)</f>
        <v>163</v>
      </c>
    </row>
    <row r="3924" spans="1:12" x14ac:dyDescent="0.3">
      <c r="A3924">
        <v>3923</v>
      </c>
      <c r="B3924">
        <v>7</v>
      </c>
      <c r="C3924">
        <v>107</v>
      </c>
      <c r="D3924">
        <v>28</v>
      </c>
      <c r="E3924">
        <v>250</v>
      </c>
      <c r="F3924">
        <v>163</v>
      </c>
      <c r="H3924" s="16">
        <v>38126</v>
      </c>
      <c r="I3924">
        <v>41</v>
      </c>
      <c r="J3924">
        <v>26</v>
      </c>
      <c r="K3924">
        <v>0</v>
      </c>
      <c r="L3924">
        <f>LOOKUP(I3924+H3924*1000, allRounds!D$2:D$308, allRounds!A$2:A$308)</f>
        <v>163</v>
      </c>
    </row>
    <row r="3925" spans="1:12" x14ac:dyDescent="0.3">
      <c r="A3925">
        <v>3924</v>
      </c>
      <c r="B3925">
        <v>8</v>
      </c>
      <c r="C3925">
        <v>109</v>
      </c>
      <c r="D3925">
        <v>27</v>
      </c>
      <c r="E3925">
        <v>249</v>
      </c>
      <c r="F3925">
        <v>163</v>
      </c>
      <c r="H3925" s="16">
        <v>38126</v>
      </c>
      <c r="I3925">
        <v>41</v>
      </c>
      <c r="J3925">
        <v>28</v>
      </c>
      <c r="K3925">
        <v>0</v>
      </c>
      <c r="L3925">
        <f>LOOKUP(I3925+H3925*1000, allRounds!D$2:D$308, allRounds!A$2:A$308)</f>
        <v>163</v>
      </c>
    </row>
    <row r="3926" spans="1:12" x14ac:dyDescent="0.3">
      <c r="A3926">
        <v>3925</v>
      </c>
      <c r="B3926">
        <v>9</v>
      </c>
      <c r="C3926">
        <v>94</v>
      </c>
      <c r="D3926">
        <v>27</v>
      </c>
      <c r="E3926">
        <v>80</v>
      </c>
      <c r="F3926">
        <v>163</v>
      </c>
      <c r="H3926" s="16">
        <v>38126</v>
      </c>
      <c r="I3926">
        <v>41</v>
      </c>
      <c r="J3926">
        <v>13</v>
      </c>
      <c r="K3926">
        <v>1</v>
      </c>
      <c r="L3926">
        <f>LOOKUP(I3926+H3926*1000, allRounds!D$2:D$308, allRounds!A$2:A$308)</f>
        <v>163</v>
      </c>
    </row>
    <row r="3927" spans="1:12" x14ac:dyDescent="0.3">
      <c r="A3927">
        <v>3926</v>
      </c>
      <c r="B3927">
        <v>10</v>
      </c>
      <c r="C3927">
        <v>101</v>
      </c>
      <c r="D3927">
        <v>24</v>
      </c>
      <c r="E3927">
        <v>145</v>
      </c>
      <c r="F3927">
        <v>163</v>
      </c>
      <c r="H3927" s="16">
        <v>38126</v>
      </c>
      <c r="I3927">
        <v>41</v>
      </c>
      <c r="J3927">
        <v>17</v>
      </c>
      <c r="K3927">
        <v>1</v>
      </c>
      <c r="L3927">
        <f>LOOKUP(I3927+H3927*1000, allRounds!D$2:D$308, allRounds!A$2:A$308)</f>
        <v>163</v>
      </c>
    </row>
    <row r="3928" spans="1:12" x14ac:dyDescent="0.3">
      <c r="A3928">
        <v>3927</v>
      </c>
      <c r="B3928">
        <v>11</v>
      </c>
      <c r="C3928">
        <v>106</v>
      </c>
      <c r="D3928">
        <v>24</v>
      </c>
      <c r="E3928">
        <v>188</v>
      </c>
      <c r="F3928">
        <v>163</v>
      </c>
      <c r="H3928" s="16">
        <v>38126</v>
      </c>
      <c r="I3928">
        <v>41</v>
      </c>
      <c r="J3928">
        <v>22</v>
      </c>
      <c r="K3928">
        <v>1</v>
      </c>
      <c r="L3928">
        <f>LOOKUP(I3928+H3928*1000, allRounds!D$2:D$308, allRounds!A$2:A$308)</f>
        <v>163</v>
      </c>
    </row>
    <row r="3929" spans="1:12" x14ac:dyDescent="0.3">
      <c r="A3929">
        <v>3928</v>
      </c>
      <c r="B3929">
        <v>12</v>
      </c>
      <c r="C3929">
        <v>108</v>
      </c>
      <c r="D3929">
        <v>23</v>
      </c>
      <c r="E3929">
        <v>63</v>
      </c>
      <c r="F3929">
        <v>163</v>
      </c>
      <c r="H3929" s="16">
        <v>38126</v>
      </c>
      <c r="I3929">
        <v>41</v>
      </c>
      <c r="J3929">
        <v>23</v>
      </c>
      <c r="K3929">
        <v>1</v>
      </c>
      <c r="L3929">
        <f>LOOKUP(I3929+H3929*1000, allRounds!D$2:D$308, allRounds!A$2:A$308)</f>
        <v>163</v>
      </c>
    </row>
    <row r="3930" spans="1:12" x14ac:dyDescent="0.3">
      <c r="A3930">
        <v>3929</v>
      </c>
      <c r="B3930">
        <v>13</v>
      </c>
      <c r="C3930">
        <v>107</v>
      </c>
      <c r="D3930">
        <v>22</v>
      </c>
      <c r="E3930">
        <v>116</v>
      </c>
      <c r="F3930">
        <v>163</v>
      </c>
      <c r="H3930" s="16">
        <v>38126</v>
      </c>
      <c r="I3930">
        <v>41</v>
      </c>
      <c r="J3930">
        <v>21</v>
      </c>
      <c r="K3930">
        <v>1</v>
      </c>
      <c r="L3930">
        <f>LOOKUP(I3930+H3930*1000, allRounds!D$2:D$308, allRounds!A$2:A$308)</f>
        <v>163</v>
      </c>
    </row>
    <row r="3931" spans="1:12" x14ac:dyDescent="0.3">
      <c r="A3931">
        <v>3930</v>
      </c>
      <c r="B3931">
        <v>14</v>
      </c>
      <c r="C3931">
        <v>98</v>
      </c>
      <c r="D3931">
        <v>21</v>
      </c>
      <c r="E3931">
        <v>103</v>
      </c>
      <c r="F3931">
        <v>163</v>
      </c>
      <c r="H3931" s="16">
        <v>38126</v>
      </c>
      <c r="I3931">
        <v>41</v>
      </c>
      <c r="J3931">
        <v>11</v>
      </c>
      <c r="K3931">
        <v>1</v>
      </c>
      <c r="L3931">
        <f>LOOKUP(I3931+H3931*1000, allRounds!D$2:D$308, allRounds!A$2:A$308)</f>
        <v>163</v>
      </c>
    </row>
    <row r="3932" spans="1:12" x14ac:dyDescent="0.3">
      <c r="A3932">
        <v>3931</v>
      </c>
      <c r="B3932">
        <v>15</v>
      </c>
      <c r="C3932">
        <v>103</v>
      </c>
      <c r="D3932">
        <v>19</v>
      </c>
      <c r="E3932">
        <v>160</v>
      </c>
      <c r="F3932">
        <v>163</v>
      </c>
      <c r="H3932" s="16">
        <v>38126</v>
      </c>
      <c r="I3932">
        <v>41</v>
      </c>
      <c r="J3932">
        <v>14</v>
      </c>
      <c r="K3932">
        <v>1</v>
      </c>
      <c r="L3932">
        <f>LOOKUP(I3932+H3932*1000, allRounds!D$2:D$308, allRounds!A$2:A$308)</f>
        <v>163</v>
      </c>
    </row>
    <row r="3933" spans="1:12" x14ac:dyDescent="0.3">
      <c r="A3933">
        <v>3932</v>
      </c>
      <c r="B3933">
        <v>16</v>
      </c>
      <c r="C3933">
        <v>119</v>
      </c>
      <c r="D3933">
        <v>19</v>
      </c>
      <c r="E3933">
        <v>118</v>
      </c>
      <c r="F3933">
        <v>163</v>
      </c>
      <c r="H3933" s="16">
        <v>38126</v>
      </c>
      <c r="I3933">
        <v>41</v>
      </c>
      <c r="J3933">
        <v>28</v>
      </c>
      <c r="K3933">
        <v>1</v>
      </c>
      <c r="L3933">
        <f>LOOKUP(I3933+H3933*1000, allRounds!D$2:D$308, allRounds!A$2:A$308)</f>
        <v>163</v>
      </c>
    </row>
    <row r="3934" spans="1:12" x14ac:dyDescent="0.3">
      <c r="A3934">
        <v>3933</v>
      </c>
      <c r="B3934">
        <v>17</v>
      </c>
      <c r="C3934">
        <v>103</v>
      </c>
      <c r="D3934">
        <v>17</v>
      </c>
      <c r="E3934">
        <v>182</v>
      </c>
      <c r="F3934">
        <v>163</v>
      </c>
      <c r="H3934" s="16">
        <v>38126</v>
      </c>
      <c r="I3934">
        <v>41</v>
      </c>
      <c r="J3934">
        <v>12</v>
      </c>
      <c r="K3934">
        <v>0</v>
      </c>
      <c r="L3934">
        <f>LOOKUP(I3934+H3934*1000, allRounds!D$2:D$308, allRounds!A$2:A$308)</f>
        <v>163</v>
      </c>
    </row>
    <row r="3935" spans="1:12" x14ac:dyDescent="0.3">
      <c r="A3935">
        <v>3934</v>
      </c>
      <c r="B3935">
        <v>18</v>
      </c>
      <c r="C3935">
        <v>129</v>
      </c>
      <c r="D3935">
        <v>15</v>
      </c>
      <c r="E3935">
        <v>8</v>
      </c>
      <c r="F3935">
        <v>163</v>
      </c>
      <c r="H3935" s="16">
        <v>38126</v>
      </c>
      <c r="I3935">
        <v>41</v>
      </c>
      <c r="J3935">
        <v>36</v>
      </c>
      <c r="K3935">
        <v>1</v>
      </c>
      <c r="L3935">
        <f>LOOKUP(I3935+H3935*1000, allRounds!D$2:D$308, allRounds!A$2:A$308)</f>
        <v>163</v>
      </c>
    </row>
    <row r="3936" spans="1:12" x14ac:dyDescent="0.3">
      <c r="A3936">
        <v>3935</v>
      </c>
      <c r="B3936">
        <v>19</v>
      </c>
      <c r="C3936">
        <v>117</v>
      </c>
      <c r="D3936">
        <v>14</v>
      </c>
      <c r="E3936">
        <v>61</v>
      </c>
      <c r="F3936">
        <v>163</v>
      </c>
      <c r="H3936" s="16">
        <v>38126</v>
      </c>
      <c r="I3936">
        <v>41</v>
      </c>
      <c r="J3936">
        <v>23</v>
      </c>
      <c r="K3936">
        <v>1</v>
      </c>
      <c r="L3936">
        <f>LOOKUP(I3936+H3936*1000, allRounds!D$2:D$308, allRounds!A$2:A$308)</f>
        <v>163</v>
      </c>
    </row>
    <row r="3937" spans="1:12" x14ac:dyDescent="0.3">
      <c r="A3937">
        <v>3936</v>
      </c>
      <c r="B3937">
        <v>20</v>
      </c>
      <c r="C3937">
        <v>125</v>
      </c>
      <c r="D3937">
        <v>14</v>
      </c>
      <c r="E3937">
        <v>12</v>
      </c>
      <c r="F3937">
        <v>163</v>
      </c>
      <c r="H3937" s="16">
        <v>38126</v>
      </c>
      <c r="I3937">
        <v>41</v>
      </c>
      <c r="J3937">
        <v>27</v>
      </c>
      <c r="K3937">
        <v>1</v>
      </c>
      <c r="L3937">
        <f>LOOKUP(I3937+H3937*1000, allRounds!D$2:D$308, allRounds!A$2:A$308)</f>
        <v>163</v>
      </c>
    </row>
    <row r="3938" spans="1:12" x14ac:dyDescent="0.3">
      <c r="A3938">
        <v>3937</v>
      </c>
      <c r="B3938">
        <v>1</v>
      </c>
      <c r="C3938">
        <v>89</v>
      </c>
      <c r="D3938">
        <v>39</v>
      </c>
      <c r="E3938">
        <v>184</v>
      </c>
      <c r="F3938">
        <v>164</v>
      </c>
      <c r="H3938" s="16">
        <v>38100</v>
      </c>
      <c r="I3938">
        <v>8</v>
      </c>
      <c r="J3938">
        <v>22</v>
      </c>
      <c r="K3938">
        <v>0</v>
      </c>
      <c r="L3938">
        <f>LOOKUP(I3938+H3938*1000, allRounds!D$2:D$308, allRounds!A$2:A$308)</f>
        <v>164</v>
      </c>
    </row>
    <row r="3939" spans="1:12" x14ac:dyDescent="0.3">
      <c r="A3939">
        <v>3938</v>
      </c>
      <c r="B3939">
        <v>2</v>
      </c>
      <c r="C3939">
        <v>92</v>
      </c>
      <c r="D3939">
        <v>34</v>
      </c>
      <c r="E3939">
        <v>247</v>
      </c>
      <c r="F3939">
        <v>164</v>
      </c>
      <c r="H3939" s="16">
        <v>38100</v>
      </c>
      <c r="I3939">
        <v>8</v>
      </c>
      <c r="J3939">
        <v>20</v>
      </c>
      <c r="K3939">
        <v>0</v>
      </c>
      <c r="L3939">
        <f>LOOKUP(I3939+H3939*1000, allRounds!D$2:D$308, allRounds!A$2:A$308)</f>
        <v>164</v>
      </c>
    </row>
    <row r="3940" spans="1:12" x14ac:dyDescent="0.3">
      <c r="A3940">
        <v>3939</v>
      </c>
      <c r="B3940">
        <v>3</v>
      </c>
      <c r="C3940">
        <v>87</v>
      </c>
      <c r="D3940">
        <v>34</v>
      </c>
      <c r="E3940">
        <v>241</v>
      </c>
      <c r="F3940">
        <v>164</v>
      </c>
      <c r="H3940" s="16">
        <v>38100</v>
      </c>
      <c r="I3940">
        <v>8</v>
      </c>
      <c r="J3940">
        <v>15</v>
      </c>
      <c r="K3940">
        <v>1</v>
      </c>
      <c r="L3940">
        <f>LOOKUP(I3940+H3940*1000, allRounds!D$2:D$308, allRounds!A$2:A$308)</f>
        <v>164</v>
      </c>
    </row>
    <row r="3941" spans="1:12" x14ac:dyDescent="0.3">
      <c r="A3941">
        <v>3940</v>
      </c>
      <c r="B3941">
        <v>4</v>
      </c>
      <c r="C3941">
        <v>85</v>
      </c>
      <c r="D3941">
        <v>33</v>
      </c>
      <c r="E3941">
        <v>36</v>
      </c>
      <c r="F3941">
        <v>164</v>
      </c>
      <c r="H3941" s="16">
        <v>38100</v>
      </c>
      <c r="I3941">
        <v>8</v>
      </c>
      <c r="J3941">
        <v>12</v>
      </c>
      <c r="K3941">
        <v>1</v>
      </c>
      <c r="L3941">
        <f>LOOKUP(I3941+H3941*1000, allRounds!D$2:D$308, allRounds!A$2:A$308)</f>
        <v>164</v>
      </c>
    </row>
    <row r="3942" spans="1:12" x14ac:dyDescent="0.3">
      <c r="A3942">
        <v>3941</v>
      </c>
      <c r="B3942">
        <v>5</v>
      </c>
      <c r="C3942">
        <v>92</v>
      </c>
      <c r="D3942">
        <v>32</v>
      </c>
      <c r="E3942">
        <v>245</v>
      </c>
      <c r="F3942">
        <v>164</v>
      </c>
      <c r="H3942" s="16">
        <v>38100</v>
      </c>
      <c r="I3942">
        <v>8</v>
      </c>
      <c r="J3942">
        <v>18</v>
      </c>
      <c r="K3942">
        <v>0</v>
      </c>
      <c r="L3942">
        <f>LOOKUP(I3942+H3942*1000, allRounds!D$2:D$308, allRounds!A$2:A$308)</f>
        <v>164</v>
      </c>
    </row>
    <row r="3943" spans="1:12" x14ac:dyDescent="0.3">
      <c r="A3943">
        <v>3942</v>
      </c>
      <c r="B3943">
        <v>6</v>
      </c>
      <c r="C3943">
        <v>103</v>
      </c>
      <c r="D3943">
        <v>31</v>
      </c>
      <c r="E3943">
        <v>185</v>
      </c>
      <c r="F3943">
        <v>164</v>
      </c>
      <c r="H3943" s="16">
        <v>38100</v>
      </c>
      <c r="I3943">
        <v>8</v>
      </c>
      <c r="J3943">
        <v>28</v>
      </c>
      <c r="K3943">
        <v>1</v>
      </c>
      <c r="L3943">
        <f>LOOKUP(I3943+H3943*1000, allRounds!D$2:D$308, allRounds!A$2:A$308)</f>
        <v>164</v>
      </c>
    </row>
    <row r="3944" spans="1:12" x14ac:dyDescent="0.3">
      <c r="A3944">
        <v>3943</v>
      </c>
      <c r="B3944">
        <v>7</v>
      </c>
      <c r="C3944">
        <v>102</v>
      </c>
      <c r="D3944">
        <v>31</v>
      </c>
      <c r="E3944">
        <v>27</v>
      </c>
      <c r="F3944">
        <v>164</v>
      </c>
      <c r="H3944" s="16">
        <v>38100</v>
      </c>
      <c r="I3944">
        <v>8</v>
      </c>
      <c r="J3944">
        <v>27</v>
      </c>
      <c r="K3944">
        <v>1</v>
      </c>
      <c r="L3944">
        <f>LOOKUP(I3944+H3944*1000, allRounds!D$2:D$308, allRounds!A$2:A$308)</f>
        <v>164</v>
      </c>
    </row>
    <row r="3945" spans="1:12" x14ac:dyDescent="0.3">
      <c r="A3945">
        <v>3944</v>
      </c>
      <c r="B3945">
        <v>8</v>
      </c>
      <c r="C3945">
        <v>91</v>
      </c>
      <c r="D3945">
        <v>31</v>
      </c>
      <c r="E3945">
        <v>243</v>
      </c>
      <c r="F3945">
        <v>164</v>
      </c>
      <c r="H3945" s="16">
        <v>38100</v>
      </c>
      <c r="I3945">
        <v>8</v>
      </c>
      <c r="J3945">
        <v>16</v>
      </c>
      <c r="K3945">
        <v>0</v>
      </c>
      <c r="L3945">
        <f>LOOKUP(I3945+H3945*1000, allRounds!D$2:D$308, allRounds!A$2:A$308)</f>
        <v>164</v>
      </c>
    </row>
    <row r="3946" spans="1:12" x14ac:dyDescent="0.3">
      <c r="A3946">
        <v>3945</v>
      </c>
      <c r="B3946">
        <v>9</v>
      </c>
      <c r="C3946">
        <v>90</v>
      </c>
      <c r="D3946">
        <v>31</v>
      </c>
      <c r="E3946">
        <v>246</v>
      </c>
      <c r="F3946">
        <v>164</v>
      </c>
      <c r="H3946" s="16">
        <v>38100</v>
      </c>
      <c r="I3946">
        <v>8</v>
      </c>
      <c r="J3946">
        <v>15</v>
      </c>
      <c r="K3946">
        <v>0</v>
      </c>
      <c r="L3946">
        <f>LOOKUP(I3946+H3946*1000, allRounds!D$2:D$308, allRounds!A$2:A$308)</f>
        <v>164</v>
      </c>
    </row>
    <row r="3947" spans="1:12" x14ac:dyDescent="0.3">
      <c r="A3947">
        <v>3946</v>
      </c>
      <c r="B3947">
        <v>10</v>
      </c>
      <c r="C3947">
        <v>89</v>
      </c>
      <c r="D3947">
        <v>31</v>
      </c>
      <c r="E3947">
        <v>160</v>
      </c>
      <c r="F3947">
        <v>164</v>
      </c>
      <c r="H3947" s="16">
        <v>38100</v>
      </c>
      <c r="I3947">
        <v>8</v>
      </c>
      <c r="J3947">
        <v>14</v>
      </c>
      <c r="K3947">
        <v>1</v>
      </c>
      <c r="L3947">
        <f>LOOKUP(I3947+H3947*1000, allRounds!D$2:D$308, allRounds!A$2:A$308)</f>
        <v>164</v>
      </c>
    </row>
    <row r="3948" spans="1:12" x14ac:dyDescent="0.3">
      <c r="A3948">
        <v>3947</v>
      </c>
      <c r="B3948">
        <v>11</v>
      </c>
      <c r="C3948">
        <v>100</v>
      </c>
      <c r="D3948">
        <v>29</v>
      </c>
      <c r="E3948">
        <v>61</v>
      </c>
      <c r="F3948">
        <v>164</v>
      </c>
      <c r="H3948" s="16">
        <v>38100</v>
      </c>
      <c r="I3948">
        <v>8</v>
      </c>
      <c r="J3948">
        <v>23</v>
      </c>
      <c r="K3948">
        <v>1</v>
      </c>
      <c r="L3948">
        <f>LOOKUP(I3948+H3948*1000, allRounds!D$2:D$308, allRounds!A$2:A$308)</f>
        <v>164</v>
      </c>
    </row>
    <row r="3949" spans="1:12" x14ac:dyDescent="0.3">
      <c r="A3949">
        <v>3948</v>
      </c>
      <c r="B3949">
        <v>12</v>
      </c>
      <c r="C3949">
        <v>88</v>
      </c>
      <c r="D3949">
        <v>29</v>
      </c>
      <c r="E3949">
        <v>103</v>
      </c>
      <c r="F3949">
        <v>164</v>
      </c>
      <c r="H3949" s="16">
        <v>38100</v>
      </c>
      <c r="I3949">
        <v>8</v>
      </c>
      <c r="J3949">
        <v>11</v>
      </c>
      <c r="K3949">
        <v>1</v>
      </c>
      <c r="L3949">
        <f>LOOKUP(I3949+H3949*1000, allRounds!D$2:D$308, allRounds!A$2:A$308)</f>
        <v>164</v>
      </c>
    </row>
    <row r="3950" spans="1:12" x14ac:dyDescent="0.3">
      <c r="A3950">
        <v>3949</v>
      </c>
      <c r="B3950">
        <v>13</v>
      </c>
      <c r="C3950">
        <v>89</v>
      </c>
      <c r="D3950">
        <v>29</v>
      </c>
      <c r="E3950">
        <v>49</v>
      </c>
      <c r="F3950">
        <v>164</v>
      </c>
      <c r="H3950" s="16">
        <v>38100</v>
      </c>
      <c r="I3950">
        <v>8</v>
      </c>
      <c r="J3950">
        <v>12</v>
      </c>
      <c r="K3950">
        <v>1</v>
      </c>
      <c r="L3950">
        <f>LOOKUP(I3950+H3950*1000, allRounds!D$2:D$308, allRounds!A$2:A$308)</f>
        <v>164</v>
      </c>
    </row>
    <row r="3951" spans="1:12" x14ac:dyDescent="0.3">
      <c r="A3951">
        <v>3950</v>
      </c>
      <c r="B3951">
        <v>14</v>
      </c>
      <c r="C3951">
        <v>103</v>
      </c>
      <c r="D3951">
        <v>26</v>
      </c>
      <c r="E3951">
        <v>188</v>
      </c>
      <c r="F3951">
        <v>164</v>
      </c>
      <c r="H3951" s="16">
        <v>38100</v>
      </c>
      <c r="I3951">
        <v>8</v>
      </c>
      <c r="J3951">
        <v>22</v>
      </c>
      <c r="K3951">
        <v>1</v>
      </c>
      <c r="L3951">
        <f>LOOKUP(I3951+H3951*1000, allRounds!D$2:D$308, allRounds!A$2:A$308)</f>
        <v>164</v>
      </c>
    </row>
    <row r="3952" spans="1:12" x14ac:dyDescent="0.3">
      <c r="A3952">
        <v>3951</v>
      </c>
      <c r="B3952">
        <v>15</v>
      </c>
      <c r="C3952">
        <v>94</v>
      </c>
      <c r="D3952">
        <v>25</v>
      </c>
      <c r="E3952">
        <v>80</v>
      </c>
      <c r="F3952">
        <v>164</v>
      </c>
      <c r="H3952" s="16">
        <v>38100</v>
      </c>
      <c r="I3952">
        <v>8</v>
      </c>
      <c r="J3952">
        <v>13</v>
      </c>
      <c r="K3952">
        <v>1</v>
      </c>
      <c r="L3952">
        <f>LOOKUP(I3952+H3952*1000, allRounds!D$2:D$308, allRounds!A$2:A$308)</f>
        <v>164</v>
      </c>
    </row>
    <row r="3953" spans="1:12" x14ac:dyDescent="0.3">
      <c r="A3953">
        <v>3952</v>
      </c>
      <c r="B3953">
        <v>16</v>
      </c>
      <c r="C3953">
        <v>99</v>
      </c>
      <c r="D3953">
        <v>23</v>
      </c>
      <c r="E3953">
        <v>244</v>
      </c>
      <c r="F3953">
        <v>164</v>
      </c>
      <c r="H3953" s="16">
        <v>38100</v>
      </c>
      <c r="I3953">
        <v>8</v>
      </c>
      <c r="J3953">
        <v>16</v>
      </c>
      <c r="K3953">
        <v>0</v>
      </c>
      <c r="L3953">
        <f>LOOKUP(I3953+H3953*1000, allRounds!D$2:D$308, allRounds!A$2:A$308)</f>
        <v>164</v>
      </c>
    </row>
    <row r="3954" spans="1:12" x14ac:dyDescent="0.3">
      <c r="A3954">
        <v>3953</v>
      </c>
      <c r="B3954">
        <v>17</v>
      </c>
      <c r="C3954">
        <v>103</v>
      </c>
      <c r="D3954">
        <v>23</v>
      </c>
      <c r="E3954">
        <v>3</v>
      </c>
      <c r="F3954">
        <v>164</v>
      </c>
      <c r="H3954" s="16">
        <v>38100</v>
      </c>
      <c r="I3954">
        <v>8</v>
      </c>
      <c r="J3954">
        <v>19</v>
      </c>
      <c r="K3954">
        <v>1</v>
      </c>
      <c r="L3954">
        <f>LOOKUP(I3954+H3954*1000, allRounds!D$2:D$308, allRounds!A$2:A$308)</f>
        <v>164</v>
      </c>
    </row>
    <row r="3955" spans="1:12" x14ac:dyDescent="0.3">
      <c r="A3955">
        <v>3954</v>
      </c>
      <c r="B3955">
        <v>18</v>
      </c>
      <c r="C3955">
        <v>101</v>
      </c>
      <c r="D3955">
        <v>23</v>
      </c>
      <c r="E3955">
        <v>47</v>
      </c>
      <c r="F3955">
        <v>164</v>
      </c>
      <c r="H3955" s="16">
        <v>38100</v>
      </c>
      <c r="I3955">
        <v>8</v>
      </c>
      <c r="J3955">
        <v>18</v>
      </c>
      <c r="K3955">
        <v>1</v>
      </c>
      <c r="L3955">
        <f>LOOKUP(I3955+H3955*1000, allRounds!D$2:D$308, allRounds!A$2:A$308)</f>
        <v>164</v>
      </c>
    </row>
    <row r="3956" spans="1:12" x14ac:dyDescent="0.3">
      <c r="A3956">
        <v>3955</v>
      </c>
      <c r="B3956">
        <v>19</v>
      </c>
      <c r="C3956">
        <v>103</v>
      </c>
      <c r="D3956">
        <v>21</v>
      </c>
      <c r="E3956">
        <v>170</v>
      </c>
      <c r="F3956">
        <v>164</v>
      </c>
      <c r="H3956" s="16">
        <v>38100</v>
      </c>
      <c r="I3956">
        <v>8</v>
      </c>
      <c r="J3956">
        <v>18</v>
      </c>
      <c r="K3956">
        <v>1</v>
      </c>
      <c r="L3956">
        <f>LOOKUP(I3956+H3956*1000, allRounds!D$2:D$308, allRounds!A$2:A$308)</f>
        <v>164</v>
      </c>
    </row>
    <row r="3957" spans="1:12" x14ac:dyDescent="0.3">
      <c r="A3957">
        <v>3956</v>
      </c>
      <c r="B3957">
        <v>20</v>
      </c>
      <c r="C3957">
        <v>118</v>
      </c>
      <c r="D3957">
        <v>17</v>
      </c>
      <c r="E3957">
        <v>191</v>
      </c>
      <c r="F3957">
        <v>164</v>
      </c>
      <c r="H3957" s="16">
        <v>38100</v>
      </c>
      <c r="I3957">
        <v>8</v>
      </c>
      <c r="J3957">
        <v>28</v>
      </c>
      <c r="K3957">
        <v>1</v>
      </c>
      <c r="L3957">
        <f>LOOKUP(I3957+H3957*1000, allRounds!D$2:D$308, allRounds!A$2:A$308)</f>
        <v>164</v>
      </c>
    </row>
    <row r="3958" spans="1:12" x14ac:dyDescent="0.3">
      <c r="A3958">
        <v>3957</v>
      </c>
      <c r="B3958">
        <v>21</v>
      </c>
      <c r="C3958">
        <v>123</v>
      </c>
      <c r="D3958">
        <v>14</v>
      </c>
      <c r="E3958">
        <v>248</v>
      </c>
      <c r="F3958">
        <v>164</v>
      </c>
      <c r="H3958" s="16">
        <v>38100</v>
      </c>
      <c r="I3958">
        <v>8</v>
      </c>
      <c r="J3958">
        <v>28</v>
      </c>
      <c r="K3958">
        <v>0</v>
      </c>
      <c r="L3958">
        <f>LOOKUP(I3958+H3958*1000, allRounds!D$2:D$308, allRounds!A$2:A$308)</f>
        <v>164</v>
      </c>
    </row>
    <row r="3959" spans="1:12" x14ac:dyDescent="0.3">
      <c r="A3959">
        <v>3958</v>
      </c>
      <c r="B3959">
        <v>22</v>
      </c>
      <c r="C3959">
        <v>128</v>
      </c>
      <c r="D3959">
        <v>14</v>
      </c>
      <c r="E3959">
        <v>8</v>
      </c>
      <c r="F3959">
        <v>164</v>
      </c>
      <c r="H3959" s="16">
        <v>38100</v>
      </c>
      <c r="I3959">
        <v>8</v>
      </c>
      <c r="J3959">
        <v>36</v>
      </c>
      <c r="K3959">
        <v>1</v>
      </c>
      <c r="L3959">
        <f>LOOKUP(I3959+H3959*1000, allRounds!D$2:D$308, allRounds!A$2:A$308)</f>
        <v>164</v>
      </c>
    </row>
    <row r="3960" spans="1:12" x14ac:dyDescent="0.3">
      <c r="A3960">
        <v>3959</v>
      </c>
      <c r="B3960">
        <v>1</v>
      </c>
      <c r="C3960">
        <v>82</v>
      </c>
      <c r="D3960">
        <v>37</v>
      </c>
      <c r="E3960">
        <v>49</v>
      </c>
      <c r="F3960">
        <v>165</v>
      </c>
      <c r="H3960" s="16">
        <v>38076</v>
      </c>
      <c r="I3960">
        <v>87</v>
      </c>
      <c r="J3960">
        <v>13</v>
      </c>
      <c r="K3960">
        <v>1</v>
      </c>
      <c r="L3960">
        <f>LOOKUP(I3960+H3960*1000, allRounds!D$2:D$308, allRounds!A$2:A$308)</f>
        <v>165</v>
      </c>
    </row>
    <row r="3961" spans="1:12" x14ac:dyDescent="0.3">
      <c r="A3961">
        <v>3960</v>
      </c>
      <c r="B3961">
        <v>2</v>
      </c>
      <c r="C3961">
        <v>93</v>
      </c>
      <c r="D3961">
        <v>37</v>
      </c>
      <c r="E3961">
        <v>63</v>
      </c>
      <c r="F3961">
        <v>165</v>
      </c>
      <c r="H3961" s="16">
        <v>38076</v>
      </c>
      <c r="I3961">
        <v>87</v>
      </c>
      <c r="J3961">
        <v>24</v>
      </c>
      <c r="K3961">
        <v>1</v>
      </c>
      <c r="L3961">
        <f>LOOKUP(I3961+H3961*1000, allRounds!D$2:D$308, allRounds!A$2:A$308)</f>
        <v>165</v>
      </c>
    </row>
    <row r="3962" spans="1:12" x14ac:dyDescent="0.3">
      <c r="A3962">
        <v>3961</v>
      </c>
      <c r="B3962">
        <v>3</v>
      </c>
      <c r="C3962">
        <v>92</v>
      </c>
      <c r="D3962">
        <v>34</v>
      </c>
      <c r="E3962">
        <v>28</v>
      </c>
      <c r="F3962">
        <v>165</v>
      </c>
      <c r="H3962" s="16">
        <v>38076</v>
      </c>
      <c r="I3962">
        <v>87</v>
      </c>
      <c r="J3962">
        <v>20</v>
      </c>
      <c r="K3962">
        <v>1</v>
      </c>
      <c r="L3962">
        <f>LOOKUP(I3962+H3962*1000, allRounds!D$2:D$308, allRounds!A$2:A$308)</f>
        <v>165</v>
      </c>
    </row>
    <row r="3963" spans="1:12" x14ac:dyDescent="0.3">
      <c r="A3963">
        <v>3962</v>
      </c>
      <c r="B3963">
        <v>4</v>
      </c>
      <c r="C3963">
        <v>81</v>
      </c>
      <c r="D3963">
        <v>34</v>
      </c>
      <c r="E3963">
        <v>1</v>
      </c>
      <c r="F3963">
        <v>165</v>
      </c>
      <c r="H3963" s="16">
        <v>38076</v>
      </c>
      <c r="I3963">
        <v>87</v>
      </c>
      <c r="J3963">
        <v>9</v>
      </c>
      <c r="K3963">
        <v>1</v>
      </c>
      <c r="L3963">
        <f>LOOKUP(I3963+H3963*1000, allRounds!D$2:D$308, allRounds!A$2:A$308)</f>
        <v>165</v>
      </c>
    </row>
    <row r="3964" spans="1:12" x14ac:dyDescent="0.3">
      <c r="A3964">
        <v>3963</v>
      </c>
      <c r="B3964">
        <v>5</v>
      </c>
      <c r="C3964">
        <v>94</v>
      </c>
      <c r="D3964">
        <v>32</v>
      </c>
      <c r="E3964">
        <v>16</v>
      </c>
      <c r="F3964">
        <v>165</v>
      </c>
      <c r="H3964" s="16">
        <v>38076</v>
      </c>
      <c r="I3964">
        <v>87</v>
      </c>
      <c r="J3964">
        <v>20</v>
      </c>
      <c r="K3964">
        <v>1</v>
      </c>
      <c r="L3964">
        <f>LOOKUP(I3964+H3964*1000, allRounds!D$2:D$308, allRounds!A$2:A$308)</f>
        <v>165</v>
      </c>
    </row>
    <row r="3965" spans="1:12" x14ac:dyDescent="0.3">
      <c r="A3965">
        <v>3964</v>
      </c>
      <c r="B3965">
        <v>6</v>
      </c>
      <c r="C3965">
        <v>91</v>
      </c>
      <c r="D3965">
        <v>30</v>
      </c>
      <c r="E3965">
        <v>241</v>
      </c>
      <c r="F3965">
        <v>165</v>
      </c>
      <c r="H3965" s="16">
        <v>38076</v>
      </c>
      <c r="I3965">
        <v>87</v>
      </c>
      <c r="J3965">
        <v>15</v>
      </c>
      <c r="K3965">
        <v>1</v>
      </c>
      <c r="L3965">
        <f>LOOKUP(I3965+H3965*1000, allRounds!D$2:D$308, allRounds!A$2:A$308)</f>
        <v>165</v>
      </c>
    </row>
    <row r="3966" spans="1:12" x14ac:dyDescent="0.3">
      <c r="A3966">
        <v>3965</v>
      </c>
      <c r="B3966">
        <v>7</v>
      </c>
      <c r="C3966">
        <v>94</v>
      </c>
      <c r="D3966">
        <v>30</v>
      </c>
      <c r="E3966">
        <v>93</v>
      </c>
      <c r="F3966">
        <v>165</v>
      </c>
      <c r="H3966" s="16">
        <v>38076</v>
      </c>
      <c r="I3966">
        <v>87</v>
      </c>
      <c r="J3966">
        <v>18</v>
      </c>
      <c r="K3966">
        <v>1</v>
      </c>
      <c r="L3966">
        <f>LOOKUP(I3966+H3966*1000, allRounds!D$2:D$308, allRounds!A$2:A$308)</f>
        <v>165</v>
      </c>
    </row>
    <row r="3967" spans="1:12" x14ac:dyDescent="0.3">
      <c r="A3967">
        <v>3966</v>
      </c>
      <c r="B3967">
        <v>8</v>
      </c>
      <c r="C3967">
        <v>87</v>
      </c>
      <c r="D3967">
        <v>30</v>
      </c>
      <c r="E3967">
        <v>103</v>
      </c>
      <c r="F3967">
        <v>165</v>
      </c>
      <c r="H3967" s="16">
        <v>38076</v>
      </c>
      <c r="I3967">
        <v>87</v>
      </c>
      <c r="J3967">
        <v>11</v>
      </c>
      <c r="K3967">
        <v>1</v>
      </c>
      <c r="L3967">
        <f>LOOKUP(I3967+H3967*1000, allRounds!D$2:D$308, allRounds!A$2:A$308)</f>
        <v>165</v>
      </c>
    </row>
    <row r="3968" spans="1:12" x14ac:dyDescent="0.3">
      <c r="A3968">
        <v>3967</v>
      </c>
      <c r="B3968">
        <v>9</v>
      </c>
      <c r="C3968">
        <v>100</v>
      </c>
      <c r="D3968">
        <v>29</v>
      </c>
      <c r="E3968">
        <v>61</v>
      </c>
      <c r="F3968">
        <v>165</v>
      </c>
      <c r="H3968" s="16">
        <v>38076</v>
      </c>
      <c r="I3968">
        <v>87</v>
      </c>
      <c r="J3968">
        <v>23</v>
      </c>
      <c r="K3968">
        <v>1</v>
      </c>
      <c r="L3968">
        <f>LOOKUP(I3968+H3968*1000, allRounds!D$2:D$308, allRounds!A$2:A$308)</f>
        <v>165</v>
      </c>
    </row>
    <row r="3969" spans="1:12" x14ac:dyDescent="0.3">
      <c r="A3969">
        <v>3968</v>
      </c>
      <c r="B3969">
        <v>10</v>
      </c>
      <c r="C3969">
        <v>99</v>
      </c>
      <c r="D3969">
        <v>28</v>
      </c>
      <c r="E3969">
        <v>222</v>
      </c>
      <c r="F3969">
        <v>165</v>
      </c>
      <c r="H3969" s="16">
        <v>38076</v>
      </c>
      <c r="I3969">
        <v>87</v>
      </c>
      <c r="J3969">
        <v>20</v>
      </c>
      <c r="K3969">
        <v>1</v>
      </c>
      <c r="L3969">
        <f>LOOKUP(I3969+H3969*1000, allRounds!D$2:D$308, allRounds!A$2:A$308)</f>
        <v>165</v>
      </c>
    </row>
    <row r="3970" spans="1:12" x14ac:dyDescent="0.3">
      <c r="A3970">
        <v>3969</v>
      </c>
      <c r="B3970">
        <v>11</v>
      </c>
      <c r="C3970">
        <v>105</v>
      </c>
      <c r="D3970">
        <v>28</v>
      </c>
      <c r="E3970">
        <v>27</v>
      </c>
      <c r="F3970">
        <v>165</v>
      </c>
      <c r="H3970" s="16">
        <v>38076</v>
      </c>
      <c r="I3970">
        <v>87</v>
      </c>
      <c r="J3970">
        <v>27</v>
      </c>
      <c r="K3970">
        <v>1</v>
      </c>
      <c r="L3970">
        <f>LOOKUP(I3970+H3970*1000, allRounds!D$2:D$308, allRounds!A$2:A$308)</f>
        <v>165</v>
      </c>
    </row>
    <row r="3971" spans="1:12" x14ac:dyDescent="0.3">
      <c r="A3971">
        <v>3970</v>
      </c>
      <c r="B3971">
        <v>12</v>
      </c>
      <c r="C3971">
        <v>106</v>
      </c>
      <c r="D3971">
        <v>28</v>
      </c>
      <c r="E3971">
        <v>185</v>
      </c>
      <c r="F3971">
        <v>165</v>
      </c>
      <c r="H3971" s="16">
        <v>38076</v>
      </c>
      <c r="I3971">
        <v>87</v>
      </c>
      <c r="J3971">
        <v>28</v>
      </c>
      <c r="K3971">
        <v>1</v>
      </c>
      <c r="L3971">
        <f>LOOKUP(I3971+H3971*1000, allRounds!D$2:D$308, allRounds!A$2:A$308)</f>
        <v>165</v>
      </c>
    </row>
    <row r="3972" spans="1:12" x14ac:dyDescent="0.3">
      <c r="A3972">
        <v>3971</v>
      </c>
      <c r="B3972">
        <v>13</v>
      </c>
      <c r="C3972">
        <v>93</v>
      </c>
      <c r="D3972">
        <v>27</v>
      </c>
      <c r="E3972">
        <v>160</v>
      </c>
      <c r="F3972">
        <v>165</v>
      </c>
      <c r="H3972" s="16">
        <v>38076</v>
      </c>
      <c r="I3972">
        <v>87</v>
      </c>
      <c r="J3972">
        <v>14</v>
      </c>
      <c r="K3972">
        <v>1</v>
      </c>
      <c r="L3972">
        <f>LOOKUP(I3972+H3972*1000, allRounds!D$2:D$308, allRounds!A$2:A$308)</f>
        <v>165</v>
      </c>
    </row>
    <row r="3973" spans="1:12" x14ac:dyDescent="0.3">
      <c r="A3973">
        <v>3972</v>
      </c>
      <c r="B3973">
        <v>14</v>
      </c>
      <c r="C3973">
        <v>99</v>
      </c>
      <c r="D3973">
        <v>25</v>
      </c>
      <c r="E3973">
        <v>170</v>
      </c>
      <c r="F3973">
        <v>165</v>
      </c>
      <c r="H3973" s="16">
        <v>38076</v>
      </c>
      <c r="I3973">
        <v>87</v>
      </c>
      <c r="J3973">
        <v>18</v>
      </c>
      <c r="K3973">
        <v>1</v>
      </c>
      <c r="L3973">
        <f>LOOKUP(I3973+H3973*1000, allRounds!D$2:D$308, allRounds!A$2:A$308)</f>
        <v>165</v>
      </c>
    </row>
    <row r="3974" spans="1:12" x14ac:dyDescent="0.3">
      <c r="A3974">
        <v>3973</v>
      </c>
      <c r="B3974">
        <v>15</v>
      </c>
      <c r="C3974">
        <v>101</v>
      </c>
      <c r="D3974">
        <v>25</v>
      </c>
      <c r="E3974">
        <v>202</v>
      </c>
      <c r="F3974">
        <v>165</v>
      </c>
      <c r="H3974" s="16">
        <v>38076</v>
      </c>
      <c r="I3974">
        <v>87</v>
      </c>
      <c r="J3974">
        <v>20</v>
      </c>
      <c r="K3974">
        <v>1</v>
      </c>
      <c r="L3974">
        <f>LOOKUP(I3974+H3974*1000, allRounds!D$2:D$308, allRounds!A$2:A$308)</f>
        <v>165</v>
      </c>
    </row>
    <row r="3975" spans="1:12" x14ac:dyDescent="0.3">
      <c r="A3975">
        <v>3974</v>
      </c>
      <c r="B3975">
        <v>16</v>
      </c>
      <c r="C3975">
        <v>104</v>
      </c>
      <c r="D3975">
        <v>24</v>
      </c>
      <c r="E3975">
        <v>3</v>
      </c>
      <c r="F3975">
        <v>165</v>
      </c>
      <c r="H3975" s="16">
        <v>38076</v>
      </c>
      <c r="I3975">
        <v>87</v>
      </c>
      <c r="J3975">
        <v>19</v>
      </c>
      <c r="K3975">
        <v>1</v>
      </c>
      <c r="L3975">
        <f>LOOKUP(I3975+H3975*1000, allRounds!D$2:D$308, allRounds!A$2:A$308)</f>
        <v>165</v>
      </c>
    </row>
    <row r="3976" spans="1:12" x14ac:dyDescent="0.3">
      <c r="A3976">
        <v>3975</v>
      </c>
      <c r="B3976">
        <v>17</v>
      </c>
      <c r="C3976">
        <v>112</v>
      </c>
      <c r="D3976">
        <v>23</v>
      </c>
      <c r="E3976">
        <v>242</v>
      </c>
      <c r="F3976">
        <v>165</v>
      </c>
      <c r="H3976" s="16">
        <v>38076</v>
      </c>
      <c r="I3976">
        <v>87</v>
      </c>
      <c r="J3976">
        <v>28</v>
      </c>
      <c r="K3976">
        <v>0</v>
      </c>
      <c r="L3976">
        <f>LOOKUP(I3976+H3976*1000, allRounds!D$2:D$308, allRounds!A$2:A$308)</f>
        <v>165</v>
      </c>
    </row>
    <row r="3977" spans="1:12" x14ac:dyDescent="0.3">
      <c r="A3977">
        <v>3976</v>
      </c>
      <c r="B3977">
        <v>18</v>
      </c>
      <c r="C3977">
        <v>112</v>
      </c>
      <c r="D3977">
        <v>23</v>
      </c>
      <c r="E3977">
        <v>118</v>
      </c>
      <c r="F3977">
        <v>165</v>
      </c>
      <c r="H3977" s="16">
        <v>38076</v>
      </c>
      <c r="I3977">
        <v>87</v>
      </c>
      <c r="J3977">
        <v>28</v>
      </c>
      <c r="K3977">
        <v>1</v>
      </c>
      <c r="L3977">
        <f>LOOKUP(I3977+H3977*1000, allRounds!D$2:D$308, allRounds!A$2:A$308)</f>
        <v>165</v>
      </c>
    </row>
    <row r="3978" spans="1:12" x14ac:dyDescent="0.3">
      <c r="A3978">
        <v>3977</v>
      </c>
      <c r="B3978">
        <v>19</v>
      </c>
      <c r="C3978">
        <v>111</v>
      </c>
      <c r="D3978">
        <v>23</v>
      </c>
      <c r="E3978">
        <v>191</v>
      </c>
      <c r="F3978">
        <v>165</v>
      </c>
      <c r="H3978" s="16">
        <v>38076</v>
      </c>
      <c r="I3978">
        <v>87</v>
      </c>
      <c r="J3978">
        <v>28</v>
      </c>
      <c r="K3978">
        <v>1</v>
      </c>
      <c r="L3978">
        <f>LOOKUP(I3978+H3978*1000, allRounds!D$2:D$308, allRounds!A$2:A$308)</f>
        <v>165</v>
      </c>
    </row>
    <row r="3979" spans="1:12" x14ac:dyDescent="0.3">
      <c r="A3979">
        <v>3978</v>
      </c>
      <c r="B3979">
        <v>20</v>
      </c>
      <c r="C3979">
        <v>111</v>
      </c>
      <c r="D3979">
        <v>22</v>
      </c>
      <c r="E3979">
        <v>12</v>
      </c>
      <c r="F3979">
        <v>165</v>
      </c>
      <c r="H3979" s="16">
        <v>38076</v>
      </c>
      <c r="I3979">
        <v>87</v>
      </c>
      <c r="J3979">
        <v>27</v>
      </c>
      <c r="K3979">
        <v>1</v>
      </c>
      <c r="L3979">
        <f>LOOKUP(I3979+H3979*1000, allRounds!D$2:D$308, allRounds!A$2:A$308)</f>
        <v>165</v>
      </c>
    </row>
    <row r="3980" spans="1:12" x14ac:dyDescent="0.3">
      <c r="A3980">
        <v>3979</v>
      </c>
      <c r="B3980">
        <v>21</v>
      </c>
      <c r="C3980">
        <v>100</v>
      </c>
      <c r="D3980">
        <v>22</v>
      </c>
      <c r="E3980">
        <v>2</v>
      </c>
      <c r="F3980">
        <v>165</v>
      </c>
      <c r="H3980" s="16">
        <v>38076</v>
      </c>
      <c r="I3980">
        <v>87</v>
      </c>
      <c r="J3980">
        <v>16</v>
      </c>
      <c r="K3980">
        <v>1</v>
      </c>
      <c r="L3980">
        <f>LOOKUP(I3980+H3980*1000, allRounds!D$2:D$308, allRounds!A$2:A$308)</f>
        <v>165</v>
      </c>
    </row>
    <row r="3981" spans="1:12" x14ac:dyDescent="0.3">
      <c r="A3981">
        <v>3980</v>
      </c>
      <c r="B3981">
        <v>22</v>
      </c>
      <c r="C3981">
        <v>95</v>
      </c>
      <c r="D3981">
        <v>22</v>
      </c>
      <c r="E3981">
        <v>121</v>
      </c>
      <c r="F3981">
        <v>165</v>
      </c>
      <c r="H3981" s="16">
        <v>38076</v>
      </c>
      <c r="I3981">
        <v>87</v>
      </c>
      <c r="J3981">
        <v>11</v>
      </c>
      <c r="K3981">
        <v>1</v>
      </c>
      <c r="L3981">
        <f>LOOKUP(I3981+H3981*1000, allRounds!D$2:D$308, allRounds!A$2:A$308)</f>
        <v>165</v>
      </c>
    </row>
    <row r="3982" spans="1:12" x14ac:dyDescent="0.3">
      <c r="A3982">
        <v>3981</v>
      </c>
      <c r="B3982">
        <v>23</v>
      </c>
      <c r="C3982">
        <v>99</v>
      </c>
      <c r="D3982">
        <v>20</v>
      </c>
      <c r="E3982">
        <v>80</v>
      </c>
      <c r="F3982">
        <v>165</v>
      </c>
      <c r="H3982" s="16">
        <v>38076</v>
      </c>
      <c r="I3982">
        <v>87</v>
      </c>
      <c r="J3982">
        <v>13</v>
      </c>
      <c r="K3982">
        <v>1</v>
      </c>
      <c r="L3982">
        <f>LOOKUP(I3982+H3982*1000, allRounds!D$2:D$308, allRounds!A$2:A$308)</f>
        <v>165</v>
      </c>
    </row>
    <row r="3983" spans="1:12" x14ac:dyDescent="0.3">
      <c r="A3983">
        <v>3982</v>
      </c>
      <c r="B3983">
        <v>24</v>
      </c>
      <c r="C3983">
        <v>118</v>
      </c>
      <c r="D3983">
        <v>17</v>
      </c>
      <c r="E3983">
        <v>24</v>
      </c>
      <c r="F3983">
        <v>165</v>
      </c>
      <c r="H3983" s="16">
        <v>38076</v>
      </c>
      <c r="I3983">
        <v>87</v>
      </c>
      <c r="J3983">
        <v>28</v>
      </c>
      <c r="K3983">
        <v>1</v>
      </c>
      <c r="L3983">
        <f>LOOKUP(I3983+H3983*1000, allRounds!D$2:D$308, allRounds!A$2:A$308)</f>
        <v>165</v>
      </c>
    </row>
    <row r="3984" spans="1:12" x14ac:dyDescent="0.3">
      <c r="A3984">
        <v>3983</v>
      </c>
      <c r="B3984">
        <v>25</v>
      </c>
      <c r="C3984">
        <v>112</v>
      </c>
      <c r="D3984">
        <v>16</v>
      </c>
      <c r="E3984">
        <v>178</v>
      </c>
      <c r="F3984">
        <v>165</v>
      </c>
      <c r="H3984" s="16">
        <v>38076</v>
      </c>
      <c r="I3984">
        <v>87</v>
      </c>
      <c r="J3984">
        <v>22</v>
      </c>
      <c r="K3984">
        <v>1</v>
      </c>
      <c r="L3984">
        <f>LOOKUP(I3984+H3984*1000, allRounds!D$2:D$308, allRounds!A$2:A$308)</f>
        <v>165</v>
      </c>
    </row>
    <row r="3985" spans="1:12" x14ac:dyDescent="0.3">
      <c r="A3985">
        <v>3984</v>
      </c>
      <c r="B3985">
        <v>26</v>
      </c>
      <c r="C3985">
        <v>129</v>
      </c>
      <c r="D3985">
        <v>14</v>
      </c>
      <c r="E3985">
        <v>8</v>
      </c>
      <c r="F3985">
        <v>165</v>
      </c>
      <c r="H3985" s="16">
        <v>38076</v>
      </c>
      <c r="I3985">
        <v>87</v>
      </c>
      <c r="J3985">
        <v>36</v>
      </c>
      <c r="K3985">
        <v>1</v>
      </c>
      <c r="L3985">
        <f>LOOKUP(I3985+H3985*1000, allRounds!D$2:D$308, allRounds!A$2:A$308)</f>
        <v>165</v>
      </c>
    </row>
    <row r="3986" spans="1:12" x14ac:dyDescent="0.3">
      <c r="A3986">
        <v>3985</v>
      </c>
      <c r="B3986">
        <v>1</v>
      </c>
      <c r="C3986">
        <v>97</v>
      </c>
      <c r="D3986">
        <v>34</v>
      </c>
      <c r="E3986">
        <v>61</v>
      </c>
      <c r="F3986">
        <v>166</v>
      </c>
      <c r="H3986" s="16">
        <v>37940</v>
      </c>
      <c r="I3986">
        <v>27</v>
      </c>
      <c r="J3986">
        <v>24</v>
      </c>
      <c r="K3986">
        <v>1</v>
      </c>
      <c r="L3986">
        <f>LOOKUP(I3986+H3986*1000, allRounds!D$2:D$308, allRounds!A$2:A$308)</f>
        <v>166</v>
      </c>
    </row>
    <row r="3987" spans="1:12" x14ac:dyDescent="0.3">
      <c r="A3987">
        <v>3986</v>
      </c>
      <c r="B3987">
        <v>2</v>
      </c>
      <c r="C3987">
        <v>96</v>
      </c>
      <c r="D3987">
        <v>33</v>
      </c>
      <c r="E3987">
        <v>222</v>
      </c>
      <c r="F3987">
        <v>166</v>
      </c>
      <c r="H3987" s="16">
        <v>37940</v>
      </c>
      <c r="I3987">
        <v>27</v>
      </c>
      <c r="J3987">
        <v>22</v>
      </c>
      <c r="K3987">
        <v>1</v>
      </c>
      <c r="L3987">
        <f>LOOKUP(I3987+H3987*1000, allRounds!D$2:D$308, allRounds!A$2:A$308)</f>
        <v>166</v>
      </c>
    </row>
    <row r="3988" spans="1:12" x14ac:dyDescent="0.3">
      <c r="A3988">
        <v>3987</v>
      </c>
      <c r="B3988">
        <v>3</v>
      </c>
      <c r="C3988">
        <v>102</v>
      </c>
      <c r="D3988">
        <v>32</v>
      </c>
      <c r="E3988">
        <v>27</v>
      </c>
      <c r="F3988">
        <v>166</v>
      </c>
      <c r="H3988" s="16">
        <v>37940</v>
      </c>
      <c r="I3988">
        <v>27</v>
      </c>
      <c r="J3988">
        <v>27</v>
      </c>
      <c r="K3988">
        <v>1</v>
      </c>
      <c r="L3988">
        <f>LOOKUP(I3988+H3988*1000, allRounds!D$2:D$308, allRounds!A$2:A$308)</f>
        <v>166</v>
      </c>
    </row>
    <row r="3989" spans="1:12" x14ac:dyDescent="0.3">
      <c r="A3989">
        <v>3988</v>
      </c>
      <c r="B3989">
        <v>4</v>
      </c>
      <c r="C3989">
        <v>88</v>
      </c>
      <c r="D3989">
        <v>31</v>
      </c>
      <c r="E3989">
        <v>36</v>
      </c>
      <c r="F3989">
        <v>166</v>
      </c>
      <c r="H3989" s="16">
        <v>37940</v>
      </c>
      <c r="I3989">
        <v>27</v>
      </c>
      <c r="J3989">
        <v>12</v>
      </c>
      <c r="K3989">
        <v>1</v>
      </c>
      <c r="L3989">
        <f>LOOKUP(I3989+H3989*1000, allRounds!D$2:D$308, allRounds!A$2:A$308)</f>
        <v>166</v>
      </c>
    </row>
    <row r="3990" spans="1:12" x14ac:dyDescent="0.3">
      <c r="A3990">
        <v>3989</v>
      </c>
      <c r="B3990">
        <v>5</v>
      </c>
      <c r="C3990">
        <v>95</v>
      </c>
      <c r="D3990">
        <v>31</v>
      </c>
      <c r="E3990">
        <v>3</v>
      </c>
      <c r="F3990">
        <v>166</v>
      </c>
      <c r="H3990" s="16">
        <v>37940</v>
      </c>
      <c r="I3990">
        <v>27</v>
      </c>
      <c r="J3990">
        <v>19</v>
      </c>
      <c r="K3990">
        <v>1</v>
      </c>
      <c r="L3990">
        <f>LOOKUP(I3990+H3990*1000, allRounds!D$2:D$308, allRounds!A$2:A$308)</f>
        <v>166</v>
      </c>
    </row>
    <row r="3991" spans="1:12" x14ac:dyDescent="0.3">
      <c r="A3991">
        <v>3990</v>
      </c>
      <c r="B3991">
        <v>6</v>
      </c>
      <c r="C3991">
        <v>105</v>
      </c>
      <c r="D3991">
        <v>30</v>
      </c>
      <c r="E3991">
        <v>191</v>
      </c>
      <c r="F3991">
        <v>166</v>
      </c>
      <c r="H3991" s="16">
        <v>37940</v>
      </c>
      <c r="I3991">
        <v>27</v>
      </c>
      <c r="J3991">
        <v>28</v>
      </c>
      <c r="K3991">
        <v>1</v>
      </c>
      <c r="L3991">
        <f>LOOKUP(I3991+H3991*1000, allRounds!D$2:D$308, allRounds!A$2:A$308)</f>
        <v>166</v>
      </c>
    </row>
    <row r="3992" spans="1:12" x14ac:dyDescent="0.3">
      <c r="A3992">
        <v>3991</v>
      </c>
      <c r="B3992">
        <v>7</v>
      </c>
      <c r="C3992">
        <v>85</v>
      </c>
      <c r="D3992">
        <v>30</v>
      </c>
      <c r="E3992">
        <v>1</v>
      </c>
      <c r="F3992">
        <v>166</v>
      </c>
      <c r="H3992" s="16">
        <v>37940</v>
      </c>
      <c r="I3992">
        <v>27</v>
      </c>
      <c r="J3992">
        <v>8</v>
      </c>
      <c r="K3992">
        <v>1</v>
      </c>
      <c r="L3992">
        <f>LOOKUP(I3992+H3992*1000, allRounds!D$2:D$308, allRounds!A$2:A$308)</f>
        <v>166</v>
      </c>
    </row>
    <row r="3993" spans="1:12" x14ac:dyDescent="0.3">
      <c r="A3993">
        <v>3992</v>
      </c>
      <c r="B3993">
        <v>8</v>
      </c>
      <c r="C3993">
        <v>93</v>
      </c>
      <c r="D3993">
        <v>28</v>
      </c>
      <c r="E3993">
        <v>160</v>
      </c>
      <c r="F3993">
        <v>166</v>
      </c>
      <c r="H3993" s="16">
        <v>37940</v>
      </c>
      <c r="I3993">
        <v>27</v>
      </c>
      <c r="J3993">
        <v>14</v>
      </c>
      <c r="K3993">
        <v>1</v>
      </c>
      <c r="L3993">
        <f>LOOKUP(I3993+H3993*1000, allRounds!D$2:D$308, allRounds!A$2:A$308)</f>
        <v>166</v>
      </c>
    </row>
    <row r="3994" spans="1:12" x14ac:dyDescent="0.3">
      <c r="A3994">
        <v>3993</v>
      </c>
      <c r="B3994">
        <v>9</v>
      </c>
      <c r="C3994">
        <v>108</v>
      </c>
      <c r="D3994">
        <v>28</v>
      </c>
      <c r="E3994">
        <v>185</v>
      </c>
      <c r="F3994">
        <v>166</v>
      </c>
      <c r="H3994" s="16">
        <v>37940</v>
      </c>
      <c r="I3994">
        <v>27</v>
      </c>
      <c r="J3994">
        <v>28</v>
      </c>
      <c r="K3994">
        <v>1</v>
      </c>
      <c r="L3994">
        <f>LOOKUP(I3994+H3994*1000, allRounds!D$2:D$308, allRounds!A$2:A$308)</f>
        <v>166</v>
      </c>
    </row>
    <row r="3995" spans="1:12" x14ac:dyDescent="0.3">
      <c r="A3995">
        <v>3994</v>
      </c>
      <c r="B3995">
        <v>10</v>
      </c>
      <c r="C3995">
        <v>107</v>
      </c>
      <c r="D3995">
        <v>28</v>
      </c>
      <c r="E3995">
        <v>200</v>
      </c>
      <c r="F3995">
        <v>166</v>
      </c>
      <c r="H3995" s="16">
        <v>37940</v>
      </c>
      <c r="I3995">
        <v>27</v>
      </c>
      <c r="J3995">
        <v>26</v>
      </c>
      <c r="K3995">
        <v>0</v>
      </c>
      <c r="L3995">
        <f>LOOKUP(I3995+H3995*1000, allRounds!D$2:D$308, allRounds!A$2:A$308)</f>
        <v>166</v>
      </c>
    </row>
    <row r="3996" spans="1:12" x14ac:dyDescent="0.3">
      <c r="A3996">
        <v>3995</v>
      </c>
      <c r="B3996">
        <v>11</v>
      </c>
      <c r="C3996">
        <v>92</v>
      </c>
      <c r="D3996">
        <v>27</v>
      </c>
      <c r="E3996">
        <v>199</v>
      </c>
      <c r="F3996">
        <v>166</v>
      </c>
      <c r="H3996" s="16">
        <v>37940</v>
      </c>
      <c r="I3996">
        <v>27</v>
      </c>
      <c r="J3996">
        <v>12</v>
      </c>
      <c r="K3996">
        <v>1</v>
      </c>
      <c r="L3996">
        <f>LOOKUP(I3996+H3996*1000, allRounds!D$2:D$308, allRounds!A$2:A$308)</f>
        <v>166</v>
      </c>
    </row>
    <row r="3997" spans="1:12" x14ac:dyDescent="0.3">
      <c r="A3997">
        <v>3996</v>
      </c>
      <c r="B3997">
        <v>12</v>
      </c>
      <c r="C3997">
        <v>93</v>
      </c>
      <c r="D3997">
        <v>26</v>
      </c>
      <c r="E3997">
        <v>121</v>
      </c>
      <c r="F3997">
        <v>166</v>
      </c>
      <c r="H3997" s="16">
        <v>37940</v>
      </c>
      <c r="I3997">
        <v>27</v>
      </c>
      <c r="J3997">
        <v>11</v>
      </c>
      <c r="K3997">
        <v>1</v>
      </c>
      <c r="L3997">
        <f>LOOKUP(I3997+H3997*1000, allRounds!D$2:D$308, allRounds!A$2:A$308)</f>
        <v>166</v>
      </c>
    </row>
    <row r="3998" spans="1:12" x14ac:dyDescent="0.3">
      <c r="A3998">
        <v>3997</v>
      </c>
      <c r="B3998">
        <v>13</v>
      </c>
      <c r="C3998">
        <v>103</v>
      </c>
      <c r="D3998">
        <v>25</v>
      </c>
      <c r="E3998">
        <v>28</v>
      </c>
      <c r="F3998">
        <v>166</v>
      </c>
      <c r="H3998" s="16">
        <v>37940</v>
      </c>
      <c r="I3998">
        <v>27</v>
      </c>
      <c r="J3998">
        <v>20</v>
      </c>
      <c r="K3998">
        <v>1</v>
      </c>
      <c r="L3998">
        <f>LOOKUP(I3998+H3998*1000, allRounds!D$2:D$308, allRounds!A$2:A$308)</f>
        <v>166</v>
      </c>
    </row>
    <row r="3999" spans="1:12" x14ac:dyDescent="0.3">
      <c r="A3999">
        <v>3998</v>
      </c>
      <c r="B3999">
        <v>14</v>
      </c>
      <c r="C3999">
        <v>103</v>
      </c>
      <c r="D3999">
        <v>19</v>
      </c>
      <c r="E3999">
        <v>145</v>
      </c>
      <c r="F3999">
        <v>166</v>
      </c>
      <c r="H3999" s="16">
        <v>37940</v>
      </c>
      <c r="I3999">
        <v>27</v>
      </c>
      <c r="J3999">
        <v>15</v>
      </c>
      <c r="K3999">
        <v>1</v>
      </c>
      <c r="L3999">
        <f>LOOKUP(I3999+H3999*1000, allRounds!D$2:D$308, allRounds!A$2:A$308)</f>
        <v>166</v>
      </c>
    </row>
    <row r="4000" spans="1:12" x14ac:dyDescent="0.3">
      <c r="A4000">
        <v>3999</v>
      </c>
      <c r="B4000">
        <v>15</v>
      </c>
      <c r="C4000">
        <v>110</v>
      </c>
      <c r="D4000">
        <v>13</v>
      </c>
      <c r="E4000">
        <v>2</v>
      </c>
      <c r="F4000">
        <v>166</v>
      </c>
      <c r="H4000" s="16">
        <v>37940</v>
      </c>
      <c r="I4000">
        <v>27</v>
      </c>
      <c r="J4000">
        <v>16</v>
      </c>
      <c r="K4000">
        <v>1</v>
      </c>
      <c r="L4000">
        <f>LOOKUP(I4000+H4000*1000, allRounds!D$2:D$308, allRounds!A$2:A$308)</f>
        <v>166</v>
      </c>
    </row>
    <row r="4001" spans="1:12" x14ac:dyDescent="0.3">
      <c r="A4001">
        <v>4000</v>
      </c>
      <c r="B4001">
        <v>1</v>
      </c>
      <c r="C4001">
        <v>87</v>
      </c>
      <c r="D4001">
        <v>44</v>
      </c>
      <c r="E4001">
        <v>222</v>
      </c>
      <c r="F4001">
        <v>167</v>
      </c>
      <c r="H4001" s="16">
        <v>37912</v>
      </c>
      <c r="I4001">
        <v>53</v>
      </c>
      <c r="J4001">
        <v>23</v>
      </c>
      <c r="K4001">
        <v>1</v>
      </c>
      <c r="L4001">
        <f>LOOKUP(I4001+H4001*1000, allRounds!D$2:D$308, allRounds!A$2:A$308)</f>
        <v>167</v>
      </c>
    </row>
    <row r="4002" spans="1:12" x14ac:dyDescent="0.3">
      <c r="A4002">
        <v>4001</v>
      </c>
      <c r="B4002">
        <v>2</v>
      </c>
      <c r="C4002">
        <v>90</v>
      </c>
      <c r="D4002">
        <v>42</v>
      </c>
      <c r="E4002">
        <v>63</v>
      </c>
      <c r="F4002">
        <v>167</v>
      </c>
      <c r="H4002" s="16">
        <v>37912</v>
      </c>
      <c r="I4002">
        <v>53</v>
      </c>
      <c r="J4002">
        <v>24</v>
      </c>
      <c r="K4002">
        <v>1</v>
      </c>
      <c r="L4002">
        <f>LOOKUP(I4002+H4002*1000, allRounds!D$2:D$308, allRounds!A$2:A$308)</f>
        <v>167</v>
      </c>
    </row>
    <row r="4003" spans="1:12" x14ac:dyDescent="0.3">
      <c r="A4003">
        <v>4002</v>
      </c>
      <c r="B4003">
        <v>3</v>
      </c>
      <c r="C4003">
        <v>88</v>
      </c>
      <c r="D4003">
        <v>42</v>
      </c>
      <c r="E4003">
        <v>181</v>
      </c>
      <c r="F4003">
        <v>167</v>
      </c>
      <c r="H4003" s="16">
        <v>37912</v>
      </c>
      <c r="I4003">
        <v>53</v>
      </c>
      <c r="J4003">
        <v>21</v>
      </c>
      <c r="K4003">
        <v>0</v>
      </c>
      <c r="L4003">
        <f>LOOKUP(I4003+H4003*1000, allRounds!D$2:D$308, allRounds!A$2:A$308)</f>
        <v>167</v>
      </c>
    </row>
    <row r="4004" spans="1:12" x14ac:dyDescent="0.3">
      <c r="A4004">
        <v>4003</v>
      </c>
      <c r="B4004">
        <v>4</v>
      </c>
      <c r="C4004">
        <v>84</v>
      </c>
      <c r="D4004">
        <v>40</v>
      </c>
      <c r="E4004">
        <v>225</v>
      </c>
      <c r="F4004">
        <v>167</v>
      </c>
      <c r="H4004" s="16">
        <v>37912</v>
      </c>
      <c r="I4004">
        <v>53</v>
      </c>
      <c r="J4004">
        <v>16</v>
      </c>
      <c r="K4004">
        <v>0</v>
      </c>
      <c r="L4004">
        <f>LOOKUP(I4004+H4004*1000, allRounds!D$2:D$308, allRounds!A$2:A$308)</f>
        <v>167</v>
      </c>
    </row>
    <row r="4005" spans="1:12" x14ac:dyDescent="0.3">
      <c r="A4005">
        <v>4004</v>
      </c>
      <c r="B4005">
        <v>5</v>
      </c>
      <c r="C4005">
        <v>88</v>
      </c>
      <c r="D4005">
        <v>40</v>
      </c>
      <c r="E4005">
        <v>16</v>
      </c>
      <c r="F4005">
        <v>167</v>
      </c>
      <c r="H4005" s="16">
        <v>37912</v>
      </c>
      <c r="I4005">
        <v>53</v>
      </c>
      <c r="J4005">
        <v>20</v>
      </c>
      <c r="K4005">
        <v>1</v>
      </c>
      <c r="L4005">
        <f>LOOKUP(I4005+H4005*1000, allRounds!D$2:D$308, allRounds!A$2:A$308)</f>
        <v>167</v>
      </c>
    </row>
    <row r="4006" spans="1:12" x14ac:dyDescent="0.3">
      <c r="A4006">
        <v>4005</v>
      </c>
      <c r="B4006">
        <v>6</v>
      </c>
      <c r="C4006">
        <v>96</v>
      </c>
      <c r="D4006">
        <v>39</v>
      </c>
      <c r="E4006">
        <v>166</v>
      </c>
      <c r="F4006">
        <v>167</v>
      </c>
      <c r="H4006" s="16">
        <v>37912</v>
      </c>
      <c r="I4006">
        <v>53</v>
      </c>
      <c r="J4006">
        <v>28</v>
      </c>
      <c r="K4006">
        <v>1</v>
      </c>
      <c r="L4006">
        <f>LOOKUP(I4006+H4006*1000, allRounds!D$2:D$308, allRounds!A$2:A$308)</f>
        <v>167</v>
      </c>
    </row>
    <row r="4007" spans="1:12" x14ac:dyDescent="0.3">
      <c r="A4007">
        <v>4006</v>
      </c>
      <c r="B4007">
        <v>7</v>
      </c>
      <c r="C4007">
        <v>97</v>
      </c>
      <c r="D4007">
        <v>38</v>
      </c>
      <c r="E4007">
        <v>27</v>
      </c>
      <c r="F4007">
        <v>167</v>
      </c>
      <c r="H4007" s="16">
        <v>37912</v>
      </c>
      <c r="I4007">
        <v>53</v>
      </c>
      <c r="J4007">
        <v>27</v>
      </c>
      <c r="K4007">
        <v>1</v>
      </c>
      <c r="L4007">
        <f>LOOKUP(I4007+H4007*1000, allRounds!D$2:D$308, allRounds!A$2:A$308)</f>
        <v>167</v>
      </c>
    </row>
    <row r="4008" spans="1:12" x14ac:dyDescent="0.3">
      <c r="A4008">
        <v>4007</v>
      </c>
      <c r="B4008">
        <v>8</v>
      </c>
      <c r="C4008">
        <v>95</v>
      </c>
      <c r="D4008">
        <v>37</v>
      </c>
      <c r="E4008">
        <v>205</v>
      </c>
      <c r="F4008">
        <v>167</v>
      </c>
      <c r="H4008" s="16">
        <v>37912</v>
      </c>
      <c r="I4008">
        <v>53</v>
      </c>
      <c r="J4008">
        <v>24</v>
      </c>
      <c r="K4008">
        <v>1</v>
      </c>
      <c r="L4008">
        <f>LOOKUP(I4008+H4008*1000, allRounds!D$2:D$308, allRounds!A$2:A$308)</f>
        <v>167</v>
      </c>
    </row>
    <row r="4009" spans="1:12" x14ac:dyDescent="0.3">
      <c r="A4009">
        <v>4008</v>
      </c>
      <c r="B4009">
        <v>9</v>
      </c>
      <c r="C4009">
        <v>83</v>
      </c>
      <c r="D4009">
        <v>37</v>
      </c>
      <c r="E4009">
        <v>36</v>
      </c>
      <c r="F4009">
        <v>167</v>
      </c>
      <c r="H4009" s="16">
        <v>37912</v>
      </c>
      <c r="I4009">
        <v>53</v>
      </c>
      <c r="J4009">
        <v>12</v>
      </c>
      <c r="K4009">
        <v>1</v>
      </c>
      <c r="L4009">
        <f>LOOKUP(I4009+H4009*1000, allRounds!D$2:D$308, allRounds!A$2:A$308)</f>
        <v>167</v>
      </c>
    </row>
    <row r="4010" spans="1:12" x14ac:dyDescent="0.3">
      <c r="A4010">
        <v>4009</v>
      </c>
      <c r="B4010">
        <v>10</v>
      </c>
      <c r="C4010">
        <v>90</v>
      </c>
      <c r="D4010">
        <v>36</v>
      </c>
      <c r="E4010">
        <v>170</v>
      </c>
      <c r="F4010">
        <v>167</v>
      </c>
      <c r="H4010" s="16">
        <v>37912</v>
      </c>
      <c r="I4010">
        <v>53</v>
      </c>
      <c r="J4010">
        <v>18</v>
      </c>
      <c r="K4010">
        <v>1</v>
      </c>
      <c r="L4010">
        <f>LOOKUP(I4010+H4010*1000, allRounds!D$2:D$308, allRounds!A$2:A$308)</f>
        <v>167</v>
      </c>
    </row>
    <row r="4011" spans="1:12" x14ac:dyDescent="0.3">
      <c r="A4011">
        <v>4010</v>
      </c>
      <c r="B4011">
        <v>11</v>
      </c>
      <c r="C4011">
        <v>85</v>
      </c>
      <c r="D4011">
        <v>35</v>
      </c>
      <c r="E4011">
        <v>48</v>
      </c>
      <c r="F4011">
        <v>167</v>
      </c>
      <c r="H4011" s="16">
        <v>37912</v>
      </c>
      <c r="I4011">
        <v>53</v>
      </c>
      <c r="J4011">
        <v>12</v>
      </c>
      <c r="K4011">
        <v>1</v>
      </c>
      <c r="L4011">
        <f>LOOKUP(I4011+H4011*1000, allRounds!D$2:D$308, allRounds!A$2:A$308)</f>
        <v>167</v>
      </c>
    </row>
    <row r="4012" spans="1:12" x14ac:dyDescent="0.3">
      <c r="A4012">
        <v>4011</v>
      </c>
      <c r="B4012">
        <v>12</v>
      </c>
      <c r="C4012">
        <v>88</v>
      </c>
      <c r="D4012">
        <v>35</v>
      </c>
      <c r="E4012">
        <v>241</v>
      </c>
      <c r="F4012">
        <v>167</v>
      </c>
      <c r="H4012" s="16">
        <v>37912</v>
      </c>
      <c r="I4012">
        <v>53</v>
      </c>
      <c r="J4012">
        <v>15</v>
      </c>
      <c r="K4012">
        <v>0</v>
      </c>
      <c r="L4012">
        <f>LOOKUP(I4012+H4012*1000, allRounds!D$2:D$308, allRounds!A$2:A$308)</f>
        <v>167</v>
      </c>
    </row>
    <row r="4013" spans="1:12" x14ac:dyDescent="0.3">
      <c r="A4013">
        <v>4012</v>
      </c>
      <c r="B4013">
        <v>13</v>
      </c>
      <c r="C4013">
        <v>88</v>
      </c>
      <c r="D4013">
        <v>34</v>
      </c>
      <c r="E4013">
        <v>160</v>
      </c>
      <c r="F4013">
        <v>167</v>
      </c>
      <c r="H4013" s="16">
        <v>37912</v>
      </c>
      <c r="I4013">
        <v>53</v>
      </c>
      <c r="J4013">
        <v>14</v>
      </c>
      <c r="K4013">
        <v>1</v>
      </c>
      <c r="L4013">
        <f>LOOKUP(I4013+H4013*1000, allRounds!D$2:D$308, allRounds!A$2:A$308)</f>
        <v>167</v>
      </c>
    </row>
    <row r="4014" spans="1:12" x14ac:dyDescent="0.3">
      <c r="A4014">
        <v>4013</v>
      </c>
      <c r="B4014">
        <v>14</v>
      </c>
      <c r="C4014">
        <v>97</v>
      </c>
      <c r="D4014">
        <v>32</v>
      </c>
      <c r="E4014">
        <v>221</v>
      </c>
      <c r="F4014">
        <v>167</v>
      </c>
      <c r="H4014" s="16">
        <v>37912</v>
      </c>
      <c r="I4014">
        <v>53</v>
      </c>
      <c r="J4014">
        <v>20</v>
      </c>
      <c r="K4014">
        <v>0</v>
      </c>
      <c r="L4014">
        <f>LOOKUP(I4014+H4014*1000, allRounds!D$2:D$308, allRounds!A$2:A$308)</f>
        <v>167</v>
      </c>
    </row>
    <row r="4015" spans="1:12" x14ac:dyDescent="0.3">
      <c r="A4015">
        <v>4014</v>
      </c>
      <c r="B4015">
        <v>15</v>
      </c>
      <c r="C4015">
        <v>96</v>
      </c>
      <c r="D4015">
        <v>32</v>
      </c>
      <c r="E4015">
        <v>28</v>
      </c>
      <c r="F4015">
        <v>167</v>
      </c>
      <c r="H4015" s="16">
        <v>37912</v>
      </c>
      <c r="I4015">
        <v>53</v>
      </c>
      <c r="J4015">
        <v>20</v>
      </c>
      <c r="K4015">
        <v>1</v>
      </c>
      <c r="L4015">
        <f>LOOKUP(I4015+H4015*1000, allRounds!D$2:D$308, allRounds!A$2:A$308)</f>
        <v>167</v>
      </c>
    </row>
    <row r="4016" spans="1:12" x14ac:dyDescent="0.3">
      <c r="A4016">
        <v>4015</v>
      </c>
      <c r="B4016">
        <v>16</v>
      </c>
      <c r="C4016">
        <v>104</v>
      </c>
      <c r="D4016">
        <v>31</v>
      </c>
      <c r="E4016">
        <v>200</v>
      </c>
      <c r="F4016">
        <v>167</v>
      </c>
      <c r="H4016" s="16">
        <v>37912</v>
      </c>
      <c r="I4016">
        <v>53</v>
      </c>
      <c r="J4016">
        <v>26</v>
      </c>
      <c r="K4016">
        <v>0</v>
      </c>
      <c r="L4016">
        <f>LOOKUP(I4016+H4016*1000, allRounds!D$2:D$308, allRounds!A$2:A$308)</f>
        <v>167</v>
      </c>
    </row>
    <row r="4017" spans="1:12" x14ac:dyDescent="0.3">
      <c r="A4017">
        <v>4016</v>
      </c>
      <c r="B4017">
        <v>17</v>
      </c>
      <c r="C4017">
        <v>95</v>
      </c>
      <c r="D4017">
        <v>31</v>
      </c>
      <c r="E4017">
        <v>123</v>
      </c>
      <c r="F4017">
        <v>167</v>
      </c>
      <c r="H4017" s="16">
        <v>37912</v>
      </c>
      <c r="I4017">
        <v>53</v>
      </c>
      <c r="J4017">
        <v>18</v>
      </c>
      <c r="K4017">
        <v>2</v>
      </c>
      <c r="L4017">
        <f>LOOKUP(I4017+H4017*1000, allRounds!D$2:D$308, allRounds!A$2:A$308)</f>
        <v>167</v>
      </c>
    </row>
    <row r="4018" spans="1:12" x14ac:dyDescent="0.3">
      <c r="A4018">
        <v>4017</v>
      </c>
      <c r="B4018">
        <v>18</v>
      </c>
      <c r="C4018">
        <v>105</v>
      </c>
      <c r="D4018">
        <v>31</v>
      </c>
      <c r="E4018">
        <v>191</v>
      </c>
      <c r="F4018">
        <v>167</v>
      </c>
      <c r="H4018" s="16">
        <v>37912</v>
      </c>
      <c r="I4018">
        <v>53</v>
      </c>
      <c r="J4018">
        <v>28</v>
      </c>
      <c r="K4018">
        <v>1</v>
      </c>
      <c r="L4018">
        <f>LOOKUP(I4018+H4018*1000, allRounds!D$2:D$308, allRounds!A$2:A$308)</f>
        <v>167</v>
      </c>
    </row>
    <row r="4019" spans="1:12" x14ac:dyDescent="0.3">
      <c r="A4019">
        <v>4018</v>
      </c>
      <c r="B4019">
        <v>19</v>
      </c>
      <c r="C4019">
        <v>106</v>
      </c>
      <c r="D4019">
        <v>30</v>
      </c>
      <c r="E4019">
        <v>24</v>
      </c>
      <c r="F4019">
        <v>167</v>
      </c>
      <c r="H4019" s="16">
        <v>37912</v>
      </c>
      <c r="I4019">
        <v>53</v>
      </c>
      <c r="J4019">
        <v>28</v>
      </c>
      <c r="K4019">
        <v>1</v>
      </c>
      <c r="L4019">
        <f>LOOKUP(I4019+H4019*1000, allRounds!D$2:D$308, allRounds!A$2:A$308)</f>
        <v>167</v>
      </c>
    </row>
    <row r="4020" spans="1:12" x14ac:dyDescent="0.3">
      <c r="A4020">
        <v>4019</v>
      </c>
      <c r="B4020">
        <v>20</v>
      </c>
      <c r="C4020">
        <v>89</v>
      </c>
      <c r="D4020">
        <v>30</v>
      </c>
      <c r="E4020">
        <v>121</v>
      </c>
      <c r="F4020">
        <v>167</v>
      </c>
      <c r="H4020" s="16">
        <v>37912</v>
      </c>
      <c r="I4020">
        <v>53</v>
      </c>
      <c r="J4020">
        <v>11</v>
      </c>
      <c r="K4020">
        <v>1</v>
      </c>
      <c r="L4020">
        <f>LOOKUP(I4020+H4020*1000, allRounds!D$2:D$308, allRounds!A$2:A$308)</f>
        <v>167</v>
      </c>
    </row>
    <row r="4021" spans="1:12" x14ac:dyDescent="0.3">
      <c r="A4021">
        <v>4020</v>
      </c>
      <c r="B4021">
        <v>21</v>
      </c>
      <c r="C4021">
        <v>93</v>
      </c>
      <c r="D4021">
        <v>30</v>
      </c>
      <c r="E4021">
        <v>145</v>
      </c>
      <c r="F4021">
        <v>167</v>
      </c>
      <c r="H4021" s="16">
        <v>37912</v>
      </c>
      <c r="I4021">
        <v>53</v>
      </c>
      <c r="J4021">
        <v>15</v>
      </c>
      <c r="K4021">
        <v>1</v>
      </c>
      <c r="L4021">
        <f>LOOKUP(I4021+H4021*1000, allRounds!D$2:D$308, allRounds!A$2:A$308)</f>
        <v>167</v>
      </c>
    </row>
    <row r="4022" spans="1:12" x14ac:dyDescent="0.3">
      <c r="A4022">
        <v>4021</v>
      </c>
      <c r="B4022">
        <v>22</v>
      </c>
      <c r="C4022">
        <v>104</v>
      </c>
      <c r="D4022">
        <v>28</v>
      </c>
      <c r="E4022">
        <v>61</v>
      </c>
      <c r="F4022">
        <v>167</v>
      </c>
      <c r="H4022" s="16">
        <v>37912</v>
      </c>
      <c r="I4022">
        <v>53</v>
      </c>
      <c r="J4022">
        <v>24</v>
      </c>
      <c r="K4022">
        <v>1</v>
      </c>
      <c r="L4022">
        <f>LOOKUP(I4022+H4022*1000, allRounds!D$2:D$308, allRounds!A$2:A$308)</f>
        <v>167</v>
      </c>
    </row>
    <row r="4023" spans="1:12" x14ac:dyDescent="0.3">
      <c r="A4023">
        <v>4022</v>
      </c>
      <c r="B4023">
        <v>23</v>
      </c>
      <c r="C4023">
        <v>109</v>
      </c>
      <c r="D4023">
        <v>27</v>
      </c>
      <c r="E4023">
        <v>240</v>
      </c>
      <c r="F4023">
        <v>167</v>
      </c>
      <c r="H4023" s="16">
        <v>37912</v>
      </c>
      <c r="I4023">
        <v>53</v>
      </c>
      <c r="J4023">
        <v>26</v>
      </c>
      <c r="K4023">
        <v>0</v>
      </c>
      <c r="L4023">
        <f>LOOKUP(I4023+H4023*1000, allRounds!D$2:D$308, allRounds!A$2:A$308)</f>
        <v>167</v>
      </c>
    </row>
    <row r="4024" spans="1:12" x14ac:dyDescent="0.3">
      <c r="A4024">
        <v>4023</v>
      </c>
      <c r="B4024">
        <v>24</v>
      </c>
      <c r="C4024">
        <v>92</v>
      </c>
      <c r="D4024">
        <v>27</v>
      </c>
      <c r="E4024">
        <v>182</v>
      </c>
      <c r="F4024">
        <v>167</v>
      </c>
      <c r="H4024" s="16">
        <v>37912</v>
      </c>
      <c r="I4024">
        <v>53</v>
      </c>
      <c r="J4024">
        <v>12</v>
      </c>
      <c r="K4024">
        <v>0</v>
      </c>
      <c r="L4024">
        <f>LOOKUP(I4024+H4024*1000, allRounds!D$2:D$308, allRounds!A$2:A$308)</f>
        <v>167</v>
      </c>
    </row>
    <row r="4025" spans="1:12" x14ac:dyDescent="0.3">
      <c r="A4025">
        <v>4024</v>
      </c>
      <c r="B4025">
        <v>25</v>
      </c>
      <c r="C4025">
        <v>102</v>
      </c>
      <c r="D4025">
        <v>22</v>
      </c>
      <c r="E4025">
        <v>2</v>
      </c>
      <c r="F4025">
        <v>167</v>
      </c>
      <c r="H4025" s="16">
        <v>37912</v>
      </c>
      <c r="I4025">
        <v>53</v>
      </c>
      <c r="J4025">
        <v>16</v>
      </c>
      <c r="K4025">
        <v>1</v>
      </c>
      <c r="L4025">
        <f>LOOKUP(I4025+H4025*1000, allRounds!D$2:D$308, allRounds!A$2:A$308)</f>
        <v>167</v>
      </c>
    </row>
    <row r="4026" spans="1:12" x14ac:dyDescent="0.3">
      <c r="A4026">
        <v>4025</v>
      </c>
      <c r="B4026">
        <v>26</v>
      </c>
      <c r="C4026">
        <v>113</v>
      </c>
      <c r="D4026">
        <v>17</v>
      </c>
      <c r="E4026">
        <v>178</v>
      </c>
      <c r="F4026">
        <v>167</v>
      </c>
      <c r="H4026" s="16">
        <v>37912</v>
      </c>
      <c r="I4026">
        <v>53</v>
      </c>
      <c r="J4026">
        <v>22</v>
      </c>
      <c r="K4026">
        <v>1</v>
      </c>
      <c r="L4026">
        <f>LOOKUP(I4026+H4026*1000, allRounds!D$2:D$308, allRounds!A$2:A$308)</f>
        <v>167</v>
      </c>
    </row>
    <row r="4027" spans="1:12" x14ac:dyDescent="0.3">
      <c r="A4027">
        <v>4026</v>
      </c>
      <c r="B4027">
        <v>1</v>
      </c>
      <c r="C4027">
        <v>76</v>
      </c>
      <c r="D4027">
        <v>44</v>
      </c>
      <c r="E4027">
        <v>2</v>
      </c>
      <c r="F4027">
        <v>168</v>
      </c>
      <c r="H4027" s="16">
        <v>37895</v>
      </c>
      <c r="I4027">
        <v>90</v>
      </c>
      <c r="J4027">
        <v>16</v>
      </c>
      <c r="K4027">
        <v>1</v>
      </c>
      <c r="L4027">
        <f>LOOKUP(I4027+H4027*1000, allRounds!D$2:D$308, allRounds!A$2:A$308)</f>
        <v>168</v>
      </c>
    </row>
    <row r="4028" spans="1:12" x14ac:dyDescent="0.3">
      <c r="A4028">
        <v>4027</v>
      </c>
      <c r="B4028">
        <v>2</v>
      </c>
      <c r="C4028">
        <v>84</v>
      </c>
      <c r="D4028">
        <v>40</v>
      </c>
      <c r="E4028">
        <v>16</v>
      </c>
      <c r="F4028">
        <v>168</v>
      </c>
      <c r="H4028" s="16">
        <v>37895</v>
      </c>
      <c r="I4028">
        <v>90</v>
      </c>
      <c r="J4028">
        <v>20</v>
      </c>
      <c r="K4028">
        <v>1</v>
      </c>
      <c r="L4028">
        <f>LOOKUP(I4028+H4028*1000, allRounds!D$2:D$308, allRounds!A$2:A$308)</f>
        <v>168</v>
      </c>
    </row>
    <row r="4029" spans="1:12" x14ac:dyDescent="0.3">
      <c r="A4029">
        <v>4028</v>
      </c>
      <c r="B4029">
        <v>3</v>
      </c>
      <c r="C4029">
        <v>79</v>
      </c>
      <c r="D4029">
        <v>39</v>
      </c>
      <c r="E4029">
        <v>160</v>
      </c>
      <c r="F4029">
        <v>168</v>
      </c>
      <c r="H4029" s="16">
        <v>37895</v>
      </c>
      <c r="I4029">
        <v>90</v>
      </c>
      <c r="J4029">
        <v>14</v>
      </c>
      <c r="K4029">
        <v>1</v>
      </c>
      <c r="L4029">
        <f>LOOKUP(I4029+H4029*1000, allRounds!D$2:D$308, allRounds!A$2:A$308)</f>
        <v>168</v>
      </c>
    </row>
    <row r="4030" spans="1:12" x14ac:dyDescent="0.3">
      <c r="A4030">
        <v>4029</v>
      </c>
      <c r="B4030">
        <v>4</v>
      </c>
      <c r="C4030">
        <v>90</v>
      </c>
      <c r="D4030">
        <v>38</v>
      </c>
      <c r="E4030">
        <v>63</v>
      </c>
      <c r="F4030">
        <v>168</v>
      </c>
      <c r="H4030" s="16">
        <v>37895</v>
      </c>
      <c r="I4030">
        <v>90</v>
      </c>
      <c r="J4030">
        <v>24</v>
      </c>
      <c r="K4030">
        <v>1</v>
      </c>
      <c r="L4030">
        <f>LOOKUP(I4030+H4030*1000, allRounds!D$2:D$308, allRounds!A$2:A$308)</f>
        <v>168</v>
      </c>
    </row>
    <row r="4031" spans="1:12" x14ac:dyDescent="0.3">
      <c r="A4031">
        <v>4030</v>
      </c>
      <c r="B4031">
        <v>5</v>
      </c>
      <c r="C4031">
        <v>76</v>
      </c>
      <c r="D4031">
        <v>37</v>
      </c>
      <c r="E4031">
        <v>1</v>
      </c>
      <c r="F4031">
        <v>168</v>
      </c>
      <c r="H4031" s="16">
        <v>37895</v>
      </c>
      <c r="I4031">
        <v>90</v>
      </c>
      <c r="J4031">
        <v>8</v>
      </c>
      <c r="K4031">
        <v>1</v>
      </c>
      <c r="L4031">
        <f>LOOKUP(I4031+H4031*1000, allRounds!D$2:D$308, allRounds!A$2:A$308)</f>
        <v>168</v>
      </c>
    </row>
    <row r="4032" spans="1:12" x14ac:dyDescent="0.3">
      <c r="A4032">
        <v>4031</v>
      </c>
      <c r="B4032">
        <v>6</v>
      </c>
      <c r="C4032">
        <v>90</v>
      </c>
      <c r="D4032">
        <v>37</v>
      </c>
      <c r="E4032">
        <v>222</v>
      </c>
      <c r="F4032">
        <v>168</v>
      </c>
      <c r="H4032" s="16">
        <v>37895</v>
      </c>
      <c r="I4032">
        <v>90</v>
      </c>
      <c r="J4032">
        <v>23</v>
      </c>
      <c r="K4032">
        <v>1</v>
      </c>
      <c r="L4032">
        <f>LOOKUP(I4032+H4032*1000, allRounds!D$2:D$308, allRounds!A$2:A$308)</f>
        <v>168</v>
      </c>
    </row>
    <row r="4033" spans="1:12" x14ac:dyDescent="0.3">
      <c r="A4033">
        <v>4032</v>
      </c>
      <c r="B4033">
        <v>7</v>
      </c>
      <c r="C4033">
        <v>79</v>
      </c>
      <c r="D4033">
        <v>36</v>
      </c>
      <c r="E4033">
        <v>121</v>
      </c>
      <c r="F4033">
        <v>168</v>
      </c>
      <c r="H4033" s="16">
        <v>37895</v>
      </c>
      <c r="I4033">
        <v>90</v>
      </c>
      <c r="J4033">
        <v>11</v>
      </c>
      <c r="K4033">
        <v>1</v>
      </c>
      <c r="L4033">
        <f>LOOKUP(I4033+H4033*1000, allRounds!D$2:D$308, allRounds!A$2:A$308)</f>
        <v>168</v>
      </c>
    </row>
    <row r="4034" spans="1:12" x14ac:dyDescent="0.3">
      <c r="A4034">
        <v>4033</v>
      </c>
      <c r="B4034">
        <v>8</v>
      </c>
      <c r="C4034">
        <v>88</v>
      </c>
      <c r="D4034">
        <v>36</v>
      </c>
      <c r="E4034">
        <v>28</v>
      </c>
      <c r="F4034">
        <v>168</v>
      </c>
      <c r="H4034" s="16">
        <v>37895</v>
      </c>
      <c r="I4034">
        <v>90</v>
      </c>
      <c r="J4034">
        <v>20</v>
      </c>
      <c r="K4034">
        <v>1</v>
      </c>
      <c r="L4034">
        <f>LOOKUP(I4034+H4034*1000, allRounds!D$2:D$308, allRounds!A$2:A$308)</f>
        <v>168</v>
      </c>
    </row>
    <row r="4035" spans="1:12" x14ac:dyDescent="0.3">
      <c r="A4035">
        <v>4034</v>
      </c>
      <c r="B4035">
        <v>9</v>
      </c>
      <c r="C4035">
        <v>80</v>
      </c>
      <c r="D4035">
        <v>36</v>
      </c>
      <c r="E4035">
        <v>36</v>
      </c>
      <c r="F4035">
        <v>168</v>
      </c>
      <c r="H4035" s="16">
        <v>37895</v>
      </c>
      <c r="I4035">
        <v>90</v>
      </c>
      <c r="J4035">
        <v>12</v>
      </c>
      <c r="K4035">
        <v>1</v>
      </c>
      <c r="L4035">
        <f>LOOKUP(I4035+H4035*1000, allRounds!D$2:D$308, allRounds!A$2:A$308)</f>
        <v>168</v>
      </c>
    </row>
    <row r="4036" spans="1:12" x14ac:dyDescent="0.3">
      <c r="A4036">
        <v>4035</v>
      </c>
      <c r="B4036">
        <v>10</v>
      </c>
      <c r="C4036">
        <v>93</v>
      </c>
      <c r="D4036">
        <v>35</v>
      </c>
      <c r="E4036">
        <v>61</v>
      </c>
      <c r="F4036">
        <v>168</v>
      </c>
      <c r="H4036" s="16">
        <v>37895</v>
      </c>
      <c r="I4036">
        <v>90</v>
      </c>
      <c r="J4036">
        <v>24</v>
      </c>
      <c r="K4036">
        <v>1</v>
      </c>
      <c r="L4036">
        <f>LOOKUP(I4036+H4036*1000, allRounds!D$2:D$308, allRounds!A$2:A$308)</f>
        <v>168</v>
      </c>
    </row>
    <row r="4037" spans="1:12" x14ac:dyDescent="0.3">
      <c r="A4037">
        <v>4036</v>
      </c>
      <c r="B4037">
        <v>11</v>
      </c>
      <c r="C4037">
        <v>89</v>
      </c>
      <c r="D4037">
        <v>34</v>
      </c>
      <c r="E4037">
        <v>3</v>
      </c>
      <c r="F4037">
        <v>168</v>
      </c>
      <c r="H4037" s="16">
        <v>37895</v>
      </c>
      <c r="I4037">
        <v>90</v>
      </c>
      <c r="J4037">
        <v>19</v>
      </c>
      <c r="K4037">
        <v>1</v>
      </c>
      <c r="L4037">
        <f>LOOKUP(I4037+H4037*1000, allRounds!D$2:D$308, allRounds!A$2:A$308)</f>
        <v>168</v>
      </c>
    </row>
    <row r="4038" spans="1:12" x14ac:dyDescent="0.3">
      <c r="A4038">
        <v>4037</v>
      </c>
      <c r="B4038">
        <v>12</v>
      </c>
      <c r="C4038">
        <v>83</v>
      </c>
      <c r="D4038">
        <v>33</v>
      </c>
      <c r="E4038">
        <v>48</v>
      </c>
      <c r="F4038">
        <v>168</v>
      </c>
      <c r="H4038" s="16">
        <v>37895</v>
      </c>
      <c r="I4038">
        <v>90</v>
      </c>
      <c r="J4038">
        <v>12</v>
      </c>
      <c r="K4038">
        <v>1</v>
      </c>
      <c r="L4038">
        <f>LOOKUP(I4038+H4038*1000, allRounds!D$2:D$308, allRounds!A$2:A$308)</f>
        <v>168</v>
      </c>
    </row>
    <row r="4039" spans="1:12" x14ac:dyDescent="0.3">
      <c r="A4039">
        <v>4038</v>
      </c>
      <c r="B4039">
        <v>13</v>
      </c>
      <c r="C4039">
        <v>85</v>
      </c>
      <c r="D4039">
        <v>31</v>
      </c>
      <c r="E4039">
        <v>80</v>
      </c>
      <c r="F4039">
        <v>168</v>
      </c>
      <c r="H4039" s="16">
        <v>37895</v>
      </c>
      <c r="I4039">
        <v>90</v>
      </c>
      <c r="J4039">
        <v>12</v>
      </c>
      <c r="K4039">
        <v>1</v>
      </c>
      <c r="L4039">
        <f>LOOKUP(I4039+H4039*1000, allRounds!D$2:D$308, allRounds!A$2:A$308)</f>
        <v>168</v>
      </c>
    </row>
    <row r="4040" spans="1:12" x14ac:dyDescent="0.3">
      <c r="A4040">
        <v>4039</v>
      </c>
      <c r="B4040">
        <v>14</v>
      </c>
      <c r="C4040">
        <v>89</v>
      </c>
      <c r="D4040">
        <v>26</v>
      </c>
      <c r="E4040">
        <v>103</v>
      </c>
      <c r="F4040">
        <v>168</v>
      </c>
      <c r="H4040" s="16">
        <v>37895</v>
      </c>
      <c r="I4040">
        <v>90</v>
      </c>
      <c r="J4040">
        <v>11</v>
      </c>
      <c r="K4040">
        <v>1</v>
      </c>
      <c r="L4040">
        <f>LOOKUP(I4040+H4040*1000, allRounds!D$2:D$308, allRounds!A$2:A$308)</f>
        <v>168</v>
      </c>
    </row>
    <row r="4041" spans="1:12" x14ac:dyDescent="0.3">
      <c r="A4041">
        <v>4040</v>
      </c>
      <c r="B4041">
        <v>15</v>
      </c>
      <c r="C4041">
        <v>114</v>
      </c>
      <c r="D4041">
        <v>26</v>
      </c>
      <c r="E4041">
        <v>8</v>
      </c>
      <c r="F4041">
        <v>168</v>
      </c>
      <c r="H4041" s="16">
        <v>37895</v>
      </c>
      <c r="I4041">
        <v>90</v>
      </c>
      <c r="J4041">
        <v>36</v>
      </c>
      <c r="K4041">
        <v>1</v>
      </c>
      <c r="L4041">
        <f>LOOKUP(I4041+H4041*1000, allRounds!D$2:D$308, allRounds!A$2:A$308)</f>
        <v>168</v>
      </c>
    </row>
    <row r="4042" spans="1:12" x14ac:dyDescent="0.3">
      <c r="A4042">
        <v>4041</v>
      </c>
      <c r="B4042">
        <v>16</v>
      </c>
      <c r="C4042">
        <v>105</v>
      </c>
      <c r="D4042">
        <v>26</v>
      </c>
      <c r="E4042">
        <v>27</v>
      </c>
      <c r="F4042">
        <v>168</v>
      </c>
      <c r="H4042" s="16">
        <v>37895</v>
      </c>
      <c r="I4042">
        <v>90</v>
      </c>
      <c r="J4042">
        <v>27</v>
      </c>
      <c r="K4042">
        <v>1</v>
      </c>
      <c r="L4042">
        <f>LOOKUP(I4042+H4042*1000, allRounds!D$2:D$308, allRounds!A$2:A$308)</f>
        <v>168</v>
      </c>
    </row>
    <row r="4043" spans="1:12" x14ac:dyDescent="0.3">
      <c r="A4043">
        <v>4042</v>
      </c>
      <c r="B4043">
        <v>17</v>
      </c>
      <c r="C4043">
        <v>107</v>
      </c>
      <c r="D4043">
        <v>25</v>
      </c>
      <c r="E4043">
        <v>24</v>
      </c>
      <c r="F4043">
        <v>168</v>
      </c>
      <c r="H4043" s="16">
        <v>37895</v>
      </c>
      <c r="I4043">
        <v>90</v>
      </c>
      <c r="J4043">
        <v>28</v>
      </c>
      <c r="K4043">
        <v>1</v>
      </c>
      <c r="L4043">
        <f>LOOKUP(I4043+H4043*1000, allRounds!D$2:D$308, allRounds!A$2:A$308)</f>
        <v>168</v>
      </c>
    </row>
    <row r="4044" spans="1:12" x14ac:dyDescent="0.3">
      <c r="A4044">
        <v>4043</v>
      </c>
      <c r="B4044">
        <v>18</v>
      </c>
      <c r="C4044">
        <v>114</v>
      </c>
      <c r="D4044">
        <v>22</v>
      </c>
      <c r="E4044">
        <v>238</v>
      </c>
      <c r="F4044">
        <v>168</v>
      </c>
      <c r="H4044" s="16">
        <v>37895</v>
      </c>
      <c r="I4044">
        <v>90</v>
      </c>
      <c r="J4044">
        <v>28</v>
      </c>
      <c r="K4044">
        <v>0</v>
      </c>
      <c r="L4044">
        <f>LOOKUP(I4044+H4044*1000, allRounds!D$2:D$308, allRounds!A$2:A$308)</f>
        <v>168</v>
      </c>
    </row>
    <row r="4045" spans="1:12" x14ac:dyDescent="0.3">
      <c r="A4045">
        <v>4044</v>
      </c>
      <c r="B4045">
        <v>19</v>
      </c>
      <c r="C4045">
        <v>103</v>
      </c>
      <c r="D4045">
        <v>21</v>
      </c>
      <c r="E4045">
        <v>239</v>
      </c>
      <c r="F4045">
        <v>168</v>
      </c>
      <c r="H4045" s="16">
        <v>37895</v>
      </c>
      <c r="I4045">
        <v>90</v>
      </c>
      <c r="J4045">
        <v>20</v>
      </c>
      <c r="K4045">
        <v>0</v>
      </c>
      <c r="L4045">
        <f>LOOKUP(I4045+H4045*1000, allRounds!D$2:D$308, allRounds!A$2:A$308)</f>
        <v>168</v>
      </c>
    </row>
    <row r="4046" spans="1:12" x14ac:dyDescent="0.3">
      <c r="A4046">
        <v>4045</v>
      </c>
      <c r="B4046">
        <v>20</v>
      </c>
      <c r="C4046">
        <v>107</v>
      </c>
      <c r="D4046">
        <v>20</v>
      </c>
      <c r="E4046">
        <v>188</v>
      </c>
      <c r="F4046">
        <v>168</v>
      </c>
      <c r="H4046" s="16">
        <v>37895</v>
      </c>
      <c r="I4046">
        <v>90</v>
      </c>
      <c r="J4046">
        <v>22</v>
      </c>
      <c r="K4046">
        <v>1</v>
      </c>
      <c r="L4046">
        <f>LOOKUP(I4046+H4046*1000, allRounds!D$2:D$308, allRounds!A$2:A$308)</f>
        <v>168</v>
      </c>
    </row>
    <row r="4047" spans="1:12" x14ac:dyDescent="0.3">
      <c r="A4047">
        <v>4046</v>
      </c>
      <c r="B4047">
        <v>1</v>
      </c>
      <c r="C4047">
        <v>99</v>
      </c>
      <c r="D4047">
        <v>30</v>
      </c>
      <c r="E4047">
        <v>28</v>
      </c>
      <c r="F4047">
        <v>169</v>
      </c>
      <c r="H4047" s="16">
        <v>37878</v>
      </c>
      <c r="I4047">
        <v>12</v>
      </c>
      <c r="J4047">
        <v>21</v>
      </c>
      <c r="K4047">
        <v>1</v>
      </c>
      <c r="L4047">
        <f>LOOKUP(I4047+H4047*1000, allRounds!D$2:D$308, allRounds!A$2:A$308)</f>
        <v>169</v>
      </c>
    </row>
    <row r="4048" spans="1:12" x14ac:dyDescent="0.3">
      <c r="A4048">
        <v>4047</v>
      </c>
      <c r="B4048">
        <v>2</v>
      </c>
      <c r="C4048">
        <v>95</v>
      </c>
      <c r="D4048">
        <v>30</v>
      </c>
      <c r="E4048">
        <v>234</v>
      </c>
      <c r="F4048">
        <v>169</v>
      </c>
      <c r="H4048" s="16">
        <v>37878</v>
      </c>
      <c r="I4048">
        <v>12</v>
      </c>
      <c r="J4048">
        <v>17</v>
      </c>
      <c r="K4048">
        <v>0</v>
      </c>
      <c r="L4048">
        <f>LOOKUP(I4048+H4048*1000, allRounds!D$2:D$308, allRounds!A$2:A$308)</f>
        <v>169</v>
      </c>
    </row>
    <row r="4049" spans="1:12" x14ac:dyDescent="0.3">
      <c r="A4049">
        <v>4048</v>
      </c>
      <c r="B4049">
        <v>3</v>
      </c>
      <c r="C4049">
        <v>101</v>
      </c>
      <c r="D4049">
        <v>27</v>
      </c>
      <c r="E4049">
        <v>16</v>
      </c>
      <c r="F4049">
        <v>169</v>
      </c>
      <c r="H4049" s="16">
        <v>37878</v>
      </c>
      <c r="I4049">
        <v>12</v>
      </c>
      <c r="J4049">
        <v>20</v>
      </c>
      <c r="K4049">
        <v>1</v>
      </c>
      <c r="L4049">
        <f>LOOKUP(I4049+H4049*1000, allRounds!D$2:D$308, allRounds!A$2:A$308)</f>
        <v>169</v>
      </c>
    </row>
    <row r="4050" spans="1:12" x14ac:dyDescent="0.3">
      <c r="A4050">
        <v>4049</v>
      </c>
      <c r="B4050">
        <v>4</v>
      </c>
      <c r="C4050">
        <v>92</v>
      </c>
      <c r="D4050">
        <v>26</v>
      </c>
      <c r="E4050">
        <v>122</v>
      </c>
      <c r="F4050">
        <v>169</v>
      </c>
      <c r="H4050" s="16">
        <v>37878</v>
      </c>
      <c r="I4050">
        <v>12</v>
      </c>
      <c r="J4050">
        <v>9</v>
      </c>
      <c r="K4050">
        <v>1</v>
      </c>
      <c r="L4050">
        <f>LOOKUP(I4050+H4050*1000, allRounds!D$2:D$308, allRounds!A$2:A$308)</f>
        <v>169</v>
      </c>
    </row>
    <row r="4051" spans="1:12" x14ac:dyDescent="0.3">
      <c r="A4051">
        <v>4050</v>
      </c>
      <c r="B4051">
        <v>5</v>
      </c>
      <c r="C4051">
        <v>93</v>
      </c>
      <c r="D4051">
        <v>26</v>
      </c>
      <c r="E4051">
        <v>103</v>
      </c>
      <c r="F4051">
        <v>169</v>
      </c>
      <c r="H4051" s="16">
        <v>37878</v>
      </c>
      <c r="I4051">
        <v>12</v>
      </c>
      <c r="J4051">
        <v>11</v>
      </c>
      <c r="K4051">
        <v>1</v>
      </c>
      <c r="L4051">
        <f>LOOKUP(I4051+H4051*1000, allRounds!D$2:D$308, allRounds!A$2:A$308)</f>
        <v>169</v>
      </c>
    </row>
    <row r="4052" spans="1:12" x14ac:dyDescent="0.3">
      <c r="A4052">
        <v>4051</v>
      </c>
      <c r="B4052">
        <v>6</v>
      </c>
      <c r="C4052">
        <v>94</v>
      </c>
      <c r="D4052">
        <v>26</v>
      </c>
      <c r="E4052">
        <v>80</v>
      </c>
      <c r="F4052">
        <v>169</v>
      </c>
      <c r="H4052" s="16">
        <v>37878</v>
      </c>
      <c r="I4052">
        <v>12</v>
      </c>
      <c r="J4052">
        <v>12</v>
      </c>
      <c r="K4052">
        <v>1</v>
      </c>
      <c r="L4052">
        <f>LOOKUP(I4052+H4052*1000, allRounds!D$2:D$308, allRounds!A$2:A$308)</f>
        <v>169</v>
      </c>
    </row>
    <row r="4053" spans="1:12" x14ac:dyDescent="0.3">
      <c r="A4053">
        <v>4052</v>
      </c>
      <c r="B4053">
        <v>7</v>
      </c>
      <c r="C4053">
        <v>91</v>
      </c>
      <c r="D4053">
        <v>26</v>
      </c>
      <c r="E4053">
        <v>1</v>
      </c>
      <c r="F4053">
        <v>169</v>
      </c>
      <c r="H4053" s="16">
        <v>37878</v>
      </c>
      <c r="I4053">
        <v>12</v>
      </c>
      <c r="J4053">
        <v>8</v>
      </c>
      <c r="K4053">
        <v>1</v>
      </c>
      <c r="L4053">
        <f>LOOKUP(I4053+H4053*1000, allRounds!D$2:D$308, allRounds!A$2:A$308)</f>
        <v>169</v>
      </c>
    </row>
    <row r="4054" spans="1:12" x14ac:dyDescent="0.3">
      <c r="A4054">
        <v>4053</v>
      </c>
      <c r="B4054">
        <v>8</v>
      </c>
      <c r="C4054">
        <v>104</v>
      </c>
      <c r="D4054">
        <v>25</v>
      </c>
      <c r="E4054">
        <v>116</v>
      </c>
      <c r="F4054">
        <v>169</v>
      </c>
      <c r="H4054" s="16">
        <v>37878</v>
      </c>
      <c r="I4054">
        <v>12</v>
      </c>
      <c r="J4054">
        <v>21</v>
      </c>
      <c r="K4054">
        <v>1</v>
      </c>
      <c r="L4054">
        <f>LOOKUP(I4054+H4054*1000, allRounds!D$2:D$308, allRounds!A$2:A$308)</f>
        <v>169</v>
      </c>
    </row>
    <row r="4055" spans="1:12" x14ac:dyDescent="0.3">
      <c r="A4055">
        <v>4054</v>
      </c>
      <c r="B4055">
        <v>9</v>
      </c>
      <c r="C4055">
        <v>107</v>
      </c>
      <c r="D4055">
        <v>24</v>
      </c>
      <c r="E4055">
        <v>222</v>
      </c>
      <c r="F4055">
        <v>169</v>
      </c>
      <c r="H4055" s="16">
        <v>37878</v>
      </c>
      <c r="I4055">
        <v>12</v>
      </c>
      <c r="J4055">
        <v>23</v>
      </c>
      <c r="K4055">
        <v>1</v>
      </c>
      <c r="L4055">
        <f>LOOKUP(I4055+H4055*1000, allRounds!D$2:D$308, allRounds!A$2:A$308)</f>
        <v>169</v>
      </c>
    </row>
    <row r="4056" spans="1:12" x14ac:dyDescent="0.3">
      <c r="A4056">
        <v>4055</v>
      </c>
      <c r="B4056">
        <v>10</v>
      </c>
      <c r="C4056">
        <v>99</v>
      </c>
      <c r="D4056">
        <v>23</v>
      </c>
      <c r="E4056">
        <v>235</v>
      </c>
      <c r="F4056">
        <v>169</v>
      </c>
      <c r="H4056" s="16">
        <v>37878</v>
      </c>
      <c r="I4056">
        <v>12</v>
      </c>
      <c r="J4056">
        <v>14</v>
      </c>
      <c r="K4056">
        <v>0</v>
      </c>
      <c r="L4056">
        <f>LOOKUP(I4056+H4056*1000, allRounds!D$2:D$308, allRounds!A$2:A$308)</f>
        <v>169</v>
      </c>
    </row>
    <row r="4057" spans="1:12" x14ac:dyDescent="0.3">
      <c r="A4057">
        <v>4056</v>
      </c>
      <c r="B4057">
        <v>11</v>
      </c>
      <c r="C4057">
        <v>103</v>
      </c>
      <c r="D4057">
        <v>23</v>
      </c>
      <c r="E4057">
        <v>47</v>
      </c>
      <c r="F4057">
        <v>169</v>
      </c>
      <c r="H4057" s="16">
        <v>37878</v>
      </c>
      <c r="I4057">
        <v>12</v>
      </c>
      <c r="J4057">
        <v>18</v>
      </c>
      <c r="K4057">
        <v>2</v>
      </c>
      <c r="L4057">
        <f>LOOKUP(I4057+H4057*1000, allRounds!D$2:D$308, allRounds!A$2:A$308)</f>
        <v>169</v>
      </c>
    </row>
    <row r="4058" spans="1:12" x14ac:dyDescent="0.3">
      <c r="A4058">
        <v>4057</v>
      </c>
      <c r="B4058">
        <v>12</v>
      </c>
      <c r="C4058">
        <v>106</v>
      </c>
      <c r="D4058">
        <v>22</v>
      </c>
      <c r="E4058">
        <v>233</v>
      </c>
      <c r="F4058">
        <v>169</v>
      </c>
      <c r="H4058" s="16">
        <v>37878</v>
      </c>
      <c r="I4058">
        <v>12</v>
      </c>
      <c r="J4058">
        <v>20</v>
      </c>
      <c r="K4058">
        <v>0</v>
      </c>
      <c r="L4058">
        <f>LOOKUP(I4058+H4058*1000, allRounds!D$2:D$308, allRounds!A$2:A$308)</f>
        <v>169</v>
      </c>
    </row>
    <row r="4059" spans="1:12" x14ac:dyDescent="0.3">
      <c r="A4059">
        <v>4058</v>
      </c>
      <c r="B4059">
        <v>13</v>
      </c>
      <c r="C4059">
        <v>110</v>
      </c>
      <c r="D4059">
        <v>22</v>
      </c>
      <c r="E4059">
        <v>205</v>
      </c>
      <c r="F4059">
        <v>169</v>
      </c>
      <c r="H4059" s="16">
        <v>37878</v>
      </c>
      <c r="I4059">
        <v>12</v>
      </c>
      <c r="J4059">
        <v>24</v>
      </c>
      <c r="K4059">
        <v>1</v>
      </c>
      <c r="L4059">
        <f>LOOKUP(I4059+H4059*1000, allRounds!D$2:D$308, allRounds!A$2:A$308)</f>
        <v>169</v>
      </c>
    </row>
    <row r="4060" spans="1:12" x14ac:dyDescent="0.3">
      <c r="A4060">
        <v>4059</v>
      </c>
      <c r="B4060">
        <v>14</v>
      </c>
      <c r="C4060">
        <v>99</v>
      </c>
      <c r="D4060">
        <v>21</v>
      </c>
      <c r="E4060">
        <v>48</v>
      </c>
      <c r="F4060">
        <v>169</v>
      </c>
      <c r="H4060" s="16">
        <v>37878</v>
      </c>
      <c r="I4060">
        <v>12</v>
      </c>
      <c r="J4060">
        <v>12</v>
      </c>
      <c r="K4060">
        <v>1</v>
      </c>
      <c r="L4060">
        <f>LOOKUP(I4060+H4060*1000, allRounds!D$2:D$308, allRounds!A$2:A$308)</f>
        <v>169</v>
      </c>
    </row>
    <row r="4061" spans="1:12" x14ac:dyDescent="0.3">
      <c r="A4061">
        <v>4060</v>
      </c>
      <c r="B4061">
        <v>15</v>
      </c>
      <c r="C4061">
        <v>116</v>
      </c>
      <c r="D4061">
        <v>20</v>
      </c>
      <c r="E4061">
        <v>237</v>
      </c>
      <c r="F4061">
        <v>169</v>
      </c>
      <c r="H4061" s="16">
        <v>37878</v>
      </c>
      <c r="I4061">
        <v>12</v>
      </c>
      <c r="J4061">
        <v>24</v>
      </c>
      <c r="K4061">
        <v>0</v>
      </c>
      <c r="L4061">
        <f>LOOKUP(I4061+H4061*1000, allRounds!D$2:D$308, allRounds!A$2:A$308)</f>
        <v>169</v>
      </c>
    </row>
    <row r="4062" spans="1:12" x14ac:dyDescent="0.3">
      <c r="A4062">
        <v>4061</v>
      </c>
      <c r="B4062">
        <v>16</v>
      </c>
      <c r="C4062">
        <v>117</v>
      </c>
      <c r="D4062">
        <v>20</v>
      </c>
      <c r="E4062">
        <v>12</v>
      </c>
      <c r="F4062">
        <v>169</v>
      </c>
      <c r="H4062" s="16">
        <v>37878</v>
      </c>
      <c r="I4062">
        <v>12</v>
      </c>
      <c r="J4062">
        <v>27</v>
      </c>
      <c r="K4062">
        <v>1</v>
      </c>
      <c r="L4062">
        <f>LOOKUP(I4062+H4062*1000, allRounds!D$2:D$308, allRounds!A$2:A$308)</f>
        <v>169</v>
      </c>
    </row>
    <row r="4063" spans="1:12" x14ac:dyDescent="0.3">
      <c r="A4063">
        <v>4062</v>
      </c>
      <c r="B4063">
        <v>17</v>
      </c>
      <c r="C4063">
        <v>113</v>
      </c>
      <c r="D4063">
        <v>19</v>
      </c>
      <c r="E4063">
        <v>61</v>
      </c>
      <c r="F4063">
        <v>169</v>
      </c>
      <c r="H4063" s="16">
        <v>37878</v>
      </c>
      <c r="I4063">
        <v>12</v>
      </c>
      <c r="J4063">
        <v>24</v>
      </c>
      <c r="K4063">
        <v>1</v>
      </c>
      <c r="L4063">
        <f>LOOKUP(I4063+H4063*1000, allRounds!D$2:D$308, allRounds!A$2:A$308)</f>
        <v>169</v>
      </c>
    </row>
    <row r="4064" spans="1:12" x14ac:dyDescent="0.3">
      <c r="A4064">
        <v>4063</v>
      </c>
      <c r="B4064">
        <v>18</v>
      </c>
      <c r="C4064">
        <v>101</v>
      </c>
      <c r="D4064">
        <v>19</v>
      </c>
      <c r="E4064">
        <v>49</v>
      </c>
      <c r="F4064">
        <v>169</v>
      </c>
      <c r="H4064" s="16">
        <v>37878</v>
      </c>
      <c r="I4064">
        <v>12</v>
      </c>
      <c r="J4064">
        <v>12</v>
      </c>
      <c r="K4064">
        <v>1</v>
      </c>
      <c r="L4064">
        <f>LOOKUP(I4064+H4064*1000, allRounds!D$2:D$308, allRounds!A$2:A$308)</f>
        <v>169</v>
      </c>
    </row>
    <row r="4065" spans="1:12" x14ac:dyDescent="0.3">
      <c r="A4065">
        <v>4064</v>
      </c>
      <c r="B4065">
        <v>19</v>
      </c>
      <c r="C4065">
        <v>103</v>
      </c>
      <c r="D4065">
        <v>19</v>
      </c>
      <c r="E4065">
        <v>160</v>
      </c>
      <c r="F4065">
        <v>169</v>
      </c>
      <c r="H4065" s="16">
        <v>37878</v>
      </c>
      <c r="I4065">
        <v>12</v>
      </c>
      <c r="J4065">
        <v>14</v>
      </c>
      <c r="K4065">
        <v>1</v>
      </c>
      <c r="L4065">
        <f>LOOKUP(I4065+H4065*1000, allRounds!D$2:D$308, allRounds!A$2:A$308)</f>
        <v>169</v>
      </c>
    </row>
    <row r="4066" spans="1:12" x14ac:dyDescent="0.3">
      <c r="A4066">
        <v>4065</v>
      </c>
      <c r="B4066">
        <v>20</v>
      </c>
      <c r="C4066">
        <v>109</v>
      </c>
      <c r="D4066">
        <v>19</v>
      </c>
      <c r="E4066">
        <v>232</v>
      </c>
      <c r="F4066">
        <v>169</v>
      </c>
      <c r="H4066" s="16">
        <v>37878</v>
      </c>
      <c r="I4066">
        <v>12</v>
      </c>
      <c r="J4066">
        <v>19</v>
      </c>
      <c r="K4066">
        <v>0</v>
      </c>
      <c r="L4066">
        <f>LOOKUP(I4066+H4066*1000, allRounds!D$2:D$308, allRounds!A$2:A$308)</f>
        <v>169</v>
      </c>
    </row>
    <row r="4067" spans="1:12" x14ac:dyDescent="0.3">
      <c r="A4067">
        <v>4066</v>
      </c>
      <c r="B4067">
        <v>21</v>
      </c>
      <c r="C4067">
        <v>118</v>
      </c>
      <c r="D4067">
        <v>17</v>
      </c>
      <c r="E4067">
        <v>27</v>
      </c>
      <c r="F4067">
        <v>169</v>
      </c>
      <c r="H4067" s="16">
        <v>37878</v>
      </c>
      <c r="I4067">
        <v>12</v>
      </c>
      <c r="J4067">
        <v>27</v>
      </c>
      <c r="K4067">
        <v>1</v>
      </c>
      <c r="L4067">
        <f>LOOKUP(I4067+H4067*1000, allRounds!D$2:D$308, allRounds!A$2:A$308)</f>
        <v>169</v>
      </c>
    </row>
    <row r="4068" spans="1:12" x14ac:dyDescent="0.3">
      <c r="A4068">
        <v>4067</v>
      </c>
      <c r="B4068">
        <v>22</v>
      </c>
      <c r="C4068">
        <v>119</v>
      </c>
      <c r="D4068">
        <v>17</v>
      </c>
      <c r="E4068">
        <v>191</v>
      </c>
      <c r="F4068">
        <v>169</v>
      </c>
      <c r="H4068" s="16">
        <v>37878</v>
      </c>
      <c r="I4068">
        <v>12</v>
      </c>
      <c r="J4068">
        <v>28</v>
      </c>
      <c r="K4068">
        <v>1</v>
      </c>
      <c r="L4068">
        <f>LOOKUP(I4068+H4068*1000, allRounds!D$2:D$308, allRounds!A$2:A$308)</f>
        <v>169</v>
      </c>
    </row>
    <row r="4069" spans="1:12" x14ac:dyDescent="0.3">
      <c r="A4069">
        <v>4068</v>
      </c>
      <c r="B4069">
        <v>23</v>
      </c>
      <c r="C4069">
        <v>112</v>
      </c>
      <c r="D4069">
        <v>14</v>
      </c>
      <c r="E4069">
        <v>236</v>
      </c>
      <c r="F4069">
        <v>169</v>
      </c>
      <c r="H4069" s="16">
        <v>37878</v>
      </c>
      <c r="I4069">
        <v>12</v>
      </c>
      <c r="J4069">
        <v>18</v>
      </c>
      <c r="K4069">
        <v>0</v>
      </c>
      <c r="L4069">
        <f>LOOKUP(I4069+H4069*1000, allRounds!D$2:D$308, allRounds!A$2:A$308)</f>
        <v>169</v>
      </c>
    </row>
    <row r="4070" spans="1:12" x14ac:dyDescent="0.3">
      <c r="A4070">
        <v>4069</v>
      </c>
      <c r="B4070">
        <v>24</v>
      </c>
      <c r="C4070">
        <v>116</v>
      </c>
      <c r="D4070">
        <v>14</v>
      </c>
      <c r="E4070">
        <v>2</v>
      </c>
      <c r="F4070">
        <v>169</v>
      </c>
      <c r="H4070" s="16">
        <v>37878</v>
      </c>
      <c r="I4070">
        <v>12</v>
      </c>
      <c r="J4070">
        <v>17</v>
      </c>
      <c r="K4070">
        <v>1</v>
      </c>
      <c r="L4070">
        <f>LOOKUP(I4070+H4070*1000, allRounds!D$2:D$308, allRounds!A$2:A$308)</f>
        <v>169</v>
      </c>
    </row>
    <row r="4071" spans="1:12" x14ac:dyDescent="0.3">
      <c r="A4071">
        <v>4070</v>
      </c>
      <c r="B4071">
        <v>25</v>
      </c>
      <c r="C4071">
        <v>109</v>
      </c>
      <c r="D4071">
        <v>14</v>
      </c>
      <c r="E4071">
        <v>145</v>
      </c>
      <c r="F4071">
        <v>169</v>
      </c>
      <c r="H4071" s="16">
        <v>37878</v>
      </c>
      <c r="I4071">
        <v>12</v>
      </c>
      <c r="J4071">
        <v>15</v>
      </c>
      <c r="K4071">
        <v>1</v>
      </c>
      <c r="L4071">
        <f>LOOKUP(I4071+H4071*1000, allRounds!D$2:D$308, allRounds!A$2:A$308)</f>
        <v>169</v>
      </c>
    </row>
    <row r="4072" spans="1:12" x14ac:dyDescent="0.3">
      <c r="A4072">
        <v>4071</v>
      </c>
      <c r="B4072">
        <v>26</v>
      </c>
      <c r="C4072">
        <v>114</v>
      </c>
      <c r="D4072">
        <v>12</v>
      </c>
      <c r="E4072">
        <v>143</v>
      </c>
      <c r="F4072">
        <v>169</v>
      </c>
      <c r="H4072" s="16">
        <v>37878</v>
      </c>
      <c r="I4072">
        <v>12</v>
      </c>
      <c r="J4072">
        <v>16</v>
      </c>
      <c r="K4072">
        <v>1</v>
      </c>
      <c r="L4072">
        <f>LOOKUP(I4072+H4072*1000, allRounds!D$2:D$308, allRounds!A$2:A$308)</f>
        <v>169</v>
      </c>
    </row>
    <row r="4073" spans="1:12" x14ac:dyDescent="0.3">
      <c r="A4073">
        <v>4072</v>
      </c>
      <c r="B4073">
        <v>27</v>
      </c>
      <c r="C4073">
        <v>133</v>
      </c>
      <c r="D4073">
        <v>11</v>
      </c>
      <c r="E4073">
        <v>8</v>
      </c>
      <c r="F4073">
        <v>169</v>
      </c>
      <c r="H4073" s="16">
        <v>37878</v>
      </c>
      <c r="I4073">
        <v>12</v>
      </c>
      <c r="J4073">
        <v>36</v>
      </c>
      <c r="K4073">
        <v>1</v>
      </c>
      <c r="L4073">
        <f>LOOKUP(I4073+H4073*1000, allRounds!D$2:D$308, allRounds!A$2:A$308)</f>
        <v>169</v>
      </c>
    </row>
    <row r="4074" spans="1:12" x14ac:dyDescent="0.3">
      <c r="A4074">
        <v>4073</v>
      </c>
      <c r="B4074">
        <v>28</v>
      </c>
      <c r="C4074">
        <v>133</v>
      </c>
      <c r="D4074">
        <v>7</v>
      </c>
      <c r="E4074">
        <v>231</v>
      </c>
      <c r="F4074">
        <v>169</v>
      </c>
      <c r="H4074" s="16">
        <v>37878</v>
      </c>
      <c r="I4074">
        <v>12</v>
      </c>
      <c r="J4074">
        <v>28</v>
      </c>
      <c r="K4074">
        <v>0</v>
      </c>
      <c r="L4074">
        <f>LOOKUP(I4074+H4074*1000, allRounds!D$2:D$308, allRounds!A$2:A$308)</f>
        <v>169</v>
      </c>
    </row>
    <row r="4075" spans="1:12" x14ac:dyDescent="0.3">
      <c r="A4075">
        <v>4074</v>
      </c>
      <c r="B4075">
        <v>1</v>
      </c>
      <c r="C4075">
        <v>88</v>
      </c>
      <c r="D4075">
        <v>38</v>
      </c>
      <c r="E4075">
        <v>116</v>
      </c>
      <c r="F4075">
        <v>170</v>
      </c>
      <c r="H4075" s="16">
        <v>37877</v>
      </c>
      <c r="I4075">
        <v>73</v>
      </c>
      <c r="J4075">
        <v>22</v>
      </c>
      <c r="K4075">
        <v>1</v>
      </c>
      <c r="L4075">
        <f>LOOKUP(I4075+H4075*1000, allRounds!D$2:D$308, allRounds!A$2:A$308)</f>
        <v>170</v>
      </c>
    </row>
    <row r="4076" spans="1:12" x14ac:dyDescent="0.3">
      <c r="A4076">
        <v>4075</v>
      </c>
      <c r="B4076">
        <v>2</v>
      </c>
      <c r="C4076">
        <v>75</v>
      </c>
      <c r="D4076">
        <v>38</v>
      </c>
      <c r="E4076">
        <v>122</v>
      </c>
      <c r="F4076">
        <v>170</v>
      </c>
      <c r="H4076" s="16">
        <v>37877</v>
      </c>
      <c r="I4076">
        <v>73</v>
      </c>
      <c r="J4076">
        <v>9</v>
      </c>
      <c r="K4076">
        <v>1</v>
      </c>
      <c r="L4076">
        <f>LOOKUP(I4076+H4076*1000, allRounds!D$2:D$308, allRounds!A$2:A$308)</f>
        <v>170</v>
      </c>
    </row>
    <row r="4077" spans="1:12" x14ac:dyDescent="0.3">
      <c r="A4077">
        <v>4076</v>
      </c>
      <c r="B4077">
        <v>3</v>
      </c>
      <c r="C4077">
        <v>90</v>
      </c>
      <c r="D4077">
        <v>37</v>
      </c>
      <c r="E4077">
        <v>222</v>
      </c>
      <c r="F4077">
        <v>170</v>
      </c>
      <c r="H4077" s="16">
        <v>37877</v>
      </c>
      <c r="I4077">
        <v>73</v>
      </c>
      <c r="J4077">
        <v>23</v>
      </c>
      <c r="K4077">
        <v>1</v>
      </c>
      <c r="L4077">
        <f>LOOKUP(I4077+H4077*1000, allRounds!D$2:D$308, allRounds!A$2:A$308)</f>
        <v>170</v>
      </c>
    </row>
    <row r="4078" spans="1:12" x14ac:dyDescent="0.3">
      <c r="A4078">
        <v>4077</v>
      </c>
      <c r="B4078">
        <v>4</v>
      </c>
      <c r="C4078">
        <v>80</v>
      </c>
      <c r="D4078">
        <v>35</v>
      </c>
      <c r="E4078">
        <v>103</v>
      </c>
      <c r="F4078">
        <v>170</v>
      </c>
      <c r="H4078" s="16">
        <v>37877</v>
      </c>
      <c r="I4078">
        <v>73</v>
      </c>
      <c r="J4078">
        <v>11</v>
      </c>
      <c r="K4078">
        <v>1</v>
      </c>
      <c r="L4078">
        <f>LOOKUP(I4078+H4078*1000, allRounds!D$2:D$308, allRounds!A$2:A$308)</f>
        <v>170</v>
      </c>
    </row>
    <row r="4079" spans="1:12" x14ac:dyDescent="0.3">
      <c r="A4079">
        <v>4078</v>
      </c>
      <c r="B4079">
        <v>5</v>
      </c>
      <c r="C4079">
        <v>81</v>
      </c>
      <c r="D4079">
        <v>35</v>
      </c>
      <c r="E4079">
        <v>49</v>
      </c>
      <c r="F4079">
        <v>170</v>
      </c>
      <c r="H4079" s="16">
        <v>37877</v>
      </c>
      <c r="I4079">
        <v>73</v>
      </c>
      <c r="J4079">
        <v>12</v>
      </c>
      <c r="K4079">
        <v>1</v>
      </c>
      <c r="L4079">
        <f>LOOKUP(I4079+H4079*1000, allRounds!D$2:D$308, allRounds!A$2:A$308)</f>
        <v>170</v>
      </c>
    </row>
    <row r="4080" spans="1:12" x14ac:dyDescent="0.3">
      <c r="A4080">
        <v>4079</v>
      </c>
      <c r="B4080">
        <v>6</v>
      </c>
      <c r="C4080">
        <v>86</v>
      </c>
      <c r="D4080">
        <v>35</v>
      </c>
      <c r="E4080">
        <v>234</v>
      </c>
      <c r="F4080">
        <v>170</v>
      </c>
      <c r="H4080" s="16">
        <v>37877</v>
      </c>
      <c r="I4080">
        <v>73</v>
      </c>
      <c r="J4080">
        <v>17</v>
      </c>
      <c r="K4080">
        <v>0</v>
      </c>
      <c r="L4080">
        <f>LOOKUP(I4080+H4080*1000, allRounds!D$2:D$308, allRounds!A$2:A$308)</f>
        <v>170</v>
      </c>
    </row>
    <row r="4081" spans="1:12" x14ac:dyDescent="0.3">
      <c r="A4081">
        <v>4080</v>
      </c>
      <c r="B4081">
        <v>7</v>
      </c>
      <c r="C4081">
        <v>94</v>
      </c>
      <c r="D4081">
        <v>34</v>
      </c>
      <c r="E4081">
        <v>61</v>
      </c>
      <c r="F4081">
        <v>170</v>
      </c>
      <c r="H4081" s="16">
        <v>37877</v>
      </c>
      <c r="I4081">
        <v>73</v>
      </c>
      <c r="J4081">
        <v>24</v>
      </c>
      <c r="K4081">
        <v>1</v>
      </c>
      <c r="L4081">
        <f>LOOKUP(I4081+H4081*1000, allRounds!D$2:D$308, allRounds!A$2:A$308)</f>
        <v>170</v>
      </c>
    </row>
    <row r="4082" spans="1:12" x14ac:dyDescent="0.3">
      <c r="A4082">
        <v>4081</v>
      </c>
      <c r="B4082">
        <v>8</v>
      </c>
      <c r="C4082">
        <v>88</v>
      </c>
      <c r="D4082">
        <v>34</v>
      </c>
      <c r="E4082">
        <v>47</v>
      </c>
      <c r="F4082">
        <v>170</v>
      </c>
      <c r="H4082" s="16">
        <v>37877</v>
      </c>
      <c r="I4082">
        <v>73</v>
      </c>
      <c r="J4082">
        <v>18</v>
      </c>
      <c r="K4082">
        <v>2</v>
      </c>
      <c r="L4082">
        <f>LOOKUP(I4082+H4082*1000, allRounds!D$2:D$308, allRounds!A$2:A$308)</f>
        <v>170</v>
      </c>
    </row>
    <row r="4083" spans="1:12" x14ac:dyDescent="0.3">
      <c r="A4083">
        <v>4082</v>
      </c>
      <c r="B4083">
        <v>9</v>
      </c>
      <c r="C4083">
        <v>85</v>
      </c>
      <c r="D4083">
        <v>33</v>
      </c>
      <c r="E4083">
        <v>235</v>
      </c>
      <c r="F4083">
        <v>170</v>
      </c>
      <c r="H4083" s="16">
        <v>37877</v>
      </c>
      <c r="I4083">
        <v>73</v>
      </c>
      <c r="J4083">
        <v>14</v>
      </c>
      <c r="K4083">
        <v>0</v>
      </c>
      <c r="L4083">
        <f>LOOKUP(I4083+H4083*1000, allRounds!D$2:D$308, allRounds!A$2:A$308)</f>
        <v>170</v>
      </c>
    </row>
    <row r="4084" spans="1:12" x14ac:dyDescent="0.3">
      <c r="A4084">
        <v>4083</v>
      </c>
      <c r="B4084">
        <v>10</v>
      </c>
      <c r="C4084">
        <v>80</v>
      </c>
      <c r="D4084">
        <v>33</v>
      </c>
      <c r="E4084">
        <v>1</v>
      </c>
      <c r="F4084">
        <v>170</v>
      </c>
      <c r="H4084" s="16">
        <v>37877</v>
      </c>
      <c r="I4084">
        <v>73</v>
      </c>
      <c r="J4084">
        <v>8</v>
      </c>
      <c r="K4084">
        <v>1</v>
      </c>
      <c r="L4084">
        <f>LOOKUP(I4084+H4084*1000, allRounds!D$2:D$308, allRounds!A$2:A$308)</f>
        <v>170</v>
      </c>
    </row>
    <row r="4085" spans="1:12" x14ac:dyDescent="0.3">
      <c r="A4085">
        <v>4084</v>
      </c>
      <c r="B4085">
        <v>11</v>
      </c>
      <c r="C4085">
        <v>96</v>
      </c>
      <c r="D4085">
        <v>32</v>
      </c>
      <c r="E4085">
        <v>237</v>
      </c>
      <c r="F4085">
        <v>170</v>
      </c>
      <c r="H4085" s="16">
        <v>37877</v>
      </c>
      <c r="I4085">
        <v>73</v>
      </c>
      <c r="J4085">
        <v>24</v>
      </c>
      <c r="K4085">
        <v>0</v>
      </c>
      <c r="L4085">
        <f>LOOKUP(I4085+H4085*1000, allRounds!D$2:D$308, allRounds!A$2:A$308)</f>
        <v>170</v>
      </c>
    </row>
    <row r="4086" spans="1:12" x14ac:dyDescent="0.3">
      <c r="A4086">
        <v>4085</v>
      </c>
      <c r="B4086">
        <v>12</v>
      </c>
      <c r="C4086">
        <v>99</v>
      </c>
      <c r="D4086">
        <v>32</v>
      </c>
      <c r="E4086">
        <v>27</v>
      </c>
      <c r="F4086">
        <v>170</v>
      </c>
      <c r="H4086" s="16">
        <v>37877</v>
      </c>
      <c r="I4086">
        <v>73</v>
      </c>
      <c r="J4086">
        <v>27</v>
      </c>
      <c r="K4086">
        <v>1</v>
      </c>
      <c r="L4086">
        <f>LOOKUP(I4086+H4086*1000, allRounds!D$2:D$308, allRounds!A$2:A$308)</f>
        <v>170</v>
      </c>
    </row>
    <row r="4087" spans="1:12" x14ac:dyDescent="0.3">
      <c r="A4087">
        <v>4086</v>
      </c>
      <c r="B4087">
        <v>13</v>
      </c>
      <c r="C4087">
        <v>93</v>
      </c>
      <c r="D4087">
        <v>32</v>
      </c>
      <c r="E4087">
        <v>28</v>
      </c>
      <c r="F4087">
        <v>170</v>
      </c>
      <c r="H4087" s="16">
        <v>37877</v>
      </c>
      <c r="I4087">
        <v>73</v>
      </c>
      <c r="J4087">
        <v>21</v>
      </c>
      <c r="K4087">
        <v>1</v>
      </c>
      <c r="L4087">
        <f>LOOKUP(I4087+H4087*1000, allRounds!D$2:D$308, allRounds!A$2:A$308)</f>
        <v>170</v>
      </c>
    </row>
    <row r="4088" spans="1:12" x14ac:dyDescent="0.3">
      <c r="A4088">
        <v>4087</v>
      </c>
      <c r="B4088">
        <v>14</v>
      </c>
      <c r="C4088">
        <v>85</v>
      </c>
      <c r="D4088">
        <v>31</v>
      </c>
      <c r="E4088">
        <v>80</v>
      </c>
      <c r="F4088">
        <v>170</v>
      </c>
      <c r="H4088" s="16">
        <v>37877</v>
      </c>
      <c r="I4088">
        <v>73</v>
      </c>
      <c r="J4088">
        <v>12</v>
      </c>
      <c r="K4088">
        <v>1</v>
      </c>
      <c r="L4088">
        <f>LOOKUP(I4088+H4088*1000, allRounds!D$2:D$308, allRounds!A$2:A$308)</f>
        <v>170</v>
      </c>
    </row>
    <row r="4089" spans="1:12" x14ac:dyDescent="0.3">
      <c r="A4089">
        <v>4088</v>
      </c>
      <c r="B4089">
        <v>15</v>
      </c>
      <c r="C4089">
        <v>93</v>
      </c>
      <c r="D4089">
        <v>31</v>
      </c>
      <c r="E4089">
        <v>16</v>
      </c>
      <c r="F4089">
        <v>170</v>
      </c>
      <c r="H4089" s="16">
        <v>37877</v>
      </c>
      <c r="I4089">
        <v>73</v>
      </c>
      <c r="J4089">
        <v>20</v>
      </c>
      <c r="K4089">
        <v>1</v>
      </c>
      <c r="L4089">
        <f>LOOKUP(I4089+H4089*1000, allRounds!D$2:D$308, allRounds!A$2:A$308)</f>
        <v>170</v>
      </c>
    </row>
    <row r="4090" spans="1:12" x14ac:dyDescent="0.3">
      <c r="A4090">
        <v>4089</v>
      </c>
      <c r="B4090">
        <v>16</v>
      </c>
      <c r="C4090">
        <v>85</v>
      </c>
      <c r="D4090">
        <v>31</v>
      </c>
      <c r="E4090">
        <v>48</v>
      </c>
      <c r="F4090">
        <v>170</v>
      </c>
      <c r="H4090" s="16">
        <v>37877</v>
      </c>
      <c r="I4090">
        <v>73</v>
      </c>
      <c r="J4090">
        <v>12</v>
      </c>
      <c r="K4090">
        <v>1</v>
      </c>
      <c r="L4090">
        <f>LOOKUP(I4090+H4090*1000, allRounds!D$2:D$308, allRounds!A$2:A$308)</f>
        <v>170</v>
      </c>
    </row>
    <row r="4091" spans="1:12" x14ac:dyDescent="0.3">
      <c r="A4091">
        <v>4090</v>
      </c>
      <c r="B4091">
        <v>17</v>
      </c>
      <c r="C4091">
        <v>88</v>
      </c>
      <c r="D4091">
        <v>30</v>
      </c>
      <c r="E4091">
        <v>160</v>
      </c>
      <c r="F4091">
        <v>170</v>
      </c>
      <c r="H4091" s="16">
        <v>37877</v>
      </c>
      <c r="I4091">
        <v>73</v>
      </c>
      <c r="J4091">
        <v>14</v>
      </c>
      <c r="K4091">
        <v>1</v>
      </c>
      <c r="L4091">
        <f>LOOKUP(I4091+H4091*1000, allRounds!D$2:D$308, allRounds!A$2:A$308)</f>
        <v>170</v>
      </c>
    </row>
    <row r="4092" spans="1:12" x14ac:dyDescent="0.3">
      <c r="A4092">
        <v>4091</v>
      </c>
      <c r="B4092">
        <v>18</v>
      </c>
      <c r="C4092">
        <v>90</v>
      </c>
      <c r="D4092">
        <v>30</v>
      </c>
      <c r="E4092">
        <v>143</v>
      </c>
      <c r="F4092">
        <v>170</v>
      </c>
      <c r="H4092" s="16">
        <v>37877</v>
      </c>
      <c r="I4092">
        <v>73</v>
      </c>
      <c r="J4092">
        <v>16</v>
      </c>
      <c r="K4092">
        <v>1</v>
      </c>
      <c r="L4092">
        <f>LOOKUP(I4092+H4092*1000, allRounds!D$2:D$308, allRounds!A$2:A$308)</f>
        <v>170</v>
      </c>
    </row>
    <row r="4093" spans="1:12" x14ac:dyDescent="0.3">
      <c r="A4093">
        <v>4092</v>
      </c>
      <c r="B4093">
        <v>19</v>
      </c>
      <c r="C4093">
        <v>103</v>
      </c>
      <c r="D4093">
        <v>29</v>
      </c>
      <c r="E4093">
        <v>191</v>
      </c>
      <c r="F4093">
        <v>170</v>
      </c>
      <c r="H4093" s="16">
        <v>37877</v>
      </c>
      <c r="I4093">
        <v>73</v>
      </c>
      <c r="J4093">
        <v>28</v>
      </c>
      <c r="K4093">
        <v>1</v>
      </c>
      <c r="L4093">
        <f>LOOKUP(I4093+H4093*1000, allRounds!D$2:D$308, allRounds!A$2:A$308)</f>
        <v>170</v>
      </c>
    </row>
    <row r="4094" spans="1:12" x14ac:dyDescent="0.3">
      <c r="A4094">
        <v>4093</v>
      </c>
      <c r="B4094">
        <v>20</v>
      </c>
      <c r="C4094">
        <v>92</v>
      </c>
      <c r="D4094">
        <v>29</v>
      </c>
      <c r="E4094">
        <v>2</v>
      </c>
      <c r="F4094">
        <v>170</v>
      </c>
      <c r="H4094" s="16">
        <v>37877</v>
      </c>
      <c r="I4094">
        <v>73</v>
      </c>
      <c r="J4094">
        <v>17</v>
      </c>
      <c r="K4094">
        <v>1</v>
      </c>
      <c r="L4094">
        <f>LOOKUP(I4094+H4094*1000, allRounds!D$2:D$308, allRounds!A$2:A$308)</f>
        <v>170</v>
      </c>
    </row>
    <row r="4095" spans="1:12" x14ac:dyDescent="0.3">
      <c r="A4095">
        <v>4094</v>
      </c>
      <c r="B4095">
        <v>21</v>
      </c>
      <c r="C4095">
        <v>91</v>
      </c>
      <c r="D4095">
        <v>28</v>
      </c>
      <c r="E4095">
        <v>145</v>
      </c>
      <c r="F4095">
        <v>170</v>
      </c>
      <c r="H4095" s="16">
        <v>37877</v>
      </c>
      <c r="I4095">
        <v>73</v>
      </c>
      <c r="J4095">
        <v>15</v>
      </c>
      <c r="K4095">
        <v>1</v>
      </c>
      <c r="L4095">
        <f>LOOKUP(I4095+H4095*1000, allRounds!D$2:D$308, allRounds!A$2:A$308)</f>
        <v>170</v>
      </c>
    </row>
    <row r="4096" spans="1:12" x14ac:dyDescent="0.3">
      <c r="A4096">
        <v>4095</v>
      </c>
      <c r="B4096">
        <v>22</v>
      </c>
      <c r="C4096">
        <v>95</v>
      </c>
      <c r="D4096">
        <v>27</v>
      </c>
      <c r="E4096">
        <v>236</v>
      </c>
      <c r="F4096">
        <v>170</v>
      </c>
      <c r="H4096" s="16">
        <v>37877</v>
      </c>
      <c r="I4096">
        <v>73</v>
      </c>
      <c r="J4096">
        <v>18</v>
      </c>
      <c r="K4096">
        <v>0</v>
      </c>
      <c r="L4096">
        <f>LOOKUP(I4096+H4096*1000, allRounds!D$2:D$308, allRounds!A$2:A$308)</f>
        <v>170</v>
      </c>
    </row>
    <row r="4097" spans="1:12" x14ac:dyDescent="0.3">
      <c r="A4097">
        <v>4096</v>
      </c>
      <c r="B4097">
        <v>23</v>
      </c>
      <c r="C4097">
        <v>102</v>
      </c>
      <c r="D4097">
        <v>26</v>
      </c>
      <c r="E4097">
        <v>205</v>
      </c>
      <c r="F4097">
        <v>170</v>
      </c>
      <c r="H4097" s="16">
        <v>37877</v>
      </c>
      <c r="I4097">
        <v>73</v>
      </c>
      <c r="J4097">
        <v>24</v>
      </c>
      <c r="K4097">
        <v>1</v>
      </c>
      <c r="L4097">
        <f>LOOKUP(I4097+H4097*1000, allRounds!D$2:D$308, allRounds!A$2:A$308)</f>
        <v>170</v>
      </c>
    </row>
    <row r="4098" spans="1:12" x14ac:dyDescent="0.3">
      <c r="A4098">
        <v>4097</v>
      </c>
      <c r="B4098">
        <v>24</v>
      </c>
      <c r="C4098">
        <v>107</v>
      </c>
      <c r="D4098">
        <v>25</v>
      </c>
      <c r="E4098">
        <v>41</v>
      </c>
      <c r="F4098">
        <v>170</v>
      </c>
      <c r="H4098" s="16">
        <v>37877</v>
      </c>
      <c r="I4098">
        <v>73</v>
      </c>
      <c r="J4098">
        <v>28</v>
      </c>
      <c r="K4098">
        <v>0</v>
      </c>
      <c r="L4098">
        <f>LOOKUP(I4098+H4098*1000, allRounds!D$2:D$308, allRounds!A$2:A$308)</f>
        <v>170</v>
      </c>
    </row>
    <row r="4099" spans="1:12" x14ac:dyDescent="0.3">
      <c r="A4099">
        <v>4098</v>
      </c>
      <c r="B4099">
        <v>25</v>
      </c>
      <c r="C4099">
        <v>120</v>
      </c>
      <c r="D4099">
        <v>20</v>
      </c>
      <c r="E4099">
        <v>8</v>
      </c>
      <c r="F4099">
        <v>170</v>
      </c>
      <c r="H4099" s="16">
        <v>37877</v>
      </c>
      <c r="I4099">
        <v>73</v>
      </c>
      <c r="J4099">
        <v>36</v>
      </c>
      <c r="K4099">
        <v>1</v>
      </c>
      <c r="L4099">
        <f>LOOKUP(I4099+H4099*1000, allRounds!D$2:D$308, allRounds!A$2:A$308)</f>
        <v>170</v>
      </c>
    </row>
    <row r="4100" spans="1:12" x14ac:dyDescent="0.3">
      <c r="A4100">
        <v>4099</v>
      </c>
      <c r="B4100">
        <v>26</v>
      </c>
      <c r="C4100">
        <v>117</v>
      </c>
      <c r="D4100">
        <v>17</v>
      </c>
      <c r="E4100">
        <v>231</v>
      </c>
      <c r="F4100">
        <v>170</v>
      </c>
      <c r="H4100" s="16">
        <v>37877</v>
      </c>
      <c r="I4100">
        <v>73</v>
      </c>
      <c r="J4100">
        <v>28</v>
      </c>
      <c r="K4100">
        <v>0</v>
      </c>
      <c r="L4100">
        <f>LOOKUP(I4100+H4100*1000, allRounds!D$2:D$308, allRounds!A$2:A$308)</f>
        <v>170</v>
      </c>
    </row>
    <row r="4101" spans="1:12" x14ac:dyDescent="0.3">
      <c r="A4101">
        <v>4100</v>
      </c>
      <c r="B4101">
        <v>27</v>
      </c>
      <c r="C4101">
        <v>119</v>
      </c>
      <c r="D4101">
        <v>14</v>
      </c>
      <c r="E4101">
        <v>12</v>
      </c>
      <c r="F4101">
        <v>170</v>
      </c>
      <c r="H4101" s="16">
        <v>37877</v>
      </c>
      <c r="I4101">
        <v>73</v>
      </c>
      <c r="J4101">
        <v>27</v>
      </c>
      <c r="K4101">
        <v>1</v>
      </c>
      <c r="L4101">
        <f>LOOKUP(I4101+H4101*1000, allRounds!D$2:D$308, allRounds!A$2:A$308)</f>
        <v>170</v>
      </c>
    </row>
    <row r="4102" spans="1:12" x14ac:dyDescent="0.3">
      <c r="A4102">
        <v>4101</v>
      </c>
      <c r="B4102">
        <v>1</v>
      </c>
      <c r="C4102">
        <v>84</v>
      </c>
      <c r="D4102">
        <v>38</v>
      </c>
      <c r="E4102">
        <v>235</v>
      </c>
      <c r="F4102">
        <v>171</v>
      </c>
      <c r="H4102" s="16">
        <v>37876</v>
      </c>
      <c r="I4102">
        <v>72</v>
      </c>
      <c r="J4102">
        <v>14</v>
      </c>
      <c r="K4102">
        <v>0</v>
      </c>
      <c r="L4102">
        <f>LOOKUP(I4102+H4102*1000, allRounds!D$2:D$308, allRounds!A$2:A$308)</f>
        <v>171</v>
      </c>
    </row>
    <row r="4103" spans="1:12" x14ac:dyDescent="0.3">
      <c r="A4103">
        <v>4102</v>
      </c>
      <c r="B4103">
        <v>2</v>
      </c>
      <c r="C4103">
        <v>101</v>
      </c>
      <c r="D4103">
        <v>32</v>
      </c>
      <c r="E4103">
        <v>61</v>
      </c>
      <c r="F4103">
        <v>171</v>
      </c>
      <c r="H4103" s="16">
        <v>37876</v>
      </c>
      <c r="I4103">
        <v>72</v>
      </c>
      <c r="J4103">
        <v>25</v>
      </c>
      <c r="K4103">
        <v>1</v>
      </c>
      <c r="L4103">
        <f>LOOKUP(I4103+H4103*1000, allRounds!D$2:D$308, allRounds!A$2:A$308)</f>
        <v>171</v>
      </c>
    </row>
    <row r="4104" spans="1:12" x14ac:dyDescent="0.3">
      <c r="A4104">
        <v>4103</v>
      </c>
      <c r="B4104">
        <v>3</v>
      </c>
      <c r="C4104">
        <v>85</v>
      </c>
      <c r="D4104">
        <v>32</v>
      </c>
      <c r="E4104">
        <v>122</v>
      </c>
      <c r="F4104">
        <v>171</v>
      </c>
      <c r="H4104" s="16">
        <v>37876</v>
      </c>
      <c r="I4104">
        <v>72</v>
      </c>
      <c r="J4104">
        <v>9</v>
      </c>
      <c r="K4104">
        <v>1</v>
      </c>
      <c r="L4104">
        <f>LOOKUP(I4104+H4104*1000, allRounds!D$2:D$308, allRounds!A$2:A$308)</f>
        <v>171</v>
      </c>
    </row>
    <row r="4105" spans="1:12" x14ac:dyDescent="0.3">
      <c r="A4105">
        <v>4104</v>
      </c>
      <c r="B4105">
        <v>4</v>
      </c>
      <c r="C4105">
        <v>94</v>
      </c>
      <c r="D4105">
        <v>30</v>
      </c>
      <c r="E4105">
        <v>143</v>
      </c>
      <c r="F4105">
        <v>171</v>
      </c>
      <c r="H4105" s="16">
        <v>37876</v>
      </c>
      <c r="I4105">
        <v>72</v>
      </c>
      <c r="J4105">
        <v>16</v>
      </c>
      <c r="K4105">
        <v>1</v>
      </c>
      <c r="L4105">
        <f>LOOKUP(I4105+H4105*1000, allRounds!D$2:D$308, allRounds!A$2:A$308)</f>
        <v>171</v>
      </c>
    </row>
    <row r="4106" spans="1:12" x14ac:dyDescent="0.3">
      <c r="A4106">
        <v>4105</v>
      </c>
      <c r="B4106">
        <v>5</v>
      </c>
      <c r="C4106">
        <v>91</v>
      </c>
      <c r="D4106">
        <v>30</v>
      </c>
      <c r="E4106">
        <v>48</v>
      </c>
      <c r="F4106">
        <v>171</v>
      </c>
      <c r="H4106" s="16">
        <v>37876</v>
      </c>
      <c r="I4106">
        <v>72</v>
      </c>
      <c r="J4106">
        <v>12</v>
      </c>
      <c r="K4106">
        <v>1</v>
      </c>
      <c r="L4106">
        <f>LOOKUP(I4106+H4106*1000, allRounds!D$2:D$308, allRounds!A$2:A$308)</f>
        <v>171</v>
      </c>
    </row>
    <row r="4107" spans="1:12" x14ac:dyDescent="0.3">
      <c r="A4107">
        <v>4106</v>
      </c>
      <c r="B4107">
        <v>6</v>
      </c>
      <c r="C4107">
        <v>86</v>
      </c>
      <c r="D4107">
        <v>30</v>
      </c>
      <c r="E4107">
        <v>1</v>
      </c>
      <c r="F4107">
        <v>171</v>
      </c>
      <c r="H4107" s="16">
        <v>37876</v>
      </c>
      <c r="I4107">
        <v>72</v>
      </c>
      <c r="J4107">
        <v>8</v>
      </c>
      <c r="K4107">
        <v>1</v>
      </c>
      <c r="L4107">
        <f>LOOKUP(I4107+H4107*1000, allRounds!D$2:D$308, allRounds!A$2:A$308)</f>
        <v>171</v>
      </c>
    </row>
    <row r="4108" spans="1:12" x14ac:dyDescent="0.3">
      <c r="A4108">
        <v>4107</v>
      </c>
      <c r="B4108">
        <v>7</v>
      </c>
      <c r="C4108">
        <v>95</v>
      </c>
      <c r="D4108">
        <v>30</v>
      </c>
      <c r="E4108">
        <v>234</v>
      </c>
      <c r="F4108">
        <v>171</v>
      </c>
      <c r="H4108" s="16">
        <v>37876</v>
      </c>
      <c r="I4108">
        <v>72</v>
      </c>
      <c r="J4108">
        <v>17</v>
      </c>
      <c r="K4108">
        <v>0</v>
      </c>
      <c r="L4108">
        <f>LOOKUP(I4108+H4108*1000, allRounds!D$2:D$308, allRounds!A$2:A$308)</f>
        <v>171</v>
      </c>
    </row>
    <row r="4109" spans="1:12" x14ac:dyDescent="0.3">
      <c r="A4109">
        <v>4108</v>
      </c>
      <c r="B4109">
        <v>8</v>
      </c>
      <c r="C4109">
        <v>100</v>
      </c>
      <c r="D4109">
        <v>27</v>
      </c>
      <c r="E4109">
        <v>236</v>
      </c>
      <c r="F4109">
        <v>171</v>
      </c>
      <c r="H4109" s="16">
        <v>37876</v>
      </c>
      <c r="I4109">
        <v>72</v>
      </c>
      <c r="J4109">
        <v>18</v>
      </c>
      <c r="K4109">
        <v>0</v>
      </c>
      <c r="L4109">
        <f>LOOKUP(I4109+H4109*1000, allRounds!D$2:D$308, allRounds!A$2:A$308)</f>
        <v>171</v>
      </c>
    </row>
    <row r="4110" spans="1:12" x14ac:dyDescent="0.3">
      <c r="A4110">
        <v>4109</v>
      </c>
      <c r="B4110">
        <v>9</v>
      </c>
      <c r="C4110">
        <v>102</v>
      </c>
      <c r="D4110">
        <v>25</v>
      </c>
      <c r="E4110">
        <v>232</v>
      </c>
      <c r="F4110">
        <v>171</v>
      </c>
      <c r="H4110" s="16">
        <v>37876</v>
      </c>
      <c r="I4110">
        <v>72</v>
      </c>
      <c r="J4110">
        <v>19</v>
      </c>
      <c r="K4110">
        <v>0</v>
      </c>
      <c r="L4110">
        <f>LOOKUP(I4110+H4110*1000, allRounds!D$2:D$308, allRounds!A$2:A$308)</f>
        <v>171</v>
      </c>
    </row>
    <row r="4111" spans="1:12" x14ac:dyDescent="0.3">
      <c r="A4111">
        <v>4110</v>
      </c>
      <c r="B4111">
        <v>10</v>
      </c>
      <c r="C4111">
        <v>102</v>
      </c>
      <c r="D4111">
        <v>25</v>
      </c>
      <c r="E4111">
        <v>47</v>
      </c>
      <c r="F4111">
        <v>171</v>
      </c>
      <c r="H4111" s="16">
        <v>37876</v>
      </c>
      <c r="I4111">
        <v>72</v>
      </c>
      <c r="J4111">
        <v>18</v>
      </c>
      <c r="K4111">
        <v>2</v>
      </c>
      <c r="L4111">
        <f>LOOKUP(I4111+H4111*1000, allRounds!D$2:D$308, allRounds!A$2:A$308)</f>
        <v>171</v>
      </c>
    </row>
    <row r="4112" spans="1:12" x14ac:dyDescent="0.3">
      <c r="A4112">
        <v>4111</v>
      </c>
      <c r="B4112">
        <v>11</v>
      </c>
      <c r="C4112">
        <v>98</v>
      </c>
      <c r="D4112">
        <v>24</v>
      </c>
      <c r="E4112">
        <v>80</v>
      </c>
      <c r="F4112">
        <v>171</v>
      </c>
      <c r="H4112" s="16">
        <v>37876</v>
      </c>
      <c r="I4112">
        <v>72</v>
      </c>
      <c r="J4112">
        <v>12</v>
      </c>
      <c r="K4112">
        <v>1</v>
      </c>
      <c r="L4112">
        <f>LOOKUP(I4112+H4112*1000, allRounds!D$2:D$308, allRounds!A$2:A$308)</f>
        <v>171</v>
      </c>
    </row>
    <row r="4113" spans="1:12" x14ac:dyDescent="0.3">
      <c r="A4113">
        <v>4112</v>
      </c>
      <c r="B4113">
        <v>12</v>
      </c>
      <c r="C4113">
        <v>111</v>
      </c>
      <c r="D4113">
        <v>24</v>
      </c>
      <c r="E4113">
        <v>237</v>
      </c>
      <c r="F4113">
        <v>171</v>
      </c>
      <c r="H4113" s="16">
        <v>37876</v>
      </c>
      <c r="I4113">
        <v>72</v>
      </c>
      <c r="J4113">
        <v>24</v>
      </c>
      <c r="K4113">
        <v>0</v>
      </c>
      <c r="L4113">
        <f>LOOKUP(I4113+H4113*1000, allRounds!D$2:D$308, allRounds!A$2:A$308)</f>
        <v>171</v>
      </c>
    </row>
    <row r="4114" spans="1:12" x14ac:dyDescent="0.3">
      <c r="A4114">
        <v>4113</v>
      </c>
      <c r="B4114">
        <v>13</v>
      </c>
      <c r="C4114">
        <v>95</v>
      </c>
      <c r="D4114">
        <v>24</v>
      </c>
      <c r="E4114">
        <v>103</v>
      </c>
      <c r="F4114">
        <v>171</v>
      </c>
      <c r="H4114" s="16">
        <v>37876</v>
      </c>
      <c r="I4114">
        <v>72</v>
      </c>
      <c r="J4114">
        <v>11</v>
      </c>
      <c r="K4114">
        <v>1</v>
      </c>
      <c r="L4114">
        <f>LOOKUP(I4114+H4114*1000, allRounds!D$2:D$308, allRounds!A$2:A$308)</f>
        <v>171</v>
      </c>
    </row>
    <row r="4115" spans="1:12" x14ac:dyDescent="0.3">
      <c r="A4115">
        <v>4114</v>
      </c>
      <c r="B4115">
        <v>14</v>
      </c>
      <c r="C4115">
        <v>103</v>
      </c>
      <c r="D4115">
        <v>23</v>
      </c>
      <c r="E4115">
        <v>2</v>
      </c>
      <c r="F4115">
        <v>171</v>
      </c>
      <c r="H4115" s="16">
        <v>37876</v>
      </c>
      <c r="I4115">
        <v>72</v>
      </c>
      <c r="J4115">
        <v>17</v>
      </c>
      <c r="K4115">
        <v>1</v>
      </c>
      <c r="L4115">
        <f>LOOKUP(I4115+H4115*1000, allRounds!D$2:D$308, allRounds!A$2:A$308)</f>
        <v>171</v>
      </c>
    </row>
    <row r="4116" spans="1:12" x14ac:dyDescent="0.3">
      <c r="A4116">
        <v>4115</v>
      </c>
      <c r="B4116">
        <v>15</v>
      </c>
      <c r="C4116">
        <v>107</v>
      </c>
      <c r="D4116">
        <v>22</v>
      </c>
      <c r="E4116">
        <v>16</v>
      </c>
      <c r="F4116">
        <v>171</v>
      </c>
      <c r="H4116" s="16">
        <v>37876</v>
      </c>
      <c r="I4116">
        <v>72</v>
      </c>
      <c r="J4116">
        <v>20</v>
      </c>
      <c r="K4116">
        <v>1</v>
      </c>
      <c r="L4116">
        <f>LOOKUP(I4116+H4116*1000, allRounds!D$2:D$308, allRounds!A$2:A$308)</f>
        <v>171</v>
      </c>
    </row>
    <row r="4117" spans="1:12" x14ac:dyDescent="0.3">
      <c r="A4117">
        <v>4116</v>
      </c>
      <c r="B4117">
        <v>16</v>
      </c>
      <c r="C4117">
        <v>108</v>
      </c>
      <c r="D4117">
        <v>22</v>
      </c>
      <c r="E4117">
        <v>116</v>
      </c>
      <c r="F4117">
        <v>171</v>
      </c>
      <c r="H4117" s="16">
        <v>37876</v>
      </c>
      <c r="I4117">
        <v>72</v>
      </c>
      <c r="J4117">
        <v>22</v>
      </c>
      <c r="K4117">
        <v>1</v>
      </c>
      <c r="L4117">
        <f>LOOKUP(I4117+H4117*1000, allRounds!D$2:D$308, allRounds!A$2:A$308)</f>
        <v>171</v>
      </c>
    </row>
    <row r="4118" spans="1:12" x14ac:dyDescent="0.3">
      <c r="A4118">
        <v>4117</v>
      </c>
      <c r="B4118">
        <v>17</v>
      </c>
      <c r="C4118">
        <v>113</v>
      </c>
      <c r="D4118">
        <v>22</v>
      </c>
      <c r="E4118">
        <v>27</v>
      </c>
      <c r="F4118">
        <v>171</v>
      </c>
      <c r="H4118" s="16">
        <v>37876</v>
      </c>
      <c r="I4118">
        <v>72</v>
      </c>
      <c r="J4118">
        <v>27</v>
      </c>
      <c r="K4118">
        <v>1</v>
      </c>
      <c r="L4118">
        <f>LOOKUP(I4118+H4118*1000, allRounds!D$2:D$308, allRounds!A$2:A$308)</f>
        <v>171</v>
      </c>
    </row>
    <row r="4119" spans="1:12" x14ac:dyDescent="0.3">
      <c r="A4119">
        <v>4118</v>
      </c>
      <c r="B4119">
        <v>18</v>
      </c>
      <c r="C4119">
        <v>107</v>
      </c>
      <c r="D4119">
        <v>22</v>
      </c>
      <c r="E4119">
        <v>233</v>
      </c>
      <c r="F4119">
        <v>171</v>
      </c>
      <c r="H4119" s="16">
        <v>37876</v>
      </c>
      <c r="I4119">
        <v>72</v>
      </c>
      <c r="J4119">
        <v>20</v>
      </c>
      <c r="K4119">
        <v>0</v>
      </c>
      <c r="L4119">
        <f>LOOKUP(I4119+H4119*1000, allRounds!D$2:D$308, allRounds!A$2:A$308)</f>
        <v>171</v>
      </c>
    </row>
    <row r="4120" spans="1:12" x14ac:dyDescent="0.3">
      <c r="A4120">
        <v>4119</v>
      </c>
      <c r="B4120">
        <v>19</v>
      </c>
      <c r="C4120">
        <v>111</v>
      </c>
      <c r="D4120">
        <v>22</v>
      </c>
      <c r="E4120">
        <v>222</v>
      </c>
      <c r="F4120">
        <v>171</v>
      </c>
      <c r="H4120" s="16">
        <v>37876</v>
      </c>
      <c r="I4120">
        <v>72</v>
      </c>
      <c r="J4120">
        <v>23</v>
      </c>
      <c r="K4120">
        <v>1</v>
      </c>
      <c r="L4120">
        <f>LOOKUP(I4120+H4120*1000, allRounds!D$2:D$308, allRounds!A$2:A$308)</f>
        <v>171</v>
      </c>
    </row>
    <row r="4121" spans="1:12" x14ac:dyDescent="0.3">
      <c r="A4121">
        <v>4120</v>
      </c>
      <c r="B4121">
        <v>20</v>
      </c>
      <c r="C4121">
        <v>100</v>
      </c>
      <c r="D4121">
        <v>22</v>
      </c>
      <c r="E4121">
        <v>160</v>
      </c>
      <c r="F4121">
        <v>171</v>
      </c>
      <c r="H4121" s="16">
        <v>37876</v>
      </c>
      <c r="I4121">
        <v>72</v>
      </c>
      <c r="J4121">
        <v>14</v>
      </c>
      <c r="K4121">
        <v>1</v>
      </c>
      <c r="L4121">
        <f>LOOKUP(I4121+H4121*1000, allRounds!D$2:D$308, allRounds!A$2:A$308)</f>
        <v>171</v>
      </c>
    </row>
    <row r="4122" spans="1:12" x14ac:dyDescent="0.3">
      <c r="A4122">
        <v>4121</v>
      </c>
      <c r="B4122">
        <v>21</v>
      </c>
      <c r="C4122">
        <v>101</v>
      </c>
      <c r="D4122">
        <v>22</v>
      </c>
      <c r="E4122">
        <v>145</v>
      </c>
      <c r="F4122">
        <v>171</v>
      </c>
      <c r="H4122" s="16">
        <v>37876</v>
      </c>
      <c r="I4122">
        <v>72</v>
      </c>
      <c r="J4122">
        <v>15</v>
      </c>
      <c r="K4122">
        <v>1</v>
      </c>
      <c r="L4122">
        <f>LOOKUP(I4122+H4122*1000, allRounds!D$2:D$308, allRounds!A$2:A$308)</f>
        <v>171</v>
      </c>
    </row>
    <row r="4123" spans="1:12" x14ac:dyDescent="0.3">
      <c r="A4123">
        <v>4122</v>
      </c>
      <c r="B4123">
        <v>22</v>
      </c>
      <c r="C4123">
        <v>109</v>
      </c>
      <c r="D4123">
        <v>21</v>
      </c>
      <c r="E4123">
        <v>28</v>
      </c>
      <c r="F4123">
        <v>171</v>
      </c>
      <c r="H4123" s="16">
        <v>37876</v>
      </c>
      <c r="I4123">
        <v>72</v>
      </c>
      <c r="J4123">
        <v>21</v>
      </c>
      <c r="K4123">
        <v>1</v>
      </c>
      <c r="L4123">
        <f>LOOKUP(I4123+H4123*1000, allRounds!D$2:D$308, allRounds!A$2:A$308)</f>
        <v>171</v>
      </c>
    </row>
    <row r="4124" spans="1:12" x14ac:dyDescent="0.3">
      <c r="A4124">
        <v>4123</v>
      </c>
      <c r="B4124">
        <v>23</v>
      </c>
      <c r="C4124">
        <v>116</v>
      </c>
      <c r="D4124">
        <v>20</v>
      </c>
      <c r="E4124">
        <v>41</v>
      </c>
      <c r="F4124">
        <v>171</v>
      </c>
      <c r="H4124" s="16">
        <v>37876</v>
      </c>
      <c r="I4124">
        <v>72</v>
      </c>
      <c r="J4124">
        <v>28</v>
      </c>
      <c r="K4124">
        <v>0</v>
      </c>
      <c r="L4124">
        <f>LOOKUP(I4124+H4124*1000, allRounds!D$2:D$308, allRounds!A$2:A$308)</f>
        <v>171</v>
      </c>
    </row>
    <row r="4125" spans="1:12" x14ac:dyDescent="0.3">
      <c r="A4125">
        <v>4124</v>
      </c>
      <c r="B4125">
        <v>24</v>
      </c>
      <c r="C4125">
        <v>116</v>
      </c>
      <c r="D4125">
        <v>19</v>
      </c>
      <c r="E4125">
        <v>12</v>
      </c>
      <c r="F4125">
        <v>171</v>
      </c>
      <c r="H4125" s="16">
        <v>37876</v>
      </c>
      <c r="I4125">
        <v>72</v>
      </c>
      <c r="J4125">
        <v>27</v>
      </c>
      <c r="K4125">
        <v>1</v>
      </c>
      <c r="L4125">
        <f>LOOKUP(I4125+H4125*1000, allRounds!D$2:D$308, allRounds!A$2:A$308)</f>
        <v>171</v>
      </c>
    </row>
    <row r="4126" spans="1:12" x14ac:dyDescent="0.3">
      <c r="A4126">
        <v>4125</v>
      </c>
      <c r="B4126">
        <v>25</v>
      </c>
      <c r="C4126">
        <v>102</v>
      </c>
      <c r="D4126">
        <v>18</v>
      </c>
      <c r="E4126">
        <v>49</v>
      </c>
      <c r="F4126">
        <v>171</v>
      </c>
      <c r="H4126" s="16">
        <v>37876</v>
      </c>
      <c r="I4126">
        <v>72</v>
      </c>
      <c r="J4126">
        <v>12</v>
      </c>
      <c r="K4126">
        <v>1</v>
      </c>
      <c r="L4126">
        <f>LOOKUP(I4126+H4126*1000, allRounds!D$2:D$308, allRounds!A$2:A$308)</f>
        <v>171</v>
      </c>
    </row>
    <row r="4127" spans="1:12" x14ac:dyDescent="0.3">
      <c r="A4127">
        <v>4126</v>
      </c>
      <c r="B4127">
        <v>26</v>
      </c>
      <c r="C4127">
        <v>115</v>
      </c>
      <c r="D4127">
        <v>17</v>
      </c>
      <c r="E4127">
        <v>205</v>
      </c>
      <c r="F4127">
        <v>171</v>
      </c>
      <c r="H4127" s="16">
        <v>37876</v>
      </c>
      <c r="I4127">
        <v>72</v>
      </c>
      <c r="J4127">
        <v>24</v>
      </c>
      <c r="K4127">
        <v>1</v>
      </c>
      <c r="L4127">
        <f>LOOKUP(I4127+H4127*1000, allRounds!D$2:D$308, allRounds!A$2:A$308)</f>
        <v>171</v>
      </c>
    </row>
    <row r="4128" spans="1:12" x14ac:dyDescent="0.3">
      <c r="A4128">
        <v>4127</v>
      </c>
      <c r="B4128">
        <v>27</v>
      </c>
      <c r="C4128">
        <v>121</v>
      </c>
      <c r="D4128">
        <v>15</v>
      </c>
      <c r="E4128">
        <v>191</v>
      </c>
      <c r="F4128">
        <v>171</v>
      </c>
      <c r="H4128" s="16">
        <v>37876</v>
      </c>
      <c r="I4128">
        <v>72</v>
      </c>
      <c r="J4128">
        <v>28</v>
      </c>
      <c r="K4128">
        <v>1</v>
      </c>
      <c r="L4128">
        <f>LOOKUP(I4128+H4128*1000, allRounds!D$2:D$308, allRounds!A$2:A$308)</f>
        <v>171</v>
      </c>
    </row>
    <row r="4129" spans="1:12" x14ac:dyDescent="0.3">
      <c r="A4129">
        <v>4128</v>
      </c>
      <c r="B4129">
        <v>28</v>
      </c>
      <c r="C4129">
        <v>134</v>
      </c>
      <c r="D4129">
        <v>10</v>
      </c>
      <c r="E4129">
        <v>8</v>
      </c>
      <c r="F4129">
        <v>171</v>
      </c>
      <c r="H4129" s="16">
        <v>37876</v>
      </c>
      <c r="I4129">
        <v>72</v>
      </c>
      <c r="J4129">
        <v>36</v>
      </c>
      <c r="K4129">
        <v>1</v>
      </c>
      <c r="L4129">
        <f>LOOKUP(I4129+H4129*1000, allRounds!D$2:D$308, allRounds!A$2:A$308)</f>
        <v>171</v>
      </c>
    </row>
    <row r="4130" spans="1:12" x14ac:dyDescent="0.3">
      <c r="A4130">
        <v>4129</v>
      </c>
      <c r="B4130">
        <v>29</v>
      </c>
      <c r="C4130">
        <v>134</v>
      </c>
      <c r="D4130">
        <v>5</v>
      </c>
      <c r="E4130">
        <v>231</v>
      </c>
      <c r="F4130">
        <v>171</v>
      </c>
      <c r="H4130" s="16">
        <v>37876</v>
      </c>
      <c r="I4130">
        <v>72</v>
      </c>
      <c r="J4130">
        <v>28</v>
      </c>
      <c r="K4130">
        <v>0</v>
      </c>
      <c r="L4130">
        <f>LOOKUP(I4130+H4130*1000, allRounds!D$2:D$308, allRounds!A$2:A$308)</f>
        <v>171</v>
      </c>
    </row>
    <row r="4131" spans="1:12" x14ac:dyDescent="0.3">
      <c r="A4131">
        <v>4130</v>
      </c>
      <c r="B4131">
        <v>1</v>
      </c>
      <c r="C4131">
        <v>86</v>
      </c>
      <c r="D4131">
        <v>40</v>
      </c>
      <c r="E4131">
        <v>3</v>
      </c>
      <c r="F4131">
        <v>172</v>
      </c>
      <c r="H4131" s="16">
        <v>37841</v>
      </c>
      <c r="I4131">
        <v>76</v>
      </c>
      <c r="J4131">
        <v>20</v>
      </c>
      <c r="K4131">
        <v>1</v>
      </c>
      <c r="L4131">
        <f>LOOKUP(I4131+H4131*1000, allRounds!D$2:D$308, allRounds!A$2:A$308)</f>
        <v>172</v>
      </c>
    </row>
    <row r="4132" spans="1:12" x14ac:dyDescent="0.3">
      <c r="A4132">
        <v>4131</v>
      </c>
      <c r="B4132">
        <v>2</v>
      </c>
      <c r="C4132">
        <v>80</v>
      </c>
      <c r="D4132">
        <v>39</v>
      </c>
      <c r="E4132">
        <v>36</v>
      </c>
      <c r="F4132">
        <v>172</v>
      </c>
      <c r="H4132" s="16">
        <v>37841</v>
      </c>
      <c r="I4132">
        <v>76</v>
      </c>
      <c r="J4132">
        <v>13</v>
      </c>
      <c r="K4132">
        <v>1</v>
      </c>
      <c r="L4132">
        <f>LOOKUP(I4132+H4132*1000, allRounds!D$2:D$308, allRounds!A$2:A$308)</f>
        <v>172</v>
      </c>
    </row>
    <row r="4133" spans="1:12" x14ac:dyDescent="0.3">
      <c r="A4133">
        <v>4132</v>
      </c>
      <c r="B4133">
        <v>3</v>
      </c>
      <c r="C4133">
        <v>89</v>
      </c>
      <c r="D4133">
        <v>38</v>
      </c>
      <c r="E4133">
        <v>230</v>
      </c>
      <c r="F4133">
        <v>172</v>
      </c>
      <c r="H4133" s="16">
        <v>37841</v>
      </c>
      <c r="I4133">
        <v>76</v>
      </c>
      <c r="J4133">
        <v>21</v>
      </c>
      <c r="K4133">
        <v>0</v>
      </c>
      <c r="L4133">
        <f>LOOKUP(I4133+H4133*1000, allRounds!D$2:D$308, allRounds!A$2:A$308)</f>
        <v>172</v>
      </c>
    </row>
    <row r="4134" spans="1:12" x14ac:dyDescent="0.3">
      <c r="A4134">
        <v>4133</v>
      </c>
      <c r="B4134">
        <v>4</v>
      </c>
      <c r="C4134">
        <v>83</v>
      </c>
      <c r="D4134">
        <v>38</v>
      </c>
      <c r="E4134">
        <v>229</v>
      </c>
      <c r="F4134">
        <v>172</v>
      </c>
      <c r="H4134" s="16">
        <v>37841</v>
      </c>
      <c r="I4134">
        <v>76</v>
      </c>
      <c r="J4134">
        <v>15</v>
      </c>
      <c r="K4134">
        <v>0</v>
      </c>
      <c r="L4134">
        <f>LOOKUP(I4134+H4134*1000, allRounds!D$2:D$308, allRounds!A$2:A$308)</f>
        <v>172</v>
      </c>
    </row>
    <row r="4135" spans="1:12" x14ac:dyDescent="0.3">
      <c r="A4135">
        <v>4134</v>
      </c>
      <c r="B4135">
        <v>5</v>
      </c>
      <c r="C4135">
        <v>87</v>
      </c>
      <c r="D4135">
        <v>37</v>
      </c>
      <c r="E4135">
        <v>170</v>
      </c>
      <c r="F4135">
        <v>172</v>
      </c>
      <c r="H4135" s="16">
        <v>37841</v>
      </c>
      <c r="I4135">
        <v>76</v>
      </c>
      <c r="J4135">
        <v>18</v>
      </c>
      <c r="K4135">
        <v>1</v>
      </c>
      <c r="L4135">
        <f>LOOKUP(I4135+H4135*1000, allRounds!D$2:D$308, allRounds!A$2:A$308)</f>
        <v>172</v>
      </c>
    </row>
    <row r="4136" spans="1:12" x14ac:dyDescent="0.3">
      <c r="A4136">
        <v>4135</v>
      </c>
      <c r="B4136">
        <v>6</v>
      </c>
      <c r="C4136">
        <v>83</v>
      </c>
      <c r="D4136">
        <v>35</v>
      </c>
      <c r="E4136">
        <v>80</v>
      </c>
      <c r="F4136">
        <v>172</v>
      </c>
      <c r="H4136" s="16">
        <v>37841</v>
      </c>
      <c r="I4136">
        <v>76</v>
      </c>
      <c r="J4136">
        <v>12</v>
      </c>
      <c r="K4136">
        <v>1</v>
      </c>
      <c r="L4136">
        <f>LOOKUP(I4136+H4136*1000, allRounds!D$2:D$308, allRounds!A$2:A$308)</f>
        <v>172</v>
      </c>
    </row>
    <row r="4137" spans="1:12" x14ac:dyDescent="0.3">
      <c r="A4137">
        <v>4136</v>
      </c>
      <c r="B4137">
        <v>7</v>
      </c>
      <c r="C4137">
        <v>85</v>
      </c>
      <c r="D4137">
        <v>33</v>
      </c>
      <c r="E4137">
        <v>103</v>
      </c>
      <c r="F4137">
        <v>172</v>
      </c>
      <c r="H4137" s="16">
        <v>37841</v>
      </c>
      <c r="I4137">
        <v>76</v>
      </c>
      <c r="J4137">
        <v>11</v>
      </c>
      <c r="K4137">
        <v>1</v>
      </c>
      <c r="L4137">
        <f>LOOKUP(I4137+H4137*1000, allRounds!D$2:D$308, allRounds!A$2:A$308)</f>
        <v>172</v>
      </c>
    </row>
    <row r="4138" spans="1:12" x14ac:dyDescent="0.3">
      <c r="A4138">
        <v>4137</v>
      </c>
      <c r="B4138">
        <v>8</v>
      </c>
      <c r="C4138">
        <v>95</v>
      </c>
      <c r="D4138">
        <v>33</v>
      </c>
      <c r="E4138">
        <v>116</v>
      </c>
      <c r="F4138">
        <v>172</v>
      </c>
      <c r="H4138" s="16">
        <v>37841</v>
      </c>
      <c r="I4138">
        <v>76</v>
      </c>
      <c r="J4138">
        <v>22</v>
      </c>
      <c r="K4138">
        <v>1</v>
      </c>
      <c r="L4138">
        <f>LOOKUP(I4138+H4138*1000, allRounds!D$2:D$308, allRounds!A$2:A$308)</f>
        <v>172</v>
      </c>
    </row>
    <row r="4139" spans="1:12" x14ac:dyDescent="0.3">
      <c r="A4139">
        <v>4138</v>
      </c>
      <c r="B4139">
        <v>9</v>
      </c>
      <c r="C4139">
        <v>97</v>
      </c>
      <c r="D4139">
        <v>33</v>
      </c>
      <c r="E4139">
        <v>222</v>
      </c>
      <c r="F4139">
        <v>172</v>
      </c>
      <c r="H4139" s="16">
        <v>37841</v>
      </c>
      <c r="I4139">
        <v>76</v>
      </c>
      <c r="J4139">
        <v>23</v>
      </c>
      <c r="K4139">
        <v>1</v>
      </c>
      <c r="L4139">
        <f>LOOKUP(I4139+H4139*1000, allRounds!D$2:D$308, allRounds!A$2:A$308)</f>
        <v>172</v>
      </c>
    </row>
    <row r="4140" spans="1:12" x14ac:dyDescent="0.3">
      <c r="A4140">
        <v>4139</v>
      </c>
      <c r="B4140">
        <v>10</v>
      </c>
      <c r="C4140">
        <v>85</v>
      </c>
      <c r="D4140">
        <v>33</v>
      </c>
      <c r="E4140">
        <v>49</v>
      </c>
      <c r="F4140">
        <v>172</v>
      </c>
      <c r="H4140" s="16">
        <v>37841</v>
      </c>
      <c r="I4140">
        <v>76</v>
      </c>
      <c r="J4140">
        <v>12</v>
      </c>
      <c r="K4140">
        <v>1</v>
      </c>
      <c r="L4140">
        <f>LOOKUP(I4140+H4140*1000, allRounds!D$2:D$308, allRounds!A$2:A$308)</f>
        <v>172</v>
      </c>
    </row>
    <row r="4141" spans="1:12" x14ac:dyDescent="0.3">
      <c r="A4141">
        <v>4140</v>
      </c>
      <c r="B4141">
        <v>11</v>
      </c>
      <c r="C4141">
        <v>110</v>
      </c>
      <c r="D4141">
        <v>32</v>
      </c>
      <c r="E4141">
        <v>8</v>
      </c>
      <c r="F4141">
        <v>172</v>
      </c>
      <c r="H4141" s="16">
        <v>37841</v>
      </c>
      <c r="I4141">
        <v>76</v>
      </c>
      <c r="J4141">
        <v>36</v>
      </c>
      <c r="K4141">
        <v>1</v>
      </c>
      <c r="L4141">
        <f>LOOKUP(I4141+H4141*1000, allRounds!D$2:D$308, allRounds!A$2:A$308)</f>
        <v>172</v>
      </c>
    </row>
    <row r="4142" spans="1:12" x14ac:dyDescent="0.3">
      <c r="A4142">
        <v>4141</v>
      </c>
      <c r="B4142">
        <v>12</v>
      </c>
      <c r="C4142">
        <v>96</v>
      </c>
      <c r="D4142">
        <v>30</v>
      </c>
      <c r="E4142">
        <v>16</v>
      </c>
      <c r="F4142">
        <v>172</v>
      </c>
      <c r="H4142" s="16">
        <v>37841</v>
      </c>
      <c r="I4142">
        <v>76</v>
      </c>
      <c r="J4142">
        <v>20</v>
      </c>
      <c r="K4142">
        <v>1</v>
      </c>
      <c r="L4142">
        <f>LOOKUP(I4142+H4142*1000, allRounds!D$2:D$308, allRounds!A$2:A$308)</f>
        <v>172</v>
      </c>
    </row>
    <row r="4143" spans="1:12" x14ac:dyDescent="0.3">
      <c r="A4143">
        <v>4142</v>
      </c>
      <c r="B4143">
        <v>13</v>
      </c>
      <c r="C4143">
        <v>105</v>
      </c>
      <c r="D4143">
        <v>29</v>
      </c>
      <c r="E4143">
        <v>118</v>
      </c>
      <c r="F4143">
        <v>172</v>
      </c>
      <c r="H4143" s="16">
        <v>37841</v>
      </c>
      <c r="I4143">
        <v>76</v>
      </c>
      <c r="J4143">
        <v>28</v>
      </c>
      <c r="K4143">
        <v>1</v>
      </c>
      <c r="L4143">
        <f>LOOKUP(I4143+H4143*1000, allRounds!D$2:D$308, allRounds!A$2:A$308)</f>
        <v>172</v>
      </c>
    </row>
    <row r="4144" spans="1:12" x14ac:dyDescent="0.3">
      <c r="A4144">
        <v>4143</v>
      </c>
      <c r="B4144">
        <v>14</v>
      </c>
      <c r="C4144">
        <v>90</v>
      </c>
      <c r="D4144">
        <v>29</v>
      </c>
      <c r="E4144">
        <v>199</v>
      </c>
      <c r="F4144">
        <v>172</v>
      </c>
      <c r="H4144" s="16">
        <v>37841</v>
      </c>
      <c r="I4144">
        <v>76</v>
      </c>
      <c r="J4144">
        <v>12</v>
      </c>
      <c r="K4144">
        <v>1</v>
      </c>
      <c r="L4144">
        <f>LOOKUP(I4144+H4144*1000, allRounds!D$2:D$308, allRounds!A$2:A$308)</f>
        <v>172</v>
      </c>
    </row>
    <row r="4145" spans="1:12" x14ac:dyDescent="0.3">
      <c r="A4145">
        <v>4144</v>
      </c>
      <c r="B4145">
        <v>15</v>
      </c>
      <c r="C4145">
        <v>102</v>
      </c>
      <c r="D4145">
        <v>28</v>
      </c>
      <c r="E4145">
        <v>86</v>
      </c>
      <c r="F4145">
        <v>172</v>
      </c>
      <c r="H4145" s="16">
        <v>37841</v>
      </c>
      <c r="I4145">
        <v>76</v>
      </c>
      <c r="J4145">
        <v>24</v>
      </c>
      <c r="K4145">
        <v>1</v>
      </c>
      <c r="L4145">
        <f>LOOKUP(I4145+H4145*1000, allRounds!D$2:D$308, allRounds!A$2:A$308)</f>
        <v>172</v>
      </c>
    </row>
    <row r="4146" spans="1:12" x14ac:dyDescent="0.3">
      <c r="A4146">
        <v>4145</v>
      </c>
      <c r="B4146">
        <v>16</v>
      </c>
      <c r="C4146">
        <v>90</v>
      </c>
      <c r="D4146">
        <v>27</v>
      </c>
      <c r="E4146">
        <v>121</v>
      </c>
      <c r="F4146">
        <v>172</v>
      </c>
      <c r="H4146" s="16">
        <v>37841</v>
      </c>
      <c r="I4146">
        <v>76</v>
      </c>
      <c r="J4146">
        <v>11</v>
      </c>
      <c r="K4146">
        <v>1</v>
      </c>
      <c r="L4146">
        <f>LOOKUP(I4146+H4146*1000, allRounds!D$2:D$308, allRounds!A$2:A$308)</f>
        <v>172</v>
      </c>
    </row>
    <row r="4147" spans="1:12" x14ac:dyDescent="0.3">
      <c r="A4147">
        <v>4146</v>
      </c>
      <c r="B4147">
        <v>17</v>
      </c>
      <c r="C4147">
        <v>92</v>
      </c>
      <c r="D4147">
        <v>26</v>
      </c>
      <c r="E4147">
        <v>48</v>
      </c>
      <c r="F4147">
        <v>172</v>
      </c>
      <c r="H4147" s="16">
        <v>37841</v>
      </c>
      <c r="I4147">
        <v>76</v>
      </c>
      <c r="J4147">
        <v>12</v>
      </c>
      <c r="K4147">
        <v>1</v>
      </c>
      <c r="L4147">
        <f>LOOKUP(I4147+H4147*1000, allRounds!D$2:D$308, allRounds!A$2:A$308)</f>
        <v>172</v>
      </c>
    </row>
    <row r="4148" spans="1:12" x14ac:dyDescent="0.3">
      <c r="A4148">
        <v>4147</v>
      </c>
      <c r="B4148">
        <v>18</v>
      </c>
      <c r="C4148">
        <v>88</v>
      </c>
      <c r="D4148">
        <v>26</v>
      </c>
      <c r="E4148">
        <v>1</v>
      </c>
      <c r="F4148">
        <v>172</v>
      </c>
      <c r="H4148" s="16">
        <v>37841</v>
      </c>
      <c r="I4148">
        <v>76</v>
      </c>
      <c r="J4148">
        <v>8</v>
      </c>
      <c r="K4148">
        <v>1</v>
      </c>
      <c r="L4148">
        <f>LOOKUP(I4148+H4148*1000, allRounds!D$2:D$308, allRounds!A$2:A$308)</f>
        <v>172</v>
      </c>
    </row>
    <row r="4149" spans="1:12" x14ac:dyDescent="0.3">
      <c r="A4149">
        <v>4148</v>
      </c>
      <c r="B4149">
        <v>19</v>
      </c>
      <c r="C4149">
        <v>101</v>
      </c>
      <c r="D4149">
        <v>25</v>
      </c>
      <c r="E4149">
        <v>2</v>
      </c>
      <c r="F4149">
        <v>172</v>
      </c>
      <c r="H4149" s="16">
        <v>37841</v>
      </c>
      <c r="I4149">
        <v>76</v>
      </c>
      <c r="J4149">
        <v>17</v>
      </c>
      <c r="K4149">
        <v>1</v>
      </c>
      <c r="L4149">
        <f>LOOKUP(I4149+H4149*1000, allRounds!D$2:D$308, allRounds!A$2:A$308)</f>
        <v>172</v>
      </c>
    </row>
    <row r="4150" spans="1:12" x14ac:dyDescent="0.3">
      <c r="A4150">
        <v>4149</v>
      </c>
      <c r="B4150">
        <v>20</v>
      </c>
      <c r="C4150">
        <v>106</v>
      </c>
      <c r="D4150">
        <v>22</v>
      </c>
      <c r="E4150">
        <v>178</v>
      </c>
      <c r="F4150">
        <v>172</v>
      </c>
      <c r="H4150" s="16">
        <v>37841</v>
      </c>
      <c r="I4150">
        <v>76</v>
      </c>
      <c r="J4150">
        <v>22</v>
      </c>
      <c r="K4150">
        <v>1</v>
      </c>
      <c r="L4150">
        <f>LOOKUP(I4150+H4150*1000, allRounds!D$2:D$308, allRounds!A$2:A$308)</f>
        <v>172</v>
      </c>
    </row>
    <row r="4151" spans="1:12" x14ac:dyDescent="0.3">
      <c r="A4151">
        <v>4150</v>
      </c>
      <c r="B4151">
        <v>21</v>
      </c>
      <c r="C4151">
        <v>109</v>
      </c>
      <c r="D4151">
        <v>21</v>
      </c>
      <c r="E4151">
        <v>161</v>
      </c>
      <c r="F4151">
        <v>172</v>
      </c>
      <c r="H4151" s="16">
        <v>37841</v>
      </c>
      <c r="I4151">
        <v>76</v>
      </c>
      <c r="J4151">
        <v>24</v>
      </c>
      <c r="K4151">
        <v>1</v>
      </c>
      <c r="L4151">
        <f>LOOKUP(I4151+H4151*1000, allRounds!D$2:D$308, allRounds!A$2:A$308)</f>
        <v>172</v>
      </c>
    </row>
    <row r="4152" spans="1:12" x14ac:dyDescent="0.3">
      <c r="A4152">
        <v>4151</v>
      </c>
      <c r="B4152">
        <v>22</v>
      </c>
      <c r="C4152">
        <v>114</v>
      </c>
      <c r="D4152">
        <v>20</v>
      </c>
      <c r="E4152">
        <v>191</v>
      </c>
      <c r="F4152">
        <v>172</v>
      </c>
      <c r="H4152" s="16">
        <v>37841</v>
      </c>
      <c r="I4152">
        <v>76</v>
      </c>
      <c r="J4152">
        <v>28</v>
      </c>
      <c r="K4152">
        <v>1</v>
      </c>
      <c r="L4152">
        <f>LOOKUP(I4152+H4152*1000, allRounds!D$2:D$308, allRounds!A$2:A$308)</f>
        <v>172</v>
      </c>
    </row>
    <row r="4153" spans="1:12" x14ac:dyDescent="0.3">
      <c r="A4153">
        <v>4152</v>
      </c>
      <c r="B4153">
        <v>23</v>
      </c>
      <c r="C4153">
        <v>111</v>
      </c>
      <c r="D4153">
        <v>20</v>
      </c>
      <c r="E4153">
        <v>61</v>
      </c>
      <c r="F4153">
        <v>172</v>
      </c>
      <c r="H4153" s="16">
        <v>37841</v>
      </c>
      <c r="I4153">
        <v>76</v>
      </c>
      <c r="J4153">
        <v>25</v>
      </c>
      <c r="K4153">
        <v>1</v>
      </c>
      <c r="L4153">
        <f>LOOKUP(I4153+H4153*1000, allRounds!D$2:D$308, allRounds!A$2:A$308)</f>
        <v>172</v>
      </c>
    </row>
    <row r="4154" spans="1:12" x14ac:dyDescent="0.3">
      <c r="A4154">
        <v>4153</v>
      </c>
      <c r="B4154">
        <v>24</v>
      </c>
      <c r="C4154">
        <v>114</v>
      </c>
      <c r="D4154">
        <v>19</v>
      </c>
      <c r="E4154">
        <v>12</v>
      </c>
      <c r="F4154">
        <v>172</v>
      </c>
      <c r="H4154" s="16">
        <v>37841</v>
      </c>
      <c r="I4154">
        <v>76</v>
      </c>
      <c r="J4154">
        <v>27</v>
      </c>
      <c r="K4154">
        <v>1</v>
      </c>
      <c r="L4154">
        <f>LOOKUP(I4154+H4154*1000, allRounds!D$2:D$308, allRounds!A$2:A$308)</f>
        <v>172</v>
      </c>
    </row>
    <row r="4155" spans="1:12" x14ac:dyDescent="0.3">
      <c r="A4155">
        <v>4154</v>
      </c>
      <c r="B4155">
        <v>1</v>
      </c>
      <c r="C4155">
        <v>84</v>
      </c>
      <c r="D4155">
        <v>41</v>
      </c>
      <c r="E4155">
        <v>2</v>
      </c>
      <c r="F4155">
        <v>173</v>
      </c>
      <c r="H4155" s="16">
        <v>37814</v>
      </c>
      <c r="I4155">
        <v>79</v>
      </c>
      <c r="J4155">
        <v>18</v>
      </c>
      <c r="K4155">
        <v>1</v>
      </c>
      <c r="L4155">
        <f>LOOKUP(I4155+H4155*1000, allRounds!D$2:D$308, allRounds!A$2:A$308)</f>
        <v>173</v>
      </c>
    </row>
    <row r="4156" spans="1:12" x14ac:dyDescent="0.3">
      <c r="A4156">
        <v>4155</v>
      </c>
      <c r="B4156">
        <v>2</v>
      </c>
      <c r="C4156">
        <v>94</v>
      </c>
      <c r="D4156">
        <v>37</v>
      </c>
      <c r="E4156">
        <v>58</v>
      </c>
      <c r="F4156">
        <v>173</v>
      </c>
      <c r="H4156" s="16">
        <v>37814</v>
      </c>
      <c r="I4156">
        <v>79</v>
      </c>
      <c r="J4156">
        <v>24</v>
      </c>
      <c r="K4156">
        <v>0</v>
      </c>
      <c r="L4156">
        <f>LOOKUP(I4156+H4156*1000, allRounds!D$2:D$308, allRounds!A$2:A$308)</f>
        <v>173</v>
      </c>
    </row>
    <row r="4157" spans="1:12" x14ac:dyDescent="0.3">
      <c r="A4157">
        <v>4156</v>
      </c>
      <c r="B4157">
        <v>3</v>
      </c>
      <c r="C4157">
        <v>86</v>
      </c>
      <c r="D4157">
        <v>35</v>
      </c>
      <c r="E4157">
        <v>36</v>
      </c>
      <c r="F4157">
        <v>173</v>
      </c>
      <c r="H4157" s="16">
        <v>37814</v>
      </c>
      <c r="I4157">
        <v>79</v>
      </c>
      <c r="J4157">
        <v>13</v>
      </c>
      <c r="K4157">
        <v>1</v>
      </c>
      <c r="L4157">
        <f>LOOKUP(I4157+H4157*1000, allRounds!D$2:D$308, allRounds!A$2:A$308)</f>
        <v>173</v>
      </c>
    </row>
    <row r="4158" spans="1:12" x14ac:dyDescent="0.3">
      <c r="A4158">
        <v>4157</v>
      </c>
      <c r="B4158">
        <v>4</v>
      </c>
      <c r="C4158">
        <v>100</v>
      </c>
      <c r="D4158">
        <v>34</v>
      </c>
      <c r="E4158">
        <v>12</v>
      </c>
      <c r="F4158">
        <v>173</v>
      </c>
      <c r="H4158" s="16">
        <v>37814</v>
      </c>
      <c r="I4158">
        <v>79</v>
      </c>
      <c r="J4158">
        <v>27</v>
      </c>
      <c r="K4158">
        <v>1</v>
      </c>
      <c r="L4158">
        <f>LOOKUP(I4158+H4158*1000, allRounds!D$2:D$308, allRounds!A$2:A$308)</f>
        <v>173</v>
      </c>
    </row>
    <row r="4159" spans="1:12" x14ac:dyDescent="0.3">
      <c r="A4159">
        <v>4158</v>
      </c>
      <c r="B4159">
        <v>5</v>
      </c>
      <c r="C4159">
        <v>93</v>
      </c>
      <c r="D4159">
        <v>34</v>
      </c>
      <c r="E4159">
        <v>3</v>
      </c>
      <c r="F4159">
        <v>173</v>
      </c>
      <c r="H4159" s="16">
        <v>37814</v>
      </c>
      <c r="I4159">
        <v>79</v>
      </c>
      <c r="J4159">
        <v>20</v>
      </c>
      <c r="K4159">
        <v>1</v>
      </c>
      <c r="L4159">
        <f>LOOKUP(I4159+H4159*1000, allRounds!D$2:D$308, allRounds!A$2:A$308)</f>
        <v>173</v>
      </c>
    </row>
    <row r="4160" spans="1:12" x14ac:dyDescent="0.3">
      <c r="A4160">
        <v>4159</v>
      </c>
      <c r="B4160">
        <v>6</v>
      </c>
      <c r="C4160">
        <v>96</v>
      </c>
      <c r="D4160">
        <v>34</v>
      </c>
      <c r="E4160">
        <v>184</v>
      </c>
      <c r="F4160">
        <v>173</v>
      </c>
      <c r="H4160" s="16">
        <v>37814</v>
      </c>
      <c r="I4160">
        <v>79</v>
      </c>
      <c r="J4160">
        <v>24</v>
      </c>
      <c r="K4160">
        <v>0</v>
      </c>
      <c r="L4160">
        <f>LOOKUP(I4160+H4160*1000, allRounds!D$2:D$308, allRounds!A$2:A$308)</f>
        <v>173</v>
      </c>
    </row>
    <row r="4161" spans="1:12" x14ac:dyDescent="0.3">
      <c r="A4161">
        <v>4160</v>
      </c>
      <c r="B4161">
        <v>7</v>
      </c>
      <c r="C4161">
        <v>95</v>
      </c>
      <c r="D4161">
        <v>34</v>
      </c>
      <c r="E4161">
        <v>222</v>
      </c>
      <c r="F4161">
        <v>173</v>
      </c>
      <c r="H4161" s="16">
        <v>37814</v>
      </c>
      <c r="I4161">
        <v>79</v>
      </c>
      <c r="J4161">
        <v>23</v>
      </c>
      <c r="K4161">
        <v>1</v>
      </c>
      <c r="L4161">
        <f>LOOKUP(I4161+H4161*1000, allRounds!D$2:D$308, allRounds!A$2:A$308)</f>
        <v>173</v>
      </c>
    </row>
    <row r="4162" spans="1:12" x14ac:dyDescent="0.3">
      <c r="A4162">
        <v>4161</v>
      </c>
      <c r="B4162">
        <v>8</v>
      </c>
      <c r="C4162">
        <v>94</v>
      </c>
      <c r="D4162">
        <v>33</v>
      </c>
      <c r="E4162">
        <v>16</v>
      </c>
      <c r="F4162">
        <v>173</v>
      </c>
      <c r="H4162" s="16">
        <v>37814</v>
      </c>
      <c r="I4162">
        <v>79</v>
      </c>
      <c r="J4162">
        <v>20</v>
      </c>
      <c r="K4162">
        <v>1</v>
      </c>
      <c r="L4162">
        <f>LOOKUP(I4162+H4162*1000, allRounds!D$2:D$308, allRounds!A$2:A$308)</f>
        <v>173</v>
      </c>
    </row>
    <row r="4163" spans="1:12" x14ac:dyDescent="0.3">
      <c r="A4163">
        <v>4162</v>
      </c>
      <c r="B4163">
        <v>9</v>
      </c>
      <c r="C4163">
        <v>99</v>
      </c>
      <c r="D4163">
        <v>32</v>
      </c>
      <c r="E4163">
        <v>63</v>
      </c>
      <c r="F4163">
        <v>173</v>
      </c>
      <c r="H4163" s="16">
        <v>37814</v>
      </c>
      <c r="I4163">
        <v>79</v>
      </c>
      <c r="J4163">
        <v>24</v>
      </c>
      <c r="K4163">
        <v>1</v>
      </c>
      <c r="L4163">
        <f>LOOKUP(I4163+H4163*1000, allRounds!D$2:D$308, allRounds!A$2:A$308)</f>
        <v>173</v>
      </c>
    </row>
    <row r="4164" spans="1:12" x14ac:dyDescent="0.3">
      <c r="A4164">
        <v>4163</v>
      </c>
      <c r="B4164">
        <f>10</f>
        <v>10</v>
      </c>
      <c r="C4164">
        <v>98</v>
      </c>
      <c r="D4164">
        <v>30</v>
      </c>
      <c r="E4164">
        <v>28</v>
      </c>
      <c r="F4164">
        <v>173</v>
      </c>
      <c r="H4164" s="16">
        <v>37814</v>
      </c>
      <c r="I4164">
        <v>79</v>
      </c>
      <c r="J4164">
        <v>21</v>
      </c>
      <c r="K4164">
        <v>1</v>
      </c>
      <c r="L4164">
        <f>LOOKUP(I4164+H4164*1000, allRounds!D$2:D$308, allRounds!A$2:A$308)</f>
        <v>173</v>
      </c>
    </row>
    <row r="4165" spans="1:12" x14ac:dyDescent="0.3">
      <c r="A4165">
        <v>4164</v>
      </c>
      <c r="B4165">
        <f>10</f>
        <v>10</v>
      </c>
      <c r="C4165">
        <v>103</v>
      </c>
      <c r="D4165">
        <v>30</v>
      </c>
      <c r="E4165">
        <v>200</v>
      </c>
      <c r="F4165">
        <v>173</v>
      </c>
      <c r="H4165" s="16">
        <v>37814</v>
      </c>
      <c r="I4165">
        <v>79</v>
      </c>
      <c r="J4165">
        <v>26</v>
      </c>
      <c r="K4165">
        <v>0</v>
      </c>
      <c r="L4165">
        <f>LOOKUP(I4165+H4165*1000, allRounds!D$2:D$308, allRounds!A$2:A$308)</f>
        <v>173</v>
      </c>
    </row>
    <row r="4166" spans="1:12" x14ac:dyDescent="0.3">
      <c r="A4166">
        <v>4165</v>
      </c>
      <c r="B4166">
        <v>12</v>
      </c>
      <c r="C4166">
        <v>95</v>
      </c>
      <c r="D4166">
        <v>30</v>
      </c>
      <c r="E4166">
        <v>170</v>
      </c>
      <c r="F4166">
        <v>173</v>
      </c>
      <c r="H4166" s="16">
        <v>37814</v>
      </c>
      <c r="I4166">
        <v>79</v>
      </c>
      <c r="J4166">
        <v>18</v>
      </c>
      <c r="K4166">
        <v>1</v>
      </c>
      <c r="L4166">
        <f>LOOKUP(I4166+H4166*1000, allRounds!D$2:D$308, allRounds!A$2:A$308)</f>
        <v>173</v>
      </c>
    </row>
    <row r="4167" spans="1:12" x14ac:dyDescent="0.3">
      <c r="A4167">
        <v>4166</v>
      </c>
      <c r="B4167">
        <v>13</v>
      </c>
      <c r="C4167">
        <v>88</v>
      </c>
      <c r="D4167">
        <v>30</v>
      </c>
      <c r="E4167">
        <v>103</v>
      </c>
      <c r="F4167">
        <v>173</v>
      </c>
      <c r="H4167" s="16">
        <v>37814</v>
      </c>
      <c r="I4167">
        <v>79</v>
      </c>
      <c r="J4167">
        <v>11</v>
      </c>
      <c r="K4167">
        <v>1</v>
      </c>
      <c r="L4167">
        <f>LOOKUP(I4167+H4167*1000, allRounds!D$2:D$308, allRounds!A$2:A$308)</f>
        <v>173</v>
      </c>
    </row>
    <row r="4168" spans="1:12" x14ac:dyDescent="0.3">
      <c r="A4168">
        <v>4167</v>
      </c>
      <c r="B4168">
        <v>14</v>
      </c>
      <c r="C4168">
        <v>105</v>
      </c>
      <c r="D4168">
        <v>29</v>
      </c>
      <c r="E4168">
        <v>27</v>
      </c>
      <c r="F4168">
        <v>173</v>
      </c>
      <c r="H4168" s="16">
        <v>37814</v>
      </c>
      <c r="I4168">
        <v>79</v>
      </c>
      <c r="J4168">
        <v>27</v>
      </c>
      <c r="K4168">
        <v>1</v>
      </c>
      <c r="L4168">
        <f>LOOKUP(I4168+H4168*1000, allRounds!D$2:D$308, allRounds!A$2:A$308)</f>
        <v>173</v>
      </c>
    </row>
    <row r="4169" spans="1:12" x14ac:dyDescent="0.3">
      <c r="A4169">
        <v>4168</v>
      </c>
      <c r="B4169">
        <v>15</v>
      </c>
      <c r="C4169">
        <v>91</v>
      </c>
      <c r="D4169">
        <v>29</v>
      </c>
      <c r="E4169">
        <v>48</v>
      </c>
      <c r="F4169">
        <v>173</v>
      </c>
      <c r="H4169" s="16">
        <v>37814</v>
      </c>
      <c r="I4169">
        <v>79</v>
      </c>
      <c r="J4169">
        <v>12</v>
      </c>
      <c r="K4169">
        <v>1</v>
      </c>
      <c r="L4169">
        <f>LOOKUP(I4169+H4169*1000, allRounds!D$2:D$308, allRounds!A$2:A$308)</f>
        <v>173</v>
      </c>
    </row>
    <row r="4170" spans="1:12" x14ac:dyDescent="0.3">
      <c r="A4170">
        <v>4169</v>
      </c>
      <c r="B4170">
        <v>16</v>
      </c>
      <c r="C4170">
        <v>101</v>
      </c>
      <c r="D4170">
        <v>28</v>
      </c>
      <c r="E4170">
        <v>116</v>
      </c>
      <c r="F4170">
        <v>173</v>
      </c>
      <c r="H4170" s="16">
        <v>37814</v>
      </c>
      <c r="I4170">
        <v>79</v>
      </c>
      <c r="J4170">
        <v>22</v>
      </c>
      <c r="K4170">
        <v>1</v>
      </c>
      <c r="L4170">
        <f>LOOKUP(I4170+H4170*1000, allRounds!D$2:D$308, allRounds!A$2:A$308)</f>
        <v>173</v>
      </c>
    </row>
    <row r="4171" spans="1:12" x14ac:dyDescent="0.3">
      <c r="A4171">
        <v>4170</v>
      </c>
      <c r="B4171">
        <v>17</v>
      </c>
      <c r="C4171">
        <v>107</v>
      </c>
      <c r="D4171">
        <v>28</v>
      </c>
      <c r="E4171">
        <v>185</v>
      </c>
      <c r="F4171">
        <v>173</v>
      </c>
      <c r="H4171" s="16">
        <v>37814</v>
      </c>
      <c r="I4171">
        <v>79</v>
      </c>
      <c r="J4171">
        <v>28</v>
      </c>
      <c r="K4171">
        <v>1</v>
      </c>
      <c r="L4171">
        <f>LOOKUP(I4171+H4171*1000, allRounds!D$2:D$308, allRounds!A$2:A$308)</f>
        <v>173</v>
      </c>
    </row>
    <row r="4172" spans="1:12" x14ac:dyDescent="0.3">
      <c r="A4172">
        <v>4171</v>
      </c>
      <c r="B4172">
        <v>18</v>
      </c>
      <c r="C4172">
        <v>109</v>
      </c>
      <c r="D4172">
        <v>28</v>
      </c>
      <c r="E4172">
        <v>118</v>
      </c>
      <c r="F4172">
        <v>173</v>
      </c>
      <c r="H4172" s="16">
        <v>37814</v>
      </c>
      <c r="I4172">
        <v>79</v>
      </c>
      <c r="J4172">
        <v>28</v>
      </c>
      <c r="K4172">
        <v>1</v>
      </c>
      <c r="L4172">
        <f>LOOKUP(I4172+H4172*1000, allRounds!D$2:D$308, allRounds!A$2:A$308)</f>
        <v>173</v>
      </c>
    </row>
    <row r="4173" spans="1:12" x14ac:dyDescent="0.3">
      <c r="A4173">
        <v>4172</v>
      </c>
      <c r="B4173">
        <v>19</v>
      </c>
      <c r="C4173">
        <v>104</v>
      </c>
      <c r="D4173">
        <v>27</v>
      </c>
      <c r="E4173">
        <v>161</v>
      </c>
      <c r="F4173">
        <v>173</v>
      </c>
      <c r="H4173" s="16">
        <v>37814</v>
      </c>
      <c r="I4173">
        <v>79</v>
      </c>
      <c r="J4173">
        <v>24</v>
      </c>
      <c r="K4173">
        <v>1</v>
      </c>
      <c r="L4173">
        <f>LOOKUP(I4173+H4173*1000, allRounds!D$2:D$308, allRounds!A$2:A$308)</f>
        <v>173</v>
      </c>
    </row>
    <row r="4174" spans="1:12" x14ac:dyDescent="0.3">
      <c r="A4174">
        <v>4173</v>
      </c>
      <c r="B4174">
        <v>20</v>
      </c>
      <c r="C4174">
        <v>115</v>
      </c>
      <c r="D4174">
        <v>26</v>
      </c>
      <c r="E4174">
        <v>227</v>
      </c>
      <c r="F4174">
        <v>173</v>
      </c>
      <c r="H4174" s="16">
        <v>37814</v>
      </c>
      <c r="I4174">
        <v>79</v>
      </c>
      <c r="J4174">
        <v>34</v>
      </c>
      <c r="K4174">
        <v>0</v>
      </c>
      <c r="L4174">
        <f>LOOKUP(I4174+H4174*1000, allRounds!D$2:D$308, allRounds!A$2:A$308)</f>
        <v>173</v>
      </c>
    </row>
    <row r="4175" spans="1:12" x14ac:dyDescent="0.3">
      <c r="A4175">
        <v>4174</v>
      </c>
      <c r="B4175">
        <v>21</v>
      </c>
      <c r="C4175">
        <v>102</v>
      </c>
      <c r="D4175">
        <v>23</v>
      </c>
      <c r="E4175">
        <v>93</v>
      </c>
      <c r="F4175">
        <v>173</v>
      </c>
      <c r="H4175" s="16">
        <v>37814</v>
      </c>
      <c r="I4175">
        <v>79</v>
      </c>
      <c r="J4175">
        <v>18</v>
      </c>
      <c r="K4175">
        <v>1</v>
      </c>
      <c r="L4175">
        <f>LOOKUP(I4175+H4175*1000, allRounds!D$2:D$308, allRounds!A$2:A$308)</f>
        <v>173</v>
      </c>
    </row>
    <row r="4176" spans="1:12" x14ac:dyDescent="0.3">
      <c r="A4176">
        <v>4175</v>
      </c>
      <c r="B4176">
        <v>22</v>
      </c>
      <c r="C4176">
        <v>119</v>
      </c>
      <c r="D4176">
        <v>23</v>
      </c>
      <c r="E4176">
        <v>228</v>
      </c>
      <c r="F4176">
        <v>173</v>
      </c>
      <c r="H4176" s="16">
        <v>37814</v>
      </c>
      <c r="I4176">
        <v>79</v>
      </c>
      <c r="J4176">
        <v>34</v>
      </c>
      <c r="K4176">
        <v>0</v>
      </c>
      <c r="L4176">
        <f>LOOKUP(I4176+H4176*1000, allRounds!D$2:D$308, allRounds!A$2:A$308)</f>
        <v>173</v>
      </c>
    </row>
    <row r="4177" spans="1:12" x14ac:dyDescent="0.3">
      <c r="A4177">
        <v>4176</v>
      </c>
      <c r="B4177">
        <v>23</v>
      </c>
      <c r="C4177">
        <v>104</v>
      </c>
      <c r="D4177">
        <v>23</v>
      </c>
      <c r="E4177">
        <v>226</v>
      </c>
      <c r="F4177">
        <v>173</v>
      </c>
      <c r="H4177" s="16">
        <v>37814</v>
      </c>
      <c r="I4177">
        <v>79</v>
      </c>
      <c r="J4177">
        <v>18</v>
      </c>
      <c r="K4177">
        <v>0</v>
      </c>
      <c r="L4177">
        <f>LOOKUP(I4177+H4177*1000, allRounds!D$2:D$308, allRounds!A$2:A$308)</f>
        <v>173</v>
      </c>
    </row>
    <row r="4178" spans="1:12" x14ac:dyDescent="0.3">
      <c r="A4178">
        <v>4177</v>
      </c>
      <c r="B4178">
        <v>24</v>
      </c>
      <c r="C4178">
        <v>106</v>
      </c>
      <c r="D4178">
        <v>22</v>
      </c>
      <c r="E4178">
        <v>145</v>
      </c>
      <c r="F4178">
        <v>173</v>
      </c>
      <c r="H4178" s="16">
        <v>37814</v>
      </c>
      <c r="I4178">
        <v>79</v>
      </c>
      <c r="J4178">
        <v>15</v>
      </c>
      <c r="K4178">
        <v>1</v>
      </c>
      <c r="L4178">
        <f>LOOKUP(I4178+H4178*1000, allRounds!D$2:D$308, allRounds!A$2:A$308)</f>
        <v>173</v>
      </c>
    </row>
    <row r="4179" spans="1:12" x14ac:dyDescent="0.3">
      <c r="A4179">
        <v>4178</v>
      </c>
      <c r="B4179">
        <f>25</f>
        <v>25</v>
      </c>
      <c r="C4179">
        <v>114</v>
      </c>
      <c r="D4179">
        <v>21</v>
      </c>
      <c r="E4179">
        <v>24</v>
      </c>
      <c r="F4179">
        <v>173</v>
      </c>
      <c r="H4179" s="16">
        <v>37814</v>
      </c>
      <c r="I4179">
        <v>79</v>
      </c>
      <c r="J4179">
        <v>28</v>
      </c>
      <c r="K4179">
        <v>1</v>
      </c>
      <c r="L4179">
        <f>LOOKUP(I4179+H4179*1000, allRounds!D$2:D$308, allRounds!A$2:A$308)</f>
        <v>173</v>
      </c>
    </row>
    <row r="4180" spans="1:12" x14ac:dyDescent="0.3">
      <c r="A4180">
        <v>4179</v>
      </c>
      <c r="B4180">
        <f>25</f>
        <v>25</v>
      </c>
      <c r="C4180">
        <v>115</v>
      </c>
      <c r="D4180">
        <v>21</v>
      </c>
      <c r="E4180">
        <v>166</v>
      </c>
      <c r="F4180">
        <v>173</v>
      </c>
      <c r="H4180" s="16">
        <v>37814</v>
      </c>
      <c r="I4180">
        <v>79</v>
      </c>
      <c r="J4180">
        <v>28</v>
      </c>
      <c r="K4180">
        <v>1</v>
      </c>
      <c r="L4180">
        <f>LOOKUP(I4180+H4180*1000, allRounds!D$2:D$308, allRounds!A$2:A$308)</f>
        <v>173</v>
      </c>
    </row>
    <row r="4181" spans="1:12" x14ac:dyDescent="0.3">
      <c r="A4181">
        <v>4180</v>
      </c>
      <c r="B4181">
        <v>27</v>
      </c>
      <c r="C4181">
        <v>123</v>
      </c>
      <c r="D4181">
        <v>12</v>
      </c>
      <c r="E4181">
        <v>191</v>
      </c>
      <c r="F4181">
        <v>173</v>
      </c>
      <c r="H4181" s="16">
        <v>37814</v>
      </c>
      <c r="I4181">
        <v>79</v>
      </c>
      <c r="J4181">
        <v>28</v>
      </c>
      <c r="K4181">
        <v>1</v>
      </c>
      <c r="L4181">
        <f>LOOKUP(I4181+H4181*1000, allRounds!D$2:D$308, allRounds!A$2:A$308)</f>
        <v>173</v>
      </c>
    </row>
    <row r="4182" spans="1:12" x14ac:dyDescent="0.3">
      <c r="A4182">
        <v>4181</v>
      </c>
      <c r="B4182">
        <v>1</v>
      </c>
      <c r="C4182">
        <v>89</v>
      </c>
      <c r="D4182">
        <v>31</v>
      </c>
      <c r="E4182">
        <v>36</v>
      </c>
      <c r="F4182">
        <v>174</v>
      </c>
      <c r="H4182" s="16">
        <v>37786</v>
      </c>
      <c r="I4182">
        <v>77</v>
      </c>
      <c r="J4182">
        <v>15</v>
      </c>
      <c r="K4182">
        <v>1</v>
      </c>
      <c r="L4182">
        <f>LOOKUP(I4182+H4182*1000, allRounds!D$2:D$308, allRounds!A$2:A$308)</f>
        <v>174</v>
      </c>
    </row>
    <row r="4183" spans="1:12" x14ac:dyDescent="0.3">
      <c r="A4183">
        <v>4182</v>
      </c>
      <c r="B4183">
        <f>2</f>
        <v>2</v>
      </c>
      <c r="C4183">
        <v>87</v>
      </c>
      <c r="D4183">
        <v>29</v>
      </c>
      <c r="E4183">
        <v>103</v>
      </c>
      <c r="F4183">
        <v>174</v>
      </c>
      <c r="H4183" s="16">
        <v>37786</v>
      </c>
      <c r="I4183">
        <v>77</v>
      </c>
      <c r="J4183">
        <v>11</v>
      </c>
      <c r="K4183">
        <v>1</v>
      </c>
      <c r="L4183">
        <f>LOOKUP(I4183+H4183*1000, allRounds!D$2:D$308, allRounds!A$2:A$308)</f>
        <v>174</v>
      </c>
    </row>
    <row r="4184" spans="1:12" x14ac:dyDescent="0.3">
      <c r="A4184">
        <v>4183</v>
      </c>
      <c r="B4184">
        <f>2</f>
        <v>2</v>
      </c>
      <c r="C4184">
        <v>90</v>
      </c>
      <c r="D4184">
        <v>29</v>
      </c>
      <c r="E4184">
        <v>225</v>
      </c>
      <c r="F4184">
        <v>174</v>
      </c>
      <c r="H4184" s="16">
        <v>37786</v>
      </c>
      <c r="I4184">
        <v>77</v>
      </c>
      <c r="J4184">
        <v>14</v>
      </c>
      <c r="K4184">
        <v>0</v>
      </c>
      <c r="L4184">
        <f>LOOKUP(I4184+H4184*1000, allRounds!D$2:D$308, allRounds!A$2:A$308)</f>
        <v>174</v>
      </c>
    </row>
    <row r="4185" spans="1:12" x14ac:dyDescent="0.3">
      <c r="A4185">
        <v>4184</v>
      </c>
      <c r="B4185">
        <v>4</v>
      </c>
      <c r="C4185">
        <v>98</v>
      </c>
      <c r="D4185">
        <v>27</v>
      </c>
      <c r="E4185">
        <v>16</v>
      </c>
      <c r="F4185">
        <v>174</v>
      </c>
      <c r="H4185" s="16">
        <v>37786</v>
      </c>
      <c r="I4185">
        <v>77</v>
      </c>
      <c r="J4185">
        <v>20</v>
      </c>
      <c r="K4185">
        <v>1</v>
      </c>
      <c r="L4185">
        <f>LOOKUP(I4185+H4185*1000, allRounds!D$2:D$308, allRounds!A$2:A$308)</f>
        <v>174</v>
      </c>
    </row>
    <row r="4186" spans="1:12" x14ac:dyDescent="0.3">
      <c r="A4186">
        <v>4185</v>
      </c>
      <c r="B4186">
        <v>5</v>
      </c>
      <c r="C4186">
        <v>101</v>
      </c>
      <c r="D4186">
        <v>26</v>
      </c>
      <c r="E4186">
        <v>116</v>
      </c>
      <c r="F4186">
        <v>174</v>
      </c>
      <c r="H4186" s="16">
        <v>37786</v>
      </c>
      <c r="I4186">
        <v>77</v>
      </c>
      <c r="J4186">
        <v>22</v>
      </c>
      <c r="K4186">
        <v>1</v>
      </c>
      <c r="L4186">
        <f>LOOKUP(I4186+H4186*1000, allRounds!D$2:D$308, allRounds!A$2:A$308)</f>
        <v>174</v>
      </c>
    </row>
    <row r="4187" spans="1:12" x14ac:dyDescent="0.3">
      <c r="A4187">
        <v>4186</v>
      </c>
      <c r="B4187">
        <v>6</v>
      </c>
      <c r="C4187">
        <v>87</v>
      </c>
      <c r="D4187">
        <v>25</v>
      </c>
      <c r="E4187">
        <v>172</v>
      </c>
      <c r="F4187">
        <v>174</v>
      </c>
      <c r="H4187" s="16">
        <v>37786</v>
      </c>
      <c r="I4187">
        <v>77</v>
      </c>
      <c r="J4187">
        <v>7</v>
      </c>
      <c r="K4187">
        <v>1</v>
      </c>
      <c r="L4187">
        <f>LOOKUP(I4187+H4187*1000, allRounds!D$2:D$308, allRounds!A$2:A$308)</f>
        <v>174</v>
      </c>
    </row>
    <row r="4188" spans="1:12" x14ac:dyDescent="0.3">
      <c r="A4188">
        <v>4187</v>
      </c>
      <c r="B4188">
        <v>7</v>
      </c>
      <c r="C4188">
        <v>100</v>
      </c>
      <c r="D4188">
        <v>25</v>
      </c>
      <c r="E4188">
        <v>3</v>
      </c>
      <c r="F4188">
        <v>174</v>
      </c>
      <c r="H4188" s="16">
        <v>37786</v>
      </c>
      <c r="I4188">
        <v>77</v>
      </c>
      <c r="J4188">
        <v>20</v>
      </c>
      <c r="K4188">
        <v>1</v>
      </c>
      <c r="L4188">
        <f>LOOKUP(I4188+H4188*1000, allRounds!D$2:D$308, allRounds!A$2:A$308)</f>
        <v>174</v>
      </c>
    </row>
    <row r="4189" spans="1:12" x14ac:dyDescent="0.3">
      <c r="A4189">
        <v>4188</v>
      </c>
      <c r="B4189">
        <v>8</v>
      </c>
      <c r="C4189">
        <v>94</v>
      </c>
      <c r="D4189">
        <v>23</v>
      </c>
      <c r="E4189">
        <v>48</v>
      </c>
      <c r="F4189">
        <v>174</v>
      </c>
      <c r="H4189" s="16">
        <v>37786</v>
      </c>
      <c r="I4189">
        <v>77</v>
      </c>
      <c r="J4189">
        <v>12</v>
      </c>
      <c r="K4189">
        <v>1</v>
      </c>
      <c r="L4189">
        <f>LOOKUP(I4189+H4189*1000, allRounds!D$2:D$308, allRounds!A$2:A$308)</f>
        <v>174</v>
      </c>
    </row>
    <row r="4190" spans="1:12" x14ac:dyDescent="0.3">
      <c r="A4190">
        <v>4189</v>
      </c>
      <c r="B4190">
        <v>9</v>
      </c>
      <c r="C4190">
        <v>91</v>
      </c>
      <c r="D4190">
        <v>22</v>
      </c>
      <c r="E4190">
        <v>1</v>
      </c>
      <c r="F4190">
        <v>174</v>
      </c>
      <c r="H4190" s="16">
        <v>37786</v>
      </c>
      <c r="I4190">
        <v>77</v>
      </c>
      <c r="J4190">
        <v>8</v>
      </c>
      <c r="K4190">
        <v>1</v>
      </c>
      <c r="L4190">
        <f>LOOKUP(I4190+H4190*1000, allRounds!D$2:D$308, allRounds!A$2:A$308)</f>
        <v>174</v>
      </c>
    </row>
    <row r="4191" spans="1:12" x14ac:dyDescent="0.3">
      <c r="A4191">
        <v>4190</v>
      </c>
      <c r="B4191">
        <v>10</v>
      </c>
      <c r="C4191">
        <v>111</v>
      </c>
      <c r="D4191">
        <v>19</v>
      </c>
      <c r="E4191">
        <v>61</v>
      </c>
      <c r="F4191">
        <v>174</v>
      </c>
      <c r="H4191" s="16">
        <v>37786</v>
      </c>
      <c r="I4191">
        <v>77</v>
      </c>
      <c r="J4191">
        <v>25</v>
      </c>
      <c r="K4191">
        <v>1</v>
      </c>
      <c r="L4191">
        <f>LOOKUP(I4191+H4191*1000, allRounds!D$2:D$308, allRounds!A$2:A$308)</f>
        <v>174</v>
      </c>
    </row>
    <row r="4192" spans="1:12" x14ac:dyDescent="0.3">
      <c r="A4192">
        <v>4191</v>
      </c>
      <c r="B4192">
        <v>11</v>
      </c>
      <c r="C4192">
        <v>116</v>
      </c>
      <c r="D4192">
        <v>18</v>
      </c>
      <c r="E4192">
        <v>191</v>
      </c>
      <c r="F4192">
        <v>174</v>
      </c>
      <c r="H4192" s="16">
        <v>37786</v>
      </c>
      <c r="I4192">
        <v>77</v>
      </c>
      <c r="J4192">
        <v>28</v>
      </c>
      <c r="K4192">
        <v>1</v>
      </c>
      <c r="L4192">
        <f>LOOKUP(I4192+H4192*1000, allRounds!D$2:D$308, allRounds!A$2:A$308)</f>
        <v>174</v>
      </c>
    </row>
    <row r="4193" spans="1:12" x14ac:dyDescent="0.3">
      <c r="A4193">
        <v>4192</v>
      </c>
      <c r="B4193">
        <v>12</v>
      </c>
      <c r="C4193">
        <v>106</v>
      </c>
      <c r="D4193">
        <v>18</v>
      </c>
      <c r="E4193">
        <v>2</v>
      </c>
      <c r="F4193">
        <v>174</v>
      </c>
      <c r="H4193" s="16">
        <v>37786</v>
      </c>
      <c r="I4193">
        <v>77</v>
      </c>
      <c r="J4193">
        <v>18</v>
      </c>
      <c r="K4193">
        <v>1</v>
      </c>
      <c r="L4193">
        <f>LOOKUP(I4193+H4193*1000, allRounds!D$2:D$308, allRounds!A$2:A$308)</f>
        <v>174</v>
      </c>
    </row>
    <row r="4194" spans="1:12" x14ac:dyDescent="0.3">
      <c r="A4194">
        <v>4193</v>
      </c>
      <c r="B4194">
        <v>13</v>
      </c>
      <c r="C4194">
        <v>112</v>
      </c>
      <c r="D4194">
        <v>18</v>
      </c>
      <c r="E4194">
        <v>184</v>
      </c>
      <c r="F4194">
        <v>174</v>
      </c>
      <c r="H4194" s="16">
        <v>37786</v>
      </c>
      <c r="I4194">
        <v>77</v>
      </c>
      <c r="J4194">
        <v>25</v>
      </c>
      <c r="K4194">
        <v>0</v>
      </c>
      <c r="L4194">
        <f>LOOKUP(I4194+H4194*1000, allRounds!D$2:D$308, allRounds!A$2:A$308)</f>
        <v>174</v>
      </c>
    </row>
    <row r="4195" spans="1:12" x14ac:dyDescent="0.3">
      <c r="A4195">
        <v>4194</v>
      </c>
      <c r="B4195">
        <v>14</v>
      </c>
      <c r="C4195">
        <v>102</v>
      </c>
      <c r="D4195">
        <v>17</v>
      </c>
      <c r="E4195">
        <v>160</v>
      </c>
      <c r="F4195">
        <v>174</v>
      </c>
      <c r="H4195" s="16">
        <v>37786</v>
      </c>
      <c r="I4195">
        <v>77</v>
      </c>
      <c r="J4195">
        <v>14</v>
      </c>
      <c r="K4195">
        <v>1</v>
      </c>
      <c r="L4195">
        <f>LOOKUP(I4195+H4195*1000, allRounds!D$2:D$308, allRounds!A$2:A$308)</f>
        <v>174</v>
      </c>
    </row>
    <row r="4196" spans="1:12" x14ac:dyDescent="0.3">
      <c r="A4196">
        <v>4195</v>
      </c>
      <c r="B4196">
        <v>15</v>
      </c>
      <c r="C4196">
        <v>129</v>
      </c>
      <c r="D4196">
        <v>12</v>
      </c>
      <c r="E4196">
        <v>8</v>
      </c>
      <c r="F4196">
        <v>174</v>
      </c>
      <c r="H4196" s="16">
        <v>37786</v>
      </c>
      <c r="I4196">
        <v>77</v>
      </c>
      <c r="J4196">
        <v>36</v>
      </c>
      <c r="K4196">
        <v>1</v>
      </c>
      <c r="L4196">
        <f>LOOKUP(I4196+H4196*1000, allRounds!D$2:D$308, allRounds!A$2:A$308)</f>
        <v>174</v>
      </c>
    </row>
    <row r="4197" spans="1:12" x14ac:dyDescent="0.3">
      <c r="A4197">
        <v>4196</v>
      </c>
      <c r="B4197">
        <v>1</v>
      </c>
      <c r="C4197">
        <v>85</v>
      </c>
      <c r="D4197">
        <v>30</v>
      </c>
      <c r="E4197">
        <v>172</v>
      </c>
      <c r="F4197">
        <v>175</v>
      </c>
      <c r="H4197" s="16">
        <v>37785</v>
      </c>
      <c r="I4197">
        <v>33</v>
      </c>
      <c r="J4197">
        <v>8</v>
      </c>
      <c r="K4197">
        <v>1</v>
      </c>
      <c r="L4197">
        <f>LOOKUP(I4197+H4197*1000, allRounds!D$2:D$308, allRounds!A$2:A$308)</f>
        <v>175</v>
      </c>
    </row>
    <row r="4198" spans="1:12" x14ac:dyDescent="0.3">
      <c r="A4198">
        <v>4197</v>
      </c>
      <c r="B4198">
        <v>2</v>
      </c>
      <c r="C4198">
        <v>90</v>
      </c>
      <c r="D4198">
        <v>29</v>
      </c>
      <c r="E4198">
        <v>48</v>
      </c>
      <c r="F4198">
        <v>175</v>
      </c>
      <c r="H4198" s="16">
        <v>37785</v>
      </c>
      <c r="I4198">
        <v>33</v>
      </c>
      <c r="J4198">
        <v>12</v>
      </c>
      <c r="K4198">
        <v>1</v>
      </c>
      <c r="L4198">
        <f>LOOKUP(I4198+H4198*1000, allRounds!D$2:D$308, allRounds!A$2:A$308)</f>
        <v>175</v>
      </c>
    </row>
    <row r="4199" spans="1:12" x14ac:dyDescent="0.3">
      <c r="A4199">
        <v>4198</v>
      </c>
      <c r="B4199">
        <v>3</v>
      </c>
      <c r="C4199">
        <v>89</v>
      </c>
      <c r="D4199">
        <v>29</v>
      </c>
      <c r="E4199">
        <v>103</v>
      </c>
      <c r="F4199">
        <v>175</v>
      </c>
      <c r="H4199" s="16">
        <v>37785</v>
      </c>
      <c r="I4199">
        <v>33</v>
      </c>
      <c r="J4199">
        <v>11</v>
      </c>
      <c r="K4199">
        <v>1</v>
      </c>
      <c r="L4199">
        <f>LOOKUP(I4199+H4199*1000, allRounds!D$2:D$308, allRounds!A$2:A$308)</f>
        <v>175</v>
      </c>
    </row>
    <row r="4200" spans="1:12" x14ac:dyDescent="0.3">
      <c r="A4200">
        <v>4199</v>
      </c>
      <c r="B4200">
        <v>4</v>
      </c>
      <c r="C4200">
        <v>93</v>
      </c>
      <c r="D4200">
        <v>28</v>
      </c>
      <c r="E4200">
        <v>160</v>
      </c>
      <c r="F4200">
        <v>175</v>
      </c>
      <c r="H4200" s="16">
        <v>37785</v>
      </c>
      <c r="I4200">
        <v>33</v>
      </c>
      <c r="J4200">
        <v>14</v>
      </c>
      <c r="K4200">
        <v>1</v>
      </c>
      <c r="L4200">
        <f>LOOKUP(I4200+H4200*1000, allRounds!D$2:D$308, allRounds!A$2:A$308)</f>
        <v>175</v>
      </c>
    </row>
    <row r="4201" spans="1:12" x14ac:dyDescent="0.3">
      <c r="A4201">
        <v>4200</v>
      </c>
      <c r="B4201">
        <v>5</v>
      </c>
      <c r="C4201">
        <v>103</v>
      </c>
      <c r="D4201">
        <v>27</v>
      </c>
      <c r="E4201">
        <v>116</v>
      </c>
      <c r="F4201">
        <v>175</v>
      </c>
      <c r="H4201" s="16">
        <v>37785</v>
      </c>
      <c r="I4201">
        <v>33</v>
      </c>
      <c r="J4201">
        <v>22</v>
      </c>
      <c r="K4201">
        <v>1</v>
      </c>
      <c r="L4201">
        <f>LOOKUP(I4201+H4201*1000, allRounds!D$2:D$308, allRounds!A$2:A$308)</f>
        <v>175</v>
      </c>
    </row>
    <row r="4202" spans="1:12" x14ac:dyDescent="0.3">
      <c r="A4202">
        <v>4201</v>
      </c>
      <c r="B4202">
        <v>6</v>
      </c>
      <c r="C4202">
        <v>105</v>
      </c>
      <c r="D4202">
        <v>27</v>
      </c>
      <c r="E4202">
        <v>61</v>
      </c>
      <c r="F4202">
        <v>175</v>
      </c>
      <c r="H4202" s="16">
        <v>37785</v>
      </c>
      <c r="I4202">
        <v>33</v>
      </c>
      <c r="J4202">
        <v>25</v>
      </c>
      <c r="K4202">
        <v>1</v>
      </c>
      <c r="L4202">
        <f>LOOKUP(I4202+H4202*1000, allRounds!D$2:D$308, allRounds!A$2:A$308)</f>
        <v>175</v>
      </c>
    </row>
    <row r="4203" spans="1:12" x14ac:dyDescent="0.3">
      <c r="A4203">
        <v>4202</v>
      </c>
      <c r="B4203">
        <v>7</v>
      </c>
      <c r="C4203">
        <v>96</v>
      </c>
      <c r="D4203">
        <v>26</v>
      </c>
      <c r="E4203">
        <v>36</v>
      </c>
      <c r="F4203">
        <v>175</v>
      </c>
      <c r="H4203" s="16">
        <v>37785</v>
      </c>
      <c r="I4203">
        <v>33</v>
      </c>
      <c r="J4203">
        <v>15</v>
      </c>
      <c r="K4203">
        <v>1</v>
      </c>
      <c r="L4203">
        <f>LOOKUP(I4203+H4203*1000, allRounds!D$2:D$308, allRounds!A$2:A$308)</f>
        <v>175</v>
      </c>
    </row>
    <row r="4204" spans="1:12" x14ac:dyDescent="0.3">
      <c r="A4204">
        <v>4203</v>
      </c>
      <c r="B4204">
        <v>8</v>
      </c>
      <c r="C4204">
        <v>106</v>
      </c>
      <c r="D4204">
        <v>26</v>
      </c>
      <c r="E4204">
        <v>184</v>
      </c>
      <c r="F4204">
        <v>175</v>
      </c>
      <c r="H4204" s="16">
        <v>37785</v>
      </c>
      <c r="I4204">
        <v>33</v>
      </c>
      <c r="J4204">
        <v>25</v>
      </c>
      <c r="K4204">
        <v>0</v>
      </c>
      <c r="L4204">
        <f>LOOKUP(I4204+H4204*1000, allRounds!D$2:D$308, allRounds!A$2:A$308)</f>
        <v>175</v>
      </c>
    </row>
    <row r="4205" spans="1:12" x14ac:dyDescent="0.3">
      <c r="A4205">
        <v>4204</v>
      </c>
      <c r="B4205">
        <v>9</v>
      </c>
      <c r="C4205">
        <v>89</v>
      </c>
      <c r="D4205">
        <v>26</v>
      </c>
      <c r="E4205">
        <v>1</v>
      </c>
      <c r="F4205">
        <v>175</v>
      </c>
      <c r="H4205" s="16">
        <v>37785</v>
      </c>
      <c r="I4205">
        <v>33</v>
      </c>
      <c r="J4205">
        <v>8</v>
      </c>
      <c r="K4205">
        <v>1</v>
      </c>
      <c r="L4205">
        <f>LOOKUP(I4205+H4205*1000, allRounds!D$2:D$308, allRounds!A$2:A$308)</f>
        <v>175</v>
      </c>
    </row>
    <row r="4206" spans="1:12" x14ac:dyDescent="0.3">
      <c r="A4206">
        <v>4205</v>
      </c>
      <c r="B4206">
        <v>10</v>
      </c>
      <c r="C4206">
        <v>97</v>
      </c>
      <c r="D4206">
        <v>24</v>
      </c>
      <c r="E4206">
        <v>225</v>
      </c>
      <c r="F4206">
        <v>175</v>
      </c>
      <c r="H4206" s="16">
        <v>37785</v>
      </c>
      <c r="I4206">
        <v>33</v>
      </c>
      <c r="J4206">
        <v>14</v>
      </c>
      <c r="K4206">
        <v>0</v>
      </c>
      <c r="L4206">
        <f>LOOKUP(I4206+H4206*1000, allRounds!D$2:D$308, allRounds!A$2:A$308)</f>
        <v>175</v>
      </c>
    </row>
    <row r="4207" spans="1:12" x14ac:dyDescent="0.3">
      <c r="A4207">
        <v>4206</v>
      </c>
      <c r="B4207">
        <v>11</v>
      </c>
      <c r="C4207">
        <v>104</v>
      </c>
      <c r="D4207">
        <v>23</v>
      </c>
      <c r="E4207">
        <v>16</v>
      </c>
      <c r="F4207">
        <v>175</v>
      </c>
      <c r="H4207" s="16">
        <v>37785</v>
      </c>
      <c r="I4207">
        <v>33</v>
      </c>
      <c r="J4207">
        <v>20</v>
      </c>
      <c r="K4207">
        <v>1</v>
      </c>
      <c r="L4207">
        <f>LOOKUP(I4207+H4207*1000, allRounds!D$2:D$308, allRounds!A$2:A$308)</f>
        <v>175</v>
      </c>
    </row>
    <row r="4208" spans="1:12" x14ac:dyDescent="0.3">
      <c r="A4208">
        <v>4207</v>
      </c>
      <c r="B4208">
        <v>12</v>
      </c>
      <c r="C4208">
        <v>121</v>
      </c>
      <c r="D4208">
        <v>22</v>
      </c>
      <c r="E4208">
        <v>8</v>
      </c>
      <c r="F4208">
        <v>175</v>
      </c>
      <c r="H4208" s="16">
        <v>37785</v>
      </c>
      <c r="I4208">
        <v>33</v>
      </c>
      <c r="J4208">
        <v>36</v>
      </c>
      <c r="K4208">
        <v>1</v>
      </c>
      <c r="L4208">
        <f>LOOKUP(I4208+H4208*1000, allRounds!D$2:D$308, allRounds!A$2:A$308)</f>
        <v>175</v>
      </c>
    </row>
    <row r="4209" spans="1:12" x14ac:dyDescent="0.3">
      <c r="A4209">
        <v>4208</v>
      </c>
      <c r="B4209">
        <v>13</v>
      </c>
      <c r="C4209">
        <v>114</v>
      </c>
      <c r="D4209">
        <v>21</v>
      </c>
      <c r="E4209">
        <v>191</v>
      </c>
      <c r="F4209">
        <v>175</v>
      </c>
      <c r="H4209" s="16">
        <v>37785</v>
      </c>
      <c r="I4209">
        <v>33</v>
      </c>
      <c r="J4209">
        <v>28</v>
      </c>
      <c r="K4209">
        <v>1</v>
      </c>
      <c r="L4209">
        <f>LOOKUP(I4209+H4209*1000, allRounds!D$2:D$308, allRounds!A$2:A$308)</f>
        <v>175</v>
      </c>
    </row>
    <row r="4210" spans="1:12" x14ac:dyDescent="0.3">
      <c r="A4210">
        <v>4209</v>
      </c>
      <c r="B4210">
        <v>14</v>
      </c>
      <c r="C4210">
        <v>104</v>
      </c>
      <c r="D4210">
        <v>21</v>
      </c>
      <c r="E4210">
        <v>2</v>
      </c>
      <c r="F4210">
        <v>175</v>
      </c>
      <c r="H4210" s="16">
        <v>37785</v>
      </c>
      <c r="I4210">
        <v>33</v>
      </c>
      <c r="J4210">
        <v>18</v>
      </c>
      <c r="K4210">
        <v>1</v>
      </c>
      <c r="L4210">
        <f>LOOKUP(I4210+H4210*1000, allRounds!D$2:D$308, allRounds!A$2:A$308)</f>
        <v>175</v>
      </c>
    </row>
    <row r="4211" spans="1:12" x14ac:dyDescent="0.3">
      <c r="A4211">
        <v>4210</v>
      </c>
      <c r="B4211">
        <v>15</v>
      </c>
      <c r="C4211">
        <v>106</v>
      </c>
      <c r="D4211">
        <v>21</v>
      </c>
      <c r="E4211">
        <v>3</v>
      </c>
      <c r="F4211">
        <v>175</v>
      </c>
      <c r="H4211" s="16">
        <v>37785</v>
      </c>
      <c r="I4211">
        <v>33</v>
      </c>
      <c r="J4211">
        <v>20</v>
      </c>
      <c r="K4211">
        <v>1</v>
      </c>
      <c r="L4211">
        <f>LOOKUP(I4211+H4211*1000, allRounds!D$2:D$308, allRounds!A$2:A$308)</f>
        <v>175</v>
      </c>
    </row>
    <row r="4212" spans="1:12" x14ac:dyDescent="0.3">
      <c r="A4212">
        <v>4211</v>
      </c>
      <c r="B4212">
        <v>1</v>
      </c>
      <c r="C4212">
        <v>92</v>
      </c>
      <c r="D4212">
        <v>37</v>
      </c>
      <c r="E4212">
        <v>224</v>
      </c>
      <c r="F4212">
        <v>176</v>
      </c>
      <c r="H4212" s="16">
        <v>37756</v>
      </c>
      <c r="I4212">
        <v>41</v>
      </c>
      <c r="J4212">
        <v>21</v>
      </c>
      <c r="K4212">
        <v>0</v>
      </c>
      <c r="L4212">
        <f>LOOKUP(I4212+H4212*1000, allRounds!D$2:D$308, allRounds!A$2:A$308)</f>
        <v>176</v>
      </c>
    </row>
    <row r="4213" spans="1:12" x14ac:dyDescent="0.3">
      <c r="A4213">
        <v>4212</v>
      </c>
      <c r="B4213">
        <v>2</v>
      </c>
      <c r="C4213">
        <v>96</v>
      </c>
      <c r="D4213">
        <v>36</v>
      </c>
      <c r="E4213">
        <v>222</v>
      </c>
      <c r="F4213">
        <v>176</v>
      </c>
      <c r="H4213" s="16">
        <v>37756</v>
      </c>
      <c r="I4213">
        <v>41</v>
      </c>
      <c r="J4213">
        <v>23</v>
      </c>
      <c r="K4213">
        <v>1</v>
      </c>
      <c r="L4213">
        <f>LOOKUP(I4213+H4213*1000, allRounds!D$2:D$308, allRounds!A$2:A$308)</f>
        <v>176</v>
      </c>
    </row>
    <row r="4214" spans="1:12" x14ac:dyDescent="0.3">
      <c r="A4214">
        <v>4213</v>
      </c>
      <c r="B4214">
        <v>3</v>
      </c>
      <c r="C4214">
        <v>84</v>
      </c>
      <c r="D4214">
        <v>36</v>
      </c>
      <c r="E4214">
        <v>48</v>
      </c>
      <c r="F4214">
        <v>176</v>
      </c>
      <c r="H4214" s="16">
        <v>37756</v>
      </c>
      <c r="I4214">
        <v>41</v>
      </c>
      <c r="J4214">
        <v>12</v>
      </c>
      <c r="K4214">
        <v>1</v>
      </c>
      <c r="L4214">
        <f>LOOKUP(I4214+H4214*1000, allRounds!D$2:D$308, allRounds!A$2:A$308)</f>
        <v>176</v>
      </c>
    </row>
    <row r="4215" spans="1:12" x14ac:dyDescent="0.3">
      <c r="A4215">
        <v>4214</v>
      </c>
      <c r="B4215">
        <v>4</v>
      </c>
      <c r="C4215">
        <v>105</v>
      </c>
      <c r="D4215">
        <v>30</v>
      </c>
      <c r="E4215">
        <v>12</v>
      </c>
      <c r="F4215">
        <v>176</v>
      </c>
      <c r="H4215" s="16">
        <v>37756</v>
      </c>
      <c r="I4215">
        <v>41</v>
      </c>
      <c r="J4215">
        <v>27</v>
      </c>
      <c r="K4215">
        <v>1</v>
      </c>
      <c r="L4215">
        <f>LOOKUP(I4215+H4215*1000, allRounds!D$2:D$308, allRounds!A$2:A$308)</f>
        <v>176</v>
      </c>
    </row>
    <row r="4216" spans="1:12" x14ac:dyDescent="0.3">
      <c r="A4216">
        <v>4215</v>
      </c>
      <c r="B4216">
        <v>5</v>
      </c>
      <c r="C4216">
        <v>98</v>
      </c>
      <c r="D4216">
        <v>30</v>
      </c>
      <c r="E4216">
        <v>26</v>
      </c>
      <c r="F4216">
        <v>176</v>
      </c>
      <c r="H4216" s="16">
        <v>37756</v>
      </c>
      <c r="I4216">
        <v>41</v>
      </c>
      <c r="J4216">
        <v>20</v>
      </c>
      <c r="K4216">
        <v>1</v>
      </c>
      <c r="L4216">
        <f>LOOKUP(I4216+H4216*1000, allRounds!D$2:D$308, allRounds!A$2:A$308)</f>
        <v>176</v>
      </c>
    </row>
    <row r="4217" spans="1:12" x14ac:dyDescent="0.3">
      <c r="A4217">
        <v>4216</v>
      </c>
      <c r="B4217">
        <v>6</v>
      </c>
      <c r="C4217">
        <v>98</v>
      </c>
      <c r="D4217">
        <v>30</v>
      </c>
      <c r="E4217">
        <v>16</v>
      </c>
      <c r="F4217">
        <v>176</v>
      </c>
      <c r="H4217" s="16">
        <v>37756</v>
      </c>
      <c r="I4217">
        <v>41</v>
      </c>
      <c r="J4217">
        <v>20</v>
      </c>
      <c r="K4217">
        <v>1</v>
      </c>
      <c r="L4217">
        <f>LOOKUP(I4217+H4217*1000, allRounds!D$2:D$308, allRounds!A$2:A$308)</f>
        <v>176</v>
      </c>
    </row>
    <row r="4218" spans="1:12" x14ac:dyDescent="0.3">
      <c r="A4218">
        <v>4217</v>
      </c>
      <c r="B4218">
        <v>7</v>
      </c>
      <c r="C4218">
        <v>93</v>
      </c>
      <c r="D4218">
        <v>30</v>
      </c>
      <c r="E4218">
        <v>36</v>
      </c>
      <c r="F4218">
        <v>176</v>
      </c>
      <c r="H4218" s="16">
        <v>37756</v>
      </c>
      <c r="I4218">
        <v>41</v>
      </c>
      <c r="J4218">
        <v>15</v>
      </c>
      <c r="K4218">
        <v>1</v>
      </c>
      <c r="L4218">
        <f>LOOKUP(I4218+H4218*1000, allRounds!D$2:D$308, allRounds!A$2:A$308)</f>
        <v>176</v>
      </c>
    </row>
    <row r="4219" spans="1:12" x14ac:dyDescent="0.3">
      <c r="A4219">
        <v>4218</v>
      </c>
      <c r="B4219">
        <v>8</v>
      </c>
      <c r="C4219">
        <v>96</v>
      </c>
      <c r="D4219">
        <v>30</v>
      </c>
      <c r="E4219">
        <v>170</v>
      </c>
      <c r="F4219">
        <v>176</v>
      </c>
      <c r="H4219" s="16">
        <v>37756</v>
      </c>
      <c r="I4219">
        <v>41</v>
      </c>
      <c r="J4219">
        <v>18</v>
      </c>
      <c r="K4219">
        <v>1</v>
      </c>
      <c r="L4219">
        <f>LOOKUP(I4219+H4219*1000, allRounds!D$2:D$308, allRounds!A$2:A$308)</f>
        <v>176</v>
      </c>
    </row>
    <row r="4220" spans="1:12" x14ac:dyDescent="0.3">
      <c r="A4220">
        <v>4219</v>
      </c>
      <c r="B4220">
        <v>9</v>
      </c>
      <c r="C4220">
        <v>91</v>
      </c>
      <c r="D4220">
        <v>28</v>
      </c>
      <c r="E4220">
        <v>103</v>
      </c>
      <c r="F4220">
        <v>176</v>
      </c>
      <c r="H4220" s="16">
        <v>37756</v>
      </c>
      <c r="I4220">
        <v>41</v>
      </c>
      <c r="J4220">
        <v>11</v>
      </c>
      <c r="K4220">
        <v>1</v>
      </c>
      <c r="L4220">
        <f>LOOKUP(I4220+H4220*1000, allRounds!D$2:D$308, allRounds!A$2:A$308)</f>
        <v>176</v>
      </c>
    </row>
    <row r="4221" spans="1:12" x14ac:dyDescent="0.3">
      <c r="A4221">
        <v>4220</v>
      </c>
      <c r="B4221">
        <v>10</v>
      </c>
      <c r="C4221">
        <v>111</v>
      </c>
      <c r="D4221">
        <v>25</v>
      </c>
      <c r="E4221">
        <v>35</v>
      </c>
      <c r="F4221">
        <v>176</v>
      </c>
      <c r="H4221" s="16">
        <v>37756</v>
      </c>
      <c r="I4221">
        <v>41</v>
      </c>
      <c r="J4221">
        <v>28</v>
      </c>
      <c r="K4221">
        <v>1</v>
      </c>
      <c r="L4221">
        <f>LOOKUP(I4221+H4221*1000, allRounds!D$2:D$308, allRounds!A$2:A$308)</f>
        <v>176</v>
      </c>
    </row>
    <row r="4222" spans="1:12" x14ac:dyDescent="0.3">
      <c r="A4222">
        <v>4221</v>
      </c>
      <c r="B4222">
        <v>11</v>
      </c>
      <c r="C4222">
        <v>109</v>
      </c>
      <c r="D4222">
        <v>24</v>
      </c>
      <c r="E4222">
        <v>61</v>
      </c>
      <c r="F4222">
        <v>176</v>
      </c>
      <c r="H4222" s="16">
        <v>37756</v>
      </c>
      <c r="I4222">
        <v>41</v>
      </c>
      <c r="J4222">
        <v>25</v>
      </c>
      <c r="K4222">
        <v>1</v>
      </c>
      <c r="L4222">
        <f>LOOKUP(I4222+H4222*1000, allRounds!D$2:D$308, allRounds!A$2:A$308)</f>
        <v>176</v>
      </c>
    </row>
    <row r="4223" spans="1:12" x14ac:dyDescent="0.3">
      <c r="A4223">
        <v>4222</v>
      </c>
      <c r="B4223">
        <v>12</v>
      </c>
      <c r="C4223">
        <v>96</v>
      </c>
      <c r="D4223">
        <v>24</v>
      </c>
      <c r="E4223">
        <v>49</v>
      </c>
      <c r="F4223">
        <v>176</v>
      </c>
      <c r="H4223" s="16">
        <v>37756</v>
      </c>
      <c r="I4223">
        <v>41</v>
      </c>
      <c r="J4223">
        <v>12</v>
      </c>
      <c r="K4223">
        <v>1</v>
      </c>
      <c r="L4223">
        <f>LOOKUP(I4223+H4223*1000, allRounds!D$2:D$308, allRounds!A$2:A$308)</f>
        <v>176</v>
      </c>
    </row>
    <row r="4224" spans="1:12" x14ac:dyDescent="0.3">
      <c r="A4224">
        <v>4223</v>
      </c>
      <c r="B4224">
        <v>13</v>
      </c>
      <c r="C4224">
        <v>112</v>
      </c>
      <c r="D4224">
        <v>24</v>
      </c>
      <c r="E4224">
        <v>118</v>
      </c>
      <c r="F4224">
        <v>176</v>
      </c>
      <c r="H4224" s="16">
        <v>37756</v>
      </c>
      <c r="I4224">
        <v>41</v>
      </c>
      <c r="J4224">
        <v>28</v>
      </c>
      <c r="K4224">
        <v>1</v>
      </c>
      <c r="L4224">
        <f>LOOKUP(I4224+H4224*1000, allRounds!D$2:D$308, allRounds!A$2:A$308)</f>
        <v>176</v>
      </c>
    </row>
    <row r="4225" spans="1:12" x14ac:dyDescent="0.3">
      <c r="A4225">
        <v>4224</v>
      </c>
      <c r="B4225">
        <v>14</v>
      </c>
      <c r="C4225">
        <v>107</v>
      </c>
      <c r="D4225">
        <v>22</v>
      </c>
      <c r="E4225">
        <v>28</v>
      </c>
      <c r="F4225">
        <v>176</v>
      </c>
      <c r="H4225" s="16">
        <v>37756</v>
      </c>
      <c r="I4225">
        <v>41</v>
      </c>
      <c r="J4225">
        <v>21</v>
      </c>
      <c r="K4225">
        <v>1</v>
      </c>
      <c r="L4225">
        <f>LOOKUP(I4225+H4225*1000, allRounds!D$2:D$308, allRounds!A$2:A$308)</f>
        <v>176</v>
      </c>
    </row>
    <row r="4226" spans="1:12" x14ac:dyDescent="0.3">
      <c r="A4226">
        <v>4225</v>
      </c>
      <c r="B4226">
        <v>15</v>
      </c>
      <c r="C4226">
        <v>108</v>
      </c>
      <c r="D4226">
        <v>22</v>
      </c>
      <c r="E4226">
        <v>116</v>
      </c>
      <c r="F4226">
        <v>176</v>
      </c>
      <c r="H4226" s="16">
        <v>37756</v>
      </c>
      <c r="I4226">
        <v>41</v>
      </c>
      <c r="J4226">
        <v>22</v>
      </c>
      <c r="K4226">
        <v>1</v>
      </c>
      <c r="L4226">
        <f>LOOKUP(I4226+H4226*1000, allRounds!D$2:D$308, allRounds!A$2:A$308)</f>
        <v>176</v>
      </c>
    </row>
    <row r="4227" spans="1:12" x14ac:dyDescent="0.3">
      <c r="A4227">
        <v>4226</v>
      </c>
      <c r="B4227">
        <v>16</v>
      </c>
      <c r="C4227">
        <v>114</v>
      </c>
      <c r="D4227">
        <v>21</v>
      </c>
      <c r="E4227">
        <v>27</v>
      </c>
      <c r="F4227">
        <v>176</v>
      </c>
      <c r="H4227" s="16">
        <v>37756</v>
      </c>
      <c r="I4227">
        <v>41</v>
      </c>
      <c r="J4227">
        <v>27</v>
      </c>
      <c r="K4227">
        <v>1</v>
      </c>
      <c r="L4227">
        <f>LOOKUP(I4227+H4227*1000, allRounds!D$2:D$308, allRounds!A$2:A$308)</f>
        <v>176</v>
      </c>
    </row>
    <row r="4228" spans="1:12" x14ac:dyDescent="0.3">
      <c r="A4228">
        <v>4227</v>
      </c>
      <c r="B4228">
        <v>17</v>
      </c>
      <c r="C4228">
        <v>103</v>
      </c>
      <c r="D4228">
        <v>20</v>
      </c>
      <c r="E4228">
        <v>160</v>
      </c>
      <c r="F4228">
        <v>176</v>
      </c>
      <c r="H4228" s="16">
        <v>37756</v>
      </c>
      <c r="I4228">
        <v>41</v>
      </c>
      <c r="J4228">
        <v>14</v>
      </c>
      <c r="K4228">
        <v>1</v>
      </c>
      <c r="L4228">
        <f>LOOKUP(I4228+H4228*1000, allRounds!D$2:D$308, allRounds!A$2:A$308)</f>
        <v>176</v>
      </c>
    </row>
    <row r="4229" spans="1:12" x14ac:dyDescent="0.3">
      <c r="A4229">
        <v>4228</v>
      </c>
      <c r="B4229">
        <v>18</v>
      </c>
      <c r="C4229">
        <v>106</v>
      </c>
      <c r="D4229">
        <v>20</v>
      </c>
      <c r="E4229">
        <v>2</v>
      </c>
      <c r="F4229">
        <v>176</v>
      </c>
      <c r="H4229" s="16">
        <v>37756</v>
      </c>
      <c r="I4229">
        <v>41</v>
      </c>
      <c r="J4229">
        <v>18</v>
      </c>
      <c r="K4229">
        <v>1</v>
      </c>
      <c r="L4229">
        <f>LOOKUP(I4229+H4229*1000, allRounds!D$2:D$308, allRounds!A$2:A$308)</f>
        <v>176</v>
      </c>
    </row>
    <row r="4230" spans="1:12" x14ac:dyDescent="0.3">
      <c r="A4230">
        <v>4229</v>
      </c>
      <c r="B4230">
        <v>1</v>
      </c>
      <c r="C4230">
        <v>82</v>
      </c>
      <c r="D4230">
        <v>35</v>
      </c>
      <c r="E4230">
        <v>1</v>
      </c>
      <c r="F4230">
        <v>177</v>
      </c>
      <c r="H4230" s="16">
        <v>37741</v>
      </c>
      <c r="I4230">
        <v>89</v>
      </c>
      <c r="J4230">
        <v>9</v>
      </c>
      <c r="K4230">
        <v>1</v>
      </c>
      <c r="L4230">
        <f>LOOKUP(I4230+H4230*1000, allRounds!D$2:D$308, allRounds!A$2:A$308)</f>
        <v>177</v>
      </c>
    </row>
    <row r="4231" spans="1:12" x14ac:dyDescent="0.3">
      <c r="A4231">
        <v>4230</v>
      </c>
      <c r="B4231">
        <v>2</v>
      </c>
      <c r="C4231">
        <v>96</v>
      </c>
      <c r="D4231">
        <v>32</v>
      </c>
      <c r="E4231">
        <v>16</v>
      </c>
      <c r="F4231">
        <v>177</v>
      </c>
      <c r="H4231" s="16">
        <v>37741</v>
      </c>
      <c r="I4231">
        <v>89</v>
      </c>
      <c r="J4231">
        <v>20</v>
      </c>
      <c r="K4231">
        <v>1</v>
      </c>
      <c r="L4231">
        <f>LOOKUP(I4231+H4231*1000, allRounds!D$2:D$308, allRounds!A$2:A$308)</f>
        <v>177</v>
      </c>
    </row>
    <row r="4232" spans="1:12" x14ac:dyDescent="0.3">
      <c r="A4232">
        <v>4231</v>
      </c>
      <c r="B4232">
        <v>3</v>
      </c>
      <c r="C4232">
        <v>89</v>
      </c>
      <c r="D4232">
        <v>30</v>
      </c>
      <c r="E4232">
        <v>103</v>
      </c>
      <c r="F4232">
        <v>177</v>
      </c>
      <c r="H4232" s="16">
        <v>37741</v>
      </c>
      <c r="I4232">
        <v>89</v>
      </c>
      <c r="J4232">
        <v>11</v>
      </c>
      <c r="K4232">
        <v>1</v>
      </c>
      <c r="L4232">
        <f>LOOKUP(I4232+H4232*1000, allRounds!D$2:D$308, allRounds!A$2:A$308)</f>
        <v>177</v>
      </c>
    </row>
    <row r="4233" spans="1:12" x14ac:dyDescent="0.3">
      <c r="A4233">
        <v>4232</v>
      </c>
      <c r="B4233">
        <v>4</v>
      </c>
      <c r="C4233">
        <v>106</v>
      </c>
      <c r="D4233">
        <v>29</v>
      </c>
      <c r="E4233">
        <v>27</v>
      </c>
      <c r="F4233">
        <v>177</v>
      </c>
      <c r="H4233" s="16">
        <v>37741</v>
      </c>
      <c r="I4233">
        <v>89</v>
      </c>
      <c r="J4233">
        <v>27</v>
      </c>
      <c r="K4233">
        <v>1</v>
      </c>
      <c r="L4233">
        <f>LOOKUP(I4233+H4233*1000, allRounds!D$2:D$308, allRounds!A$2:A$308)</f>
        <v>177</v>
      </c>
    </row>
    <row r="4234" spans="1:12" x14ac:dyDescent="0.3">
      <c r="A4234">
        <v>4233</v>
      </c>
      <c r="B4234">
        <v>5</v>
      </c>
      <c r="C4234">
        <v>95</v>
      </c>
      <c r="D4234">
        <v>28</v>
      </c>
      <c r="E4234">
        <v>36</v>
      </c>
      <c r="F4234">
        <v>177</v>
      </c>
      <c r="H4234" s="16">
        <v>37741</v>
      </c>
      <c r="I4234">
        <v>89</v>
      </c>
      <c r="J4234">
        <v>15</v>
      </c>
      <c r="K4234">
        <v>1</v>
      </c>
      <c r="L4234">
        <f>LOOKUP(I4234+H4234*1000, allRounds!D$2:D$308, allRounds!A$2:A$308)</f>
        <v>177</v>
      </c>
    </row>
    <row r="4235" spans="1:12" x14ac:dyDescent="0.3">
      <c r="A4235">
        <v>4234</v>
      </c>
      <c r="B4235">
        <v>6</v>
      </c>
      <c r="C4235">
        <v>102</v>
      </c>
      <c r="D4235">
        <v>28</v>
      </c>
      <c r="E4235">
        <v>188</v>
      </c>
      <c r="F4235">
        <v>177</v>
      </c>
      <c r="H4235" s="16">
        <v>37741</v>
      </c>
      <c r="I4235">
        <v>89</v>
      </c>
      <c r="J4235">
        <v>22</v>
      </c>
      <c r="K4235">
        <v>1</v>
      </c>
      <c r="L4235">
        <f>LOOKUP(I4235+H4235*1000, allRounds!D$2:D$308, allRounds!A$2:A$308)</f>
        <v>177</v>
      </c>
    </row>
    <row r="4236" spans="1:12" x14ac:dyDescent="0.3">
      <c r="A4236">
        <v>4235</v>
      </c>
      <c r="B4236">
        <v>7</v>
      </c>
      <c r="C4236">
        <v>96</v>
      </c>
      <c r="D4236">
        <v>27</v>
      </c>
      <c r="E4236">
        <v>160</v>
      </c>
      <c r="F4236">
        <v>177</v>
      </c>
      <c r="H4236" s="16">
        <v>37741</v>
      </c>
      <c r="I4236">
        <v>89</v>
      </c>
      <c r="J4236">
        <v>14</v>
      </c>
      <c r="K4236">
        <v>1</v>
      </c>
      <c r="L4236">
        <f>LOOKUP(I4236+H4236*1000, allRounds!D$2:D$308, allRounds!A$2:A$308)</f>
        <v>177</v>
      </c>
    </row>
    <row r="4237" spans="1:12" x14ac:dyDescent="0.3">
      <c r="A4237">
        <v>4236</v>
      </c>
      <c r="B4237">
        <v>8</v>
      </c>
      <c r="C4237">
        <v>113</v>
      </c>
      <c r="D4237">
        <v>24</v>
      </c>
      <c r="E4237">
        <v>118</v>
      </c>
      <c r="F4237">
        <v>177</v>
      </c>
      <c r="H4237" s="16">
        <v>37741</v>
      </c>
      <c r="I4237">
        <v>89</v>
      </c>
      <c r="J4237">
        <v>28</v>
      </c>
      <c r="K4237">
        <v>1</v>
      </c>
      <c r="L4237">
        <f>LOOKUP(I4237+H4237*1000, allRounds!D$2:D$308, allRounds!A$2:A$308)</f>
        <v>177</v>
      </c>
    </row>
    <row r="4238" spans="1:12" x14ac:dyDescent="0.3">
      <c r="A4238">
        <v>4237</v>
      </c>
      <c r="B4238">
        <v>9</v>
      </c>
      <c r="C4238">
        <v>109</v>
      </c>
      <c r="D4238">
        <v>24</v>
      </c>
      <c r="E4238">
        <v>222</v>
      </c>
      <c r="F4238">
        <v>177</v>
      </c>
      <c r="H4238" s="16">
        <v>37741</v>
      </c>
      <c r="I4238">
        <v>89</v>
      </c>
      <c r="J4238">
        <v>23</v>
      </c>
      <c r="K4238">
        <v>1</v>
      </c>
      <c r="L4238">
        <f>LOOKUP(I4238+H4238*1000, allRounds!D$2:D$308, allRounds!A$2:A$308)</f>
        <v>177</v>
      </c>
    </row>
    <row r="4239" spans="1:12" x14ac:dyDescent="0.3">
      <c r="A4239">
        <v>4238</v>
      </c>
      <c r="B4239">
        <v>10</v>
      </c>
      <c r="C4239">
        <v>109</v>
      </c>
      <c r="D4239">
        <v>24</v>
      </c>
      <c r="E4239">
        <v>61</v>
      </c>
      <c r="F4239">
        <v>177</v>
      </c>
      <c r="H4239" s="16">
        <v>37741</v>
      </c>
      <c r="I4239">
        <v>89</v>
      </c>
      <c r="J4239">
        <v>25</v>
      </c>
      <c r="K4239">
        <v>1</v>
      </c>
      <c r="L4239">
        <f>LOOKUP(I4239+H4239*1000, allRounds!D$2:D$308, allRounds!A$2:A$308)</f>
        <v>177</v>
      </c>
    </row>
    <row r="4240" spans="1:12" x14ac:dyDescent="0.3">
      <c r="A4240">
        <v>4239</v>
      </c>
      <c r="B4240">
        <v>11</v>
      </c>
      <c r="C4240">
        <v>106</v>
      </c>
      <c r="D4240">
        <v>23</v>
      </c>
      <c r="E4240">
        <v>28</v>
      </c>
      <c r="F4240">
        <v>177</v>
      </c>
      <c r="H4240" s="16">
        <v>37741</v>
      </c>
      <c r="I4240">
        <v>89</v>
      </c>
      <c r="J4240">
        <v>21</v>
      </c>
      <c r="K4240">
        <v>1</v>
      </c>
      <c r="L4240">
        <f>LOOKUP(I4240+H4240*1000, allRounds!D$2:D$308, allRounds!A$2:A$308)</f>
        <v>177</v>
      </c>
    </row>
    <row r="4241" spans="1:12" x14ac:dyDescent="0.3">
      <c r="A4241">
        <v>4240</v>
      </c>
      <c r="B4241">
        <v>12</v>
      </c>
      <c r="C4241">
        <v>113</v>
      </c>
      <c r="D4241">
        <v>22</v>
      </c>
      <c r="E4241">
        <v>12</v>
      </c>
      <c r="F4241">
        <v>177</v>
      </c>
      <c r="H4241" s="16">
        <v>37741</v>
      </c>
      <c r="I4241">
        <v>89</v>
      </c>
      <c r="J4241">
        <v>27</v>
      </c>
      <c r="K4241">
        <v>1</v>
      </c>
      <c r="L4241">
        <f>LOOKUP(I4241+H4241*1000, allRounds!D$2:D$308, allRounds!A$2:A$308)</f>
        <v>177</v>
      </c>
    </row>
    <row r="4242" spans="1:12" x14ac:dyDescent="0.3">
      <c r="A4242">
        <v>4241</v>
      </c>
      <c r="B4242">
        <v>13</v>
      </c>
      <c r="C4242">
        <v>102</v>
      </c>
      <c r="D4242">
        <v>21</v>
      </c>
      <c r="E4242">
        <v>145</v>
      </c>
      <c r="F4242">
        <v>177</v>
      </c>
      <c r="H4242" s="16">
        <v>37741</v>
      </c>
      <c r="I4242">
        <v>89</v>
      </c>
      <c r="J4242">
        <v>15</v>
      </c>
      <c r="K4242">
        <v>1</v>
      </c>
      <c r="L4242">
        <f>LOOKUP(I4242+H4242*1000, allRounds!D$2:D$308, allRounds!A$2:A$308)</f>
        <v>177</v>
      </c>
    </row>
    <row r="4243" spans="1:12" x14ac:dyDescent="0.3">
      <c r="A4243">
        <v>4242</v>
      </c>
      <c r="B4243">
        <v>14</v>
      </c>
      <c r="C4243">
        <v>101</v>
      </c>
      <c r="D4243">
        <v>21</v>
      </c>
      <c r="E4243">
        <v>80</v>
      </c>
      <c r="F4243">
        <v>177</v>
      </c>
      <c r="H4243" s="16">
        <v>37741</v>
      </c>
      <c r="I4243">
        <v>89</v>
      </c>
      <c r="J4243">
        <v>12</v>
      </c>
      <c r="K4243">
        <v>1</v>
      </c>
      <c r="L4243">
        <f>LOOKUP(I4243+H4243*1000, allRounds!D$2:D$308, allRounds!A$2:A$308)</f>
        <v>177</v>
      </c>
    </row>
    <row r="4244" spans="1:12" x14ac:dyDescent="0.3">
      <c r="A4244">
        <v>4243</v>
      </c>
      <c r="B4244">
        <v>15</v>
      </c>
      <c r="C4244">
        <v>101</v>
      </c>
      <c r="D4244">
        <v>20</v>
      </c>
      <c r="E4244">
        <v>48</v>
      </c>
      <c r="F4244">
        <v>177</v>
      </c>
      <c r="H4244" s="16">
        <v>37741</v>
      </c>
      <c r="I4244">
        <v>89</v>
      </c>
      <c r="J4244">
        <v>13</v>
      </c>
      <c r="K4244">
        <v>1</v>
      </c>
      <c r="L4244">
        <f>LOOKUP(I4244+H4244*1000, allRounds!D$2:D$308, allRounds!A$2:A$308)</f>
        <v>177</v>
      </c>
    </row>
    <row r="4245" spans="1:12" x14ac:dyDescent="0.3">
      <c r="A4245">
        <v>4244</v>
      </c>
      <c r="B4245">
        <v>16</v>
      </c>
      <c r="C4245">
        <v>113</v>
      </c>
      <c r="D4245">
        <v>19</v>
      </c>
      <c r="E4245">
        <v>63</v>
      </c>
      <c r="F4245">
        <v>177</v>
      </c>
      <c r="H4245" s="16">
        <v>37741</v>
      </c>
      <c r="I4245">
        <v>89</v>
      </c>
      <c r="J4245">
        <v>24</v>
      </c>
      <c r="K4245">
        <v>1</v>
      </c>
      <c r="L4245">
        <f>LOOKUP(I4245+H4245*1000, allRounds!D$2:D$308, allRounds!A$2:A$308)</f>
        <v>177</v>
      </c>
    </row>
    <row r="4246" spans="1:12" x14ac:dyDescent="0.3">
      <c r="A4246">
        <v>4245</v>
      </c>
      <c r="B4246">
        <v>17</v>
      </c>
      <c r="C4246">
        <v>109</v>
      </c>
      <c r="D4246">
        <v>17</v>
      </c>
      <c r="E4246">
        <v>2</v>
      </c>
      <c r="F4246">
        <v>177</v>
      </c>
      <c r="H4246" s="16">
        <v>37741</v>
      </c>
      <c r="I4246">
        <v>89</v>
      </c>
      <c r="J4246">
        <v>18</v>
      </c>
      <c r="K4246">
        <v>1</v>
      </c>
      <c r="L4246">
        <f>LOOKUP(I4246+H4246*1000, allRounds!D$2:D$308, allRounds!A$2:A$308)</f>
        <v>177</v>
      </c>
    </row>
    <row r="4247" spans="1:12" x14ac:dyDescent="0.3">
      <c r="A4247">
        <v>4246</v>
      </c>
      <c r="B4247">
        <v>1</v>
      </c>
      <c r="C4247">
        <v>84</v>
      </c>
      <c r="D4247">
        <v>38</v>
      </c>
      <c r="E4247">
        <v>36</v>
      </c>
      <c r="F4247">
        <v>178</v>
      </c>
      <c r="H4247" s="16">
        <v>37706</v>
      </c>
      <c r="I4247">
        <v>87</v>
      </c>
      <c r="J4247">
        <v>16</v>
      </c>
      <c r="K4247">
        <v>1</v>
      </c>
      <c r="L4247">
        <f>LOOKUP(I4247+H4247*1000, allRounds!D$2:D$308, allRounds!A$2:A$308)</f>
        <v>178</v>
      </c>
    </row>
    <row r="4248" spans="1:12" x14ac:dyDescent="0.3">
      <c r="A4248">
        <v>4247</v>
      </c>
      <c r="B4248">
        <v>2</v>
      </c>
      <c r="C4248">
        <v>96</v>
      </c>
      <c r="D4248">
        <v>35</v>
      </c>
      <c r="E4248">
        <v>61</v>
      </c>
      <c r="F4248">
        <v>178</v>
      </c>
      <c r="H4248" s="16">
        <v>37706</v>
      </c>
      <c r="I4248">
        <v>87</v>
      </c>
      <c r="J4248">
        <v>25</v>
      </c>
      <c r="K4248">
        <v>1</v>
      </c>
      <c r="L4248">
        <f>LOOKUP(I4248+H4248*1000, allRounds!D$2:D$308, allRounds!A$2:A$308)</f>
        <v>178</v>
      </c>
    </row>
    <row r="4249" spans="1:12" x14ac:dyDescent="0.3">
      <c r="A4249">
        <v>4248</v>
      </c>
      <c r="B4249">
        <v>3</v>
      </c>
      <c r="C4249">
        <v>93</v>
      </c>
      <c r="D4249">
        <v>33</v>
      </c>
      <c r="E4249">
        <v>26</v>
      </c>
      <c r="F4249">
        <v>178</v>
      </c>
      <c r="H4249" s="16">
        <v>37706</v>
      </c>
      <c r="I4249">
        <v>87</v>
      </c>
      <c r="J4249">
        <v>20</v>
      </c>
      <c r="K4249">
        <v>1</v>
      </c>
      <c r="L4249">
        <f>LOOKUP(I4249+H4249*1000, allRounds!D$2:D$308, allRounds!A$2:A$308)</f>
        <v>178</v>
      </c>
    </row>
    <row r="4250" spans="1:12" x14ac:dyDescent="0.3">
      <c r="A4250">
        <v>4249</v>
      </c>
      <c r="B4250">
        <v>4</v>
      </c>
      <c r="C4250">
        <v>96</v>
      </c>
      <c r="D4250">
        <v>33</v>
      </c>
      <c r="E4250">
        <v>222</v>
      </c>
      <c r="F4250">
        <v>178</v>
      </c>
      <c r="H4250" s="16">
        <v>37706</v>
      </c>
      <c r="I4250">
        <v>87</v>
      </c>
      <c r="J4250">
        <v>23</v>
      </c>
      <c r="K4250">
        <v>1</v>
      </c>
      <c r="L4250">
        <f>LOOKUP(I4250+H4250*1000, allRounds!D$2:D$308, allRounds!A$2:A$308)</f>
        <v>178</v>
      </c>
    </row>
    <row r="4251" spans="1:12" x14ac:dyDescent="0.3">
      <c r="A4251">
        <v>4250</v>
      </c>
      <c r="B4251">
        <v>5</v>
      </c>
      <c r="C4251">
        <v>87</v>
      </c>
      <c r="D4251">
        <v>31</v>
      </c>
      <c r="E4251">
        <v>49</v>
      </c>
      <c r="F4251">
        <v>178</v>
      </c>
      <c r="H4251" s="16">
        <v>37706</v>
      </c>
      <c r="I4251">
        <v>87</v>
      </c>
      <c r="J4251">
        <v>12</v>
      </c>
      <c r="K4251">
        <v>1</v>
      </c>
      <c r="L4251">
        <f>LOOKUP(I4251+H4251*1000, allRounds!D$2:D$308, allRounds!A$2:A$308)</f>
        <v>178</v>
      </c>
    </row>
    <row r="4252" spans="1:12" x14ac:dyDescent="0.3">
      <c r="A4252">
        <v>4251</v>
      </c>
      <c r="B4252">
        <v>6</v>
      </c>
      <c r="C4252">
        <v>99</v>
      </c>
      <c r="D4252">
        <v>31</v>
      </c>
      <c r="E4252">
        <v>161</v>
      </c>
      <c r="F4252">
        <v>178</v>
      </c>
      <c r="H4252" s="16">
        <v>37706</v>
      </c>
      <c r="I4252">
        <v>87</v>
      </c>
      <c r="J4252">
        <v>24</v>
      </c>
      <c r="K4252">
        <v>1</v>
      </c>
      <c r="L4252">
        <f>LOOKUP(I4252+H4252*1000, allRounds!D$2:D$308, allRounds!A$2:A$308)</f>
        <v>178</v>
      </c>
    </row>
    <row r="4253" spans="1:12" x14ac:dyDescent="0.3">
      <c r="A4253">
        <v>4252</v>
      </c>
      <c r="B4253">
        <v>7</v>
      </c>
      <c r="C4253">
        <v>96</v>
      </c>
      <c r="D4253">
        <v>30</v>
      </c>
      <c r="E4253">
        <v>3</v>
      </c>
      <c r="F4253">
        <v>178</v>
      </c>
      <c r="H4253" s="16">
        <v>37706</v>
      </c>
      <c r="I4253">
        <v>87</v>
      </c>
      <c r="J4253">
        <v>20</v>
      </c>
      <c r="K4253">
        <v>1</v>
      </c>
      <c r="L4253">
        <f>LOOKUP(I4253+H4253*1000, allRounds!D$2:D$308, allRounds!A$2:A$308)</f>
        <v>178</v>
      </c>
    </row>
    <row r="4254" spans="1:12" x14ac:dyDescent="0.3">
      <c r="A4254">
        <v>4253</v>
      </c>
      <c r="B4254">
        <v>8</v>
      </c>
      <c r="C4254">
        <v>85</v>
      </c>
      <c r="D4254">
        <v>30</v>
      </c>
      <c r="E4254">
        <v>1</v>
      </c>
      <c r="F4254">
        <v>178</v>
      </c>
      <c r="H4254" s="16">
        <v>37706</v>
      </c>
      <c r="I4254">
        <v>87</v>
      </c>
      <c r="J4254">
        <v>9</v>
      </c>
      <c r="K4254">
        <v>1</v>
      </c>
      <c r="L4254">
        <f>LOOKUP(I4254+H4254*1000, allRounds!D$2:D$308, allRounds!A$2:A$308)</f>
        <v>178</v>
      </c>
    </row>
    <row r="4255" spans="1:12" x14ac:dyDescent="0.3">
      <c r="A4255">
        <v>4254</v>
      </c>
      <c r="B4255">
        <v>9</v>
      </c>
      <c r="C4255">
        <v>88</v>
      </c>
      <c r="D4255">
        <v>29</v>
      </c>
      <c r="E4255">
        <v>121</v>
      </c>
      <c r="F4255">
        <v>178</v>
      </c>
      <c r="H4255" s="16">
        <v>37706</v>
      </c>
      <c r="I4255">
        <v>87</v>
      </c>
      <c r="J4255">
        <v>11</v>
      </c>
      <c r="K4255">
        <v>1</v>
      </c>
      <c r="L4255">
        <f>LOOKUP(I4255+H4255*1000, allRounds!D$2:D$308, allRounds!A$2:A$308)</f>
        <v>178</v>
      </c>
    </row>
    <row r="4256" spans="1:12" x14ac:dyDescent="0.3">
      <c r="A4256">
        <v>4255</v>
      </c>
      <c r="B4256">
        <v>10</v>
      </c>
      <c r="C4256">
        <v>104</v>
      </c>
      <c r="D4256">
        <v>29</v>
      </c>
      <c r="E4256">
        <v>27</v>
      </c>
      <c r="F4256">
        <v>178</v>
      </c>
      <c r="H4256" s="16">
        <v>37706</v>
      </c>
      <c r="I4256">
        <v>87</v>
      </c>
      <c r="J4256">
        <v>27</v>
      </c>
      <c r="K4256">
        <v>1</v>
      </c>
      <c r="L4256">
        <f>LOOKUP(I4256+H4256*1000, allRounds!D$2:D$308, allRounds!A$2:A$308)</f>
        <v>178</v>
      </c>
    </row>
    <row r="4257" spans="1:12" x14ac:dyDescent="0.3">
      <c r="A4257">
        <v>4256</v>
      </c>
      <c r="B4257">
        <v>11</v>
      </c>
      <c r="C4257">
        <v>98</v>
      </c>
      <c r="D4257">
        <v>28</v>
      </c>
      <c r="E4257">
        <v>16</v>
      </c>
      <c r="F4257">
        <v>178</v>
      </c>
      <c r="H4257" s="16">
        <v>37706</v>
      </c>
      <c r="I4257">
        <v>87</v>
      </c>
      <c r="J4257">
        <v>20</v>
      </c>
      <c r="K4257">
        <v>1</v>
      </c>
      <c r="L4257">
        <f>LOOKUP(I4257+H4257*1000, allRounds!D$2:D$308, allRounds!A$2:A$308)</f>
        <v>178</v>
      </c>
    </row>
    <row r="4258" spans="1:12" x14ac:dyDescent="0.3">
      <c r="A4258">
        <v>4257</v>
      </c>
      <c r="B4258">
        <v>12</v>
      </c>
      <c r="C4258">
        <v>101</v>
      </c>
      <c r="D4258">
        <v>27</v>
      </c>
      <c r="E4258">
        <v>178</v>
      </c>
      <c r="F4258">
        <v>178</v>
      </c>
      <c r="H4258" s="16">
        <v>37706</v>
      </c>
      <c r="I4258">
        <v>87</v>
      </c>
      <c r="J4258">
        <v>22</v>
      </c>
      <c r="K4258">
        <v>1</v>
      </c>
      <c r="L4258">
        <f>LOOKUP(I4258+H4258*1000, allRounds!D$2:D$308, allRounds!A$2:A$308)</f>
        <v>178</v>
      </c>
    </row>
    <row r="4259" spans="1:12" x14ac:dyDescent="0.3">
      <c r="A4259">
        <v>4258</v>
      </c>
      <c r="B4259">
        <v>13</v>
      </c>
      <c r="C4259">
        <v>94</v>
      </c>
      <c r="D4259">
        <v>26</v>
      </c>
      <c r="E4259">
        <v>160</v>
      </c>
      <c r="F4259">
        <v>178</v>
      </c>
      <c r="H4259" s="16">
        <v>37706</v>
      </c>
      <c r="I4259">
        <v>87</v>
      </c>
      <c r="J4259">
        <v>14</v>
      </c>
      <c r="K4259">
        <v>1</v>
      </c>
      <c r="L4259">
        <f>LOOKUP(I4259+H4259*1000, allRounds!D$2:D$308, allRounds!A$2:A$308)</f>
        <v>178</v>
      </c>
    </row>
    <row r="4260" spans="1:12" x14ac:dyDescent="0.3">
      <c r="A4260">
        <v>4259</v>
      </c>
      <c r="B4260">
        <v>14</v>
      </c>
      <c r="C4260">
        <v>98</v>
      </c>
      <c r="D4260">
        <v>26</v>
      </c>
      <c r="E4260">
        <v>170</v>
      </c>
      <c r="F4260">
        <v>178</v>
      </c>
      <c r="H4260" s="16">
        <v>37706</v>
      </c>
      <c r="I4260">
        <v>87</v>
      </c>
      <c r="J4260">
        <v>18</v>
      </c>
      <c r="K4260">
        <v>1</v>
      </c>
      <c r="L4260">
        <f>LOOKUP(I4260+H4260*1000, allRounds!D$2:D$308, allRounds!A$2:A$308)</f>
        <v>178</v>
      </c>
    </row>
    <row r="4261" spans="1:12" x14ac:dyDescent="0.3">
      <c r="A4261">
        <v>4260</v>
      </c>
      <c r="B4261">
        <v>15</v>
      </c>
      <c r="C4261">
        <v>101</v>
      </c>
      <c r="D4261">
        <v>26</v>
      </c>
      <c r="E4261">
        <v>28</v>
      </c>
      <c r="F4261">
        <v>178</v>
      </c>
      <c r="H4261" s="16">
        <v>37706</v>
      </c>
      <c r="I4261">
        <v>87</v>
      </c>
      <c r="J4261">
        <v>21</v>
      </c>
      <c r="K4261">
        <v>1</v>
      </c>
      <c r="L4261">
        <f>LOOKUP(I4261+H4261*1000, allRounds!D$2:D$308, allRounds!A$2:A$308)</f>
        <v>178</v>
      </c>
    </row>
    <row r="4262" spans="1:12" x14ac:dyDescent="0.3">
      <c r="A4262">
        <v>4261</v>
      </c>
      <c r="B4262">
        <v>16</v>
      </c>
      <c r="C4262">
        <v>93</v>
      </c>
      <c r="D4262">
        <v>25</v>
      </c>
      <c r="E4262">
        <v>80</v>
      </c>
      <c r="F4262">
        <v>178</v>
      </c>
      <c r="H4262" s="16">
        <v>37706</v>
      </c>
      <c r="I4262">
        <v>87</v>
      </c>
      <c r="J4262">
        <v>12</v>
      </c>
      <c r="K4262">
        <v>1</v>
      </c>
      <c r="L4262">
        <f>LOOKUP(I4262+H4262*1000, allRounds!D$2:D$308, allRounds!A$2:A$308)</f>
        <v>178</v>
      </c>
    </row>
    <row r="4263" spans="1:12" x14ac:dyDescent="0.3">
      <c r="A4263">
        <v>4262</v>
      </c>
      <c r="B4263">
        <v>17</v>
      </c>
      <c r="C4263">
        <v>106</v>
      </c>
      <c r="D4263">
        <v>24</v>
      </c>
      <c r="E4263">
        <v>63</v>
      </c>
      <c r="F4263">
        <v>178</v>
      </c>
      <c r="H4263" s="16">
        <v>37706</v>
      </c>
      <c r="I4263">
        <v>87</v>
      </c>
      <c r="J4263">
        <v>24</v>
      </c>
      <c r="K4263">
        <v>1</v>
      </c>
      <c r="L4263">
        <f>LOOKUP(I4263+H4263*1000, allRounds!D$2:D$308, allRounds!A$2:A$308)</f>
        <v>178</v>
      </c>
    </row>
    <row r="4264" spans="1:12" x14ac:dyDescent="0.3">
      <c r="A4264">
        <v>4263</v>
      </c>
      <c r="B4264">
        <v>18</v>
      </c>
      <c r="C4264">
        <v>95</v>
      </c>
      <c r="D4264">
        <v>24</v>
      </c>
      <c r="E4264">
        <v>48</v>
      </c>
      <c r="F4264">
        <v>178</v>
      </c>
      <c r="H4264" s="16">
        <v>37706</v>
      </c>
      <c r="I4264">
        <v>87</v>
      </c>
      <c r="J4264">
        <v>13</v>
      </c>
      <c r="K4264">
        <v>1</v>
      </c>
      <c r="L4264">
        <f>LOOKUP(I4264+H4264*1000, allRounds!D$2:D$308, allRounds!A$2:A$308)</f>
        <v>178</v>
      </c>
    </row>
    <row r="4265" spans="1:12" x14ac:dyDescent="0.3">
      <c r="A4265">
        <v>4264</v>
      </c>
      <c r="B4265">
        <v>19</v>
      </c>
      <c r="C4265">
        <v>103</v>
      </c>
      <c r="D4265">
        <v>24</v>
      </c>
      <c r="E4265">
        <v>2</v>
      </c>
      <c r="F4265">
        <v>178</v>
      </c>
      <c r="H4265" s="16">
        <v>37706</v>
      </c>
      <c r="I4265">
        <v>87</v>
      </c>
      <c r="J4265">
        <v>18</v>
      </c>
      <c r="K4265">
        <v>1</v>
      </c>
      <c r="L4265">
        <f>LOOKUP(I4265+H4265*1000, allRounds!D$2:D$308, allRounds!A$2:A$308)</f>
        <v>178</v>
      </c>
    </row>
    <row r="4266" spans="1:12" x14ac:dyDescent="0.3">
      <c r="A4266">
        <v>4265</v>
      </c>
      <c r="B4266">
        <v>20</v>
      </c>
      <c r="C4266">
        <v>100</v>
      </c>
      <c r="D4266">
        <v>24</v>
      </c>
      <c r="E4266">
        <v>93</v>
      </c>
      <c r="F4266">
        <v>178</v>
      </c>
      <c r="H4266" s="16">
        <v>37706</v>
      </c>
      <c r="I4266">
        <v>87</v>
      </c>
      <c r="J4266">
        <v>18</v>
      </c>
      <c r="K4266">
        <v>1</v>
      </c>
      <c r="L4266">
        <f>LOOKUP(I4266+H4266*1000, allRounds!D$2:D$308, allRounds!A$2:A$308)</f>
        <v>178</v>
      </c>
    </row>
    <row r="4267" spans="1:12" x14ac:dyDescent="0.3">
      <c r="A4267">
        <v>4266</v>
      </c>
      <c r="B4267">
        <v>21</v>
      </c>
      <c r="C4267">
        <v>111</v>
      </c>
      <c r="D4267">
        <v>24</v>
      </c>
      <c r="E4267">
        <v>118</v>
      </c>
      <c r="F4267">
        <v>178</v>
      </c>
      <c r="H4267" s="16">
        <v>37706</v>
      </c>
      <c r="I4267">
        <v>87</v>
      </c>
      <c r="J4267">
        <v>28</v>
      </c>
      <c r="K4267">
        <v>1</v>
      </c>
      <c r="L4267">
        <f>LOOKUP(I4267+H4267*1000, allRounds!D$2:D$308, allRounds!A$2:A$308)</f>
        <v>178</v>
      </c>
    </row>
    <row r="4268" spans="1:12" x14ac:dyDescent="0.3">
      <c r="A4268">
        <v>4267</v>
      </c>
      <c r="B4268">
        <v>22</v>
      </c>
      <c r="C4268">
        <v>107</v>
      </c>
      <c r="D4268">
        <v>23</v>
      </c>
      <c r="E4268">
        <v>188</v>
      </c>
      <c r="F4268">
        <v>178</v>
      </c>
      <c r="H4268" s="16">
        <v>37706</v>
      </c>
      <c r="I4268">
        <v>87</v>
      </c>
      <c r="J4268">
        <v>22</v>
      </c>
      <c r="K4268">
        <v>1</v>
      </c>
      <c r="L4268">
        <f>LOOKUP(I4268+H4268*1000, allRounds!D$2:D$308, allRounds!A$2:A$308)</f>
        <v>178</v>
      </c>
    </row>
    <row r="4269" spans="1:12" x14ac:dyDescent="0.3">
      <c r="A4269">
        <v>4268</v>
      </c>
      <c r="B4269">
        <v>23</v>
      </c>
      <c r="C4269">
        <v>115</v>
      </c>
      <c r="D4269">
        <v>20</v>
      </c>
      <c r="E4269">
        <v>12</v>
      </c>
      <c r="F4269">
        <v>178</v>
      </c>
      <c r="H4269" s="16">
        <v>37706</v>
      </c>
      <c r="I4269">
        <v>87</v>
      </c>
      <c r="J4269">
        <v>27</v>
      </c>
      <c r="K4269">
        <v>1</v>
      </c>
      <c r="L4269">
        <f>LOOKUP(I4269+H4269*1000, allRounds!D$2:D$308, allRounds!A$2:A$308)</f>
        <v>178</v>
      </c>
    </row>
    <row r="4270" spans="1:12" x14ac:dyDescent="0.3">
      <c r="A4270">
        <v>4269</v>
      </c>
      <c r="B4270">
        <v>24</v>
      </c>
      <c r="C4270">
        <v>133</v>
      </c>
      <c r="D4270">
        <v>10</v>
      </c>
      <c r="E4270">
        <v>8</v>
      </c>
      <c r="F4270">
        <v>178</v>
      </c>
      <c r="H4270" s="16">
        <v>37706</v>
      </c>
      <c r="I4270">
        <v>87</v>
      </c>
      <c r="J4270">
        <v>36</v>
      </c>
      <c r="K4270">
        <v>1</v>
      </c>
      <c r="L4270">
        <f>LOOKUP(I4270+H4270*1000, allRounds!D$2:D$308, allRounds!A$2:A$308)</f>
        <v>178</v>
      </c>
    </row>
    <row r="4271" spans="1:12" x14ac:dyDescent="0.3">
      <c r="A4271">
        <v>4270</v>
      </c>
      <c r="B4271">
        <v>1</v>
      </c>
      <c r="C4271">
        <v>81</v>
      </c>
      <c r="D4271">
        <v>35</v>
      </c>
      <c r="E4271">
        <v>114</v>
      </c>
      <c r="F4271">
        <v>179</v>
      </c>
      <c r="H4271" s="16">
        <v>37573</v>
      </c>
      <c r="I4271">
        <v>46</v>
      </c>
      <c r="J4271">
        <v>8</v>
      </c>
      <c r="K4271">
        <v>0</v>
      </c>
      <c r="L4271">
        <f>LOOKUP(I4271+H4271*1000, allRounds!D$2:D$308, allRounds!A$2:A$308)</f>
        <v>179</v>
      </c>
    </row>
    <row r="4272" spans="1:12" x14ac:dyDescent="0.3">
      <c r="A4272">
        <v>4271</v>
      </c>
      <c r="B4272">
        <v>2</v>
      </c>
      <c r="C4272">
        <v>91</v>
      </c>
      <c r="D4272">
        <v>33</v>
      </c>
      <c r="E4272">
        <v>80</v>
      </c>
      <c r="F4272">
        <v>179</v>
      </c>
      <c r="H4272" s="16">
        <v>37573</v>
      </c>
      <c r="I4272">
        <v>46</v>
      </c>
      <c r="J4272">
        <v>15</v>
      </c>
      <c r="K4272">
        <v>1</v>
      </c>
      <c r="L4272">
        <f>LOOKUP(I4272+H4272*1000, allRounds!D$2:D$308, allRounds!A$2:A$308)</f>
        <v>179</v>
      </c>
    </row>
    <row r="4273" spans="1:12" x14ac:dyDescent="0.3">
      <c r="A4273">
        <v>4272</v>
      </c>
      <c r="B4273">
        <v>3</v>
      </c>
      <c r="C4273">
        <v>100</v>
      </c>
      <c r="D4273">
        <v>32</v>
      </c>
      <c r="E4273">
        <v>222</v>
      </c>
      <c r="F4273">
        <v>179</v>
      </c>
      <c r="H4273" s="16">
        <v>37573</v>
      </c>
      <c r="I4273">
        <v>46</v>
      </c>
      <c r="J4273">
        <v>24</v>
      </c>
      <c r="K4273">
        <v>0</v>
      </c>
      <c r="L4273">
        <f>LOOKUP(I4273+H4273*1000, allRounds!D$2:D$308, allRounds!A$2:A$308)</f>
        <v>179</v>
      </c>
    </row>
    <row r="4274" spans="1:12" x14ac:dyDescent="0.3">
      <c r="A4274">
        <v>4273</v>
      </c>
      <c r="B4274">
        <v>4</v>
      </c>
      <c r="C4274">
        <v>95</v>
      </c>
      <c r="D4274">
        <v>30</v>
      </c>
      <c r="E4274">
        <v>36</v>
      </c>
      <c r="F4274">
        <v>179</v>
      </c>
      <c r="H4274" s="16">
        <v>37573</v>
      </c>
      <c r="I4274">
        <v>46</v>
      </c>
      <c r="J4274">
        <v>17</v>
      </c>
      <c r="K4274">
        <v>1</v>
      </c>
      <c r="L4274">
        <f>LOOKUP(I4274+H4274*1000, allRounds!D$2:D$308, allRounds!A$2:A$308)</f>
        <v>179</v>
      </c>
    </row>
    <row r="4275" spans="1:12" x14ac:dyDescent="0.3">
      <c r="A4275">
        <v>4274</v>
      </c>
      <c r="B4275">
        <v>5</v>
      </c>
      <c r="C4275">
        <v>99</v>
      </c>
      <c r="D4275">
        <v>29</v>
      </c>
      <c r="E4275">
        <v>16</v>
      </c>
      <c r="F4275">
        <v>179</v>
      </c>
      <c r="H4275" s="16">
        <v>37573</v>
      </c>
      <c r="I4275">
        <v>46</v>
      </c>
      <c r="J4275">
        <v>20</v>
      </c>
      <c r="K4275">
        <v>1</v>
      </c>
      <c r="L4275">
        <f>LOOKUP(I4275+H4275*1000, allRounds!D$2:D$308, allRounds!A$2:A$308)</f>
        <v>179</v>
      </c>
    </row>
    <row r="4276" spans="1:12" x14ac:dyDescent="0.3">
      <c r="A4276">
        <v>4275</v>
      </c>
      <c r="B4276">
        <v>6</v>
      </c>
      <c r="C4276">
        <v>89</v>
      </c>
      <c r="D4276">
        <v>28</v>
      </c>
      <c r="E4276">
        <v>1</v>
      </c>
      <c r="F4276">
        <v>179</v>
      </c>
      <c r="H4276" s="16">
        <v>37573</v>
      </c>
      <c r="I4276">
        <v>46</v>
      </c>
      <c r="J4276">
        <v>9</v>
      </c>
      <c r="K4276">
        <v>1</v>
      </c>
      <c r="L4276">
        <f>LOOKUP(I4276+H4276*1000, allRounds!D$2:D$308, allRounds!A$2:A$308)</f>
        <v>179</v>
      </c>
    </row>
    <row r="4277" spans="1:12" x14ac:dyDescent="0.3">
      <c r="A4277">
        <v>4276</v>
      </c>
      <c r="B4277">
        <v>7</v>
      </c>
      <c r="C4277">
        <v>100</v>
      </c>
      <c r="D4277">
        <v>28</v>
      </c>
      <c r="E4277">
        <v>3</v>
      </c>
      <c r="F4277">
        <v>179</v>
      </c>
      <c r="H4277" s="16">
        <v>37573</v>
      </c>
      <c r="I4277">
        <v>46</v>
      </c>
      <c r="J4277">
        <v>20</v>
      </c>
      <c r="K4277">
        <v>1</v>
      </c>
      <c r="L4277">
        <f>LOOKUP(I4277+H4277*1000, allRounds!D$2:D$308, allRounds!A$2:A$308)</f>
        <v>179</v>
      </c>
    </row>
    <row r="4278" spans="1:12" x14ac:dyDescent="0.3">
      <c r="A4278">
        <v>4277</v>
      </c>
      <c r="B4278">
        <v>8</v>
      </c>
      <c r="C4278">
        <v>93</v>
      </c>
      <c r="D4278">
        <v>26</v>
      </c>
      <c r="E4278">
        <v>103</v>
      </c>
      <c r="F4278">
        <v>179</v>
      </c>
      <c r="H4278" s="16">
        <v>37573</v>
      </c>
      <c r="I4278">
        <v>46</v>
      </c>
      <c r="J4278">
        <v>11</v>
      </c>
      <c r="K4278">
        <v>1</v>
      </c>
      <c r="L4278">
        <f>LOOKUP(I4278+H4278*1000, allRounds!D$2:D$308, allRounds!A$2:A$308)</f>
        <v>179</v>
      </c>
    </row>
    <row r="4279" spans="1:12" x14ac:dyDescent="0.3">
      <c r="A4279">
        <v>4278</v>
      </c>
      <c r="B4279">
        <v>9</v>
      </c>
      <c r="C4279">
        <v>110</v>
      </c>
      <c r="D4279">
        <v>25</v>
      </c>
      <c r="E4279">
        <v>27</v>
      </c>
      <c r="F4279">
        <v>179</v>
      </c>
      <c r="H4279" s="16">
        <v>37573</v>
      </c>
      <c r="I4279">
        <v>46</v>
      </c>
      <c r="J4279">
        <v>27</v>
      </c>
      <c r="K4279">
        <v>1</v>
      </c>
      <c r="L4279">
        <f>LOOKUP(I4279+H4279*1000, allRounds!D$2:D$308, allRounds!A$2:A$308)</f>
        <v>179</v>
      </c>
    </row>
    <row r="4280" spans="1:12" x14ac:dyDescent="0.3">
      <c r="A4280">
        <v>4279</v>
      </c>
      <c r="B4280">
        <v>10</v>
      </c>
      <c r="C4280">
        <v>108</v>
      </c>
      <c r="D4280">
        <v>25</v>
      </c>
      <c r="E4280">
        <v>61</v>
      </c>
      <c r="F4280">
        <v>179</v>
      </c>
      <c r="H4280" s="16">
        <v>37573</v>
      </c>
      <c r="I4280">
        <v>46</v>
      </c>
      <c r="J4280">
        <v>25</v>
      </c>
      <c r="K4280">
        <v>1</v>
      </c>
      <c r="L4280">
        <f>LOOKUP(I4280+H4280*1000, allRounds!D$2:D$308, allRounds!A$2:A$308)</f>
        <v>179</v>
      </c>
    </row>
    <row r="4281" spans="1:12" x14ac:dyDescent="0.3">
      <c r="A4281">
        <v>4280</v>
      </c>
      <c r="B4281">
        <v>11</v>
      </c>
      <c r="C4281">
        <v>106</v>
      </c>
      <c r="D4281">
        <v>24</v>
      </c>
      <c r="E4281">
        <v>28</v>
      </c>
      <c r="F4281">
        <v>179</v>
      </c>
      <c r="H4281" s="16">
        <v>37573</v>
      </c>
      <c r="I4281">
        <v>46</v>
      </c>
      <c r="J4281">
        <v>21</v>
      </c>
      <c r="K4281">
        <v>1</v>
      </c>
      <c r="L4281">
        <f>LOOKUP(I4281+H4281*1000, allRounds!D$2:D$308, allRounds!A$2:A$308)</f>
        <v>179</v>
      </c>
    </row>
    <row r="4282" spans="1:12" x14ac:dyDescent="0.3">
      <c r="A4282">
        <v>4281</v>
      </c>
      <c r="B4282">
        <v>12</v>
      </c>
      <c r="C4282">
        <v>99</v>
      </c>
      <c r="D4282">
        <v>23</v>
      </c>
      <c r="E4282">
        <v>160</v>
      </c>
      <c r="F4282">
        <v>179</v>
      </c>
      <c r="H4282" s="16">
        <v>37573</v>
      </c>
      <c r="I4282">
        <v>46</v>
      </c>
      <c r="J4282">
        <v>14</v>
      </c>
      <c r="K4282">
        <v>1</v>
      </c>
      <c r="L4282">
        <f>LOOKUP(I4282+H4282*1000, allRounds!D$2:D$308, allRounds!A$2:A$308)</f>
        <v>179</v>
      </c>
    </row>
    <row r="4283" spans="1:12" x14ac:dyDescent="0.3">
      <c r="A4283">
        <v>4282</v>
      </c>
      <c r="B4283">
        <v>13</v>
      </c>
      <c r="C4283">
        <v>109</v>
      </c>
      <c r="D4283">
        <v>23</v>
      </c>
      <c r="E4283">
        <v>223</v>
      </c>
      <c r="F4283">
        <v>179</v>
      </c>
      <c r="H4283" s="16">
        <v>37573</v>
      </c>
      <c r="I4283">
        <v>46</v>
      </c>
      <c r="J4283">
        <v>24</v>
      </c>
      <c r="K4283">
        <v>0</v>
      </c>
      <c r="L4283">
        <f>LOOKUP(I4283+H4283*1000, allRounds!D$2:D$308, allRounds!A$2:A$308)</f>
        <v>179</v>
      </c>
    </row>
    <row r="4284" spans="1:12" x14ac:dyDescent="0.3">
      <c r="A4284">
        <v>4283</v>
      </c>
      <c r="B4284">
        <v>14</v>
      </c>
      <c r="C4284">
        <v>97</v>
      </c>
      <c r="D4284">
        <v>22</v>
      </c>
      <c r="E4284">
        <v>121</v>
      </c>
      <c r="F4284">
        <v>179</v>
      </c>
      <c r="H4284" s="16">
        <v>37573</v>
      </c>
      <c r="I4284">
        <v>46</v>
      </c>
      <c r="J4284">
        <v>11</v>
      </c>
      <c r="K4284">
        <v>1</v>
      </c>
      <c r="L4284">
        <f>LOOKUP(I4284+H4284*1000, allRounds!D$2:D$308, allRounds!A$2:A$308)</f>
        <v>179</v>
      </c>
    </row>
    <row r="4285" spans="1:12" x14ac:dyDescent="0.3">
      <c r="A4285">
        <v>4284</v>
      </c>
      <c r="B4285">
        <v>15</v>
      </c>
      <c r="C4285">
        <v>109</v>
      </c>
      <c r="D4285">
        <v>22</v>
      </c>
      <c r="E4285">
        <v>188</v>
      </c>
      <c r="F4285">
        <v>179</v>
      </c>
      <c r="H4285" s="16">
        <v>37573</v>
      </c>
      <c r="I4285">
        <v>46</v>
      </c>
      <c r="J4285">
        <v>22</v>
      </c>
      <c r="K4285">
        <v>1</v>
      </c>
      <c r="L4285">
        <f>LOOKUP(I4285+H4285*1000, allRounds!D$2:D$308, allRounds!A$2:A$308)</f>
        <v>179</v>
      </c>
    </row>
    <row r="4286" spans="1:12" x14ac:dyDescent="0.3">
      <c r="A4286">
        <v>4285</v>
      </c>
      <c r="B4286">
        <v>16</v>
      </c>
      <c r="C4286">
        <v>107</v>
      </c>
      <c r="D4286">
        <v>19</v>
      </c>
      <c r="E4286">
        <v>2</v>
      </c>
      <c r="F4286">
        <v>179</v>
      </c>
      <c r="H4286" s="16">
        <v>37573</v>
      </c>
      <c r="I4286">
        <v>46</v>
      </c>
      <c r="J4286">
        <v>18</v>
      </c>
      <c r="K4286">
        <v>1</v>
      </c>
      <c r="L4286">
        <f>LOOKUP(I4286+H4286*1000, allRounds!D$2:D$308, allRounds!A$2:A$308)</f>
        <v>179</v>
      </c>
    </row>
    <row r="4287" spans="1:12" x14ac:dyDescent="0.3">
      <c r="A4287">
        <v>4286</v>
      </c>
      <c r="B4287">
        <v>1</v>
      </c>
      <c r="C4287">
        <v>81</v>
      </c>
      <c r="D4287">
        <v>43</v>
      </c>
      <c r="E4287">
        <v>80</v>
      </c>
      <c r="F4287">
        <v>180</v>
      </c>
      <c r="H4287" s="16">
        <v>37548</v>
      </c>
      <c r="I4287">
        <v>53</v>
      </c>
      <c r="J4287">
        <v>16</v>
      </c>
      <c r="K4287">
        <v>1</v>
      </c>
      <c r="L4287">
        <f>LOOKUP(I4287+H4287*1000, allRounds!D$2:D$308, allRounds!A$2:A$308)</f>
        <v>180</v>
      </c>
    </row>
    <row r="4288" spans="1:12" x14ac:dyDescent="0.3">
      <c r="A4288">
        <v>4287</v>
      </c>
      <c r="B4288">
        <v>2</v>
      </c>
      <c r="C4288">
        <v>81</v>
      </c>
      <c r="D4288">
        <v>40</v>
      </c>
      <c r="E4288">
        <v>219</v>
      </c>
      <c r="F4288">
        <v>180</v>
      </c>
      <c r="H4288" s="16">
        <v>37548</v>
      </c>
      <c r="I4288">
        <v>53</v>
      </c>
      <c r="J4288">
        <v>13</v>
      </c>
      <c r="K4288">
        <v>0</v>
      </c>
      <c r="L4288">
        <f>LOOKUP(I4288+H4288*1000, allRounds!D$2:D$308, allRounds!A$2:A$308)</f>
        <v>180</v>
      </c>
    </row>
    <row r="4289" spans="1:12" x14ac:dyDescent="0.3">
      <c r="A4289">
        <v>4288</v>
      </c>
      <c r="B4289">
        <v>3</v>
      </c>
      <c r="C4289">
        <v>94</v>
      </c>
      <c r="D4289">
        <v>39</v>
      </c>
      <c r="E4289">
        <v>61</v>
      </c>
      <c r="F4289">
        <v>180</v>
      </c>
      <c r="H4289" s="16">
        <v>37548</v>
      </c>
      <c r="I4289">
        <v>53</v>
      </c>
      <c r="J4289">
        <v>25</v>
      </c>
      <c r="K4289">
        <v>1</v>
      </c>
      <c r="L4289">
        <f>LOOKUP(I4289+H4289*1000, allRounds!D$2:D$308, allRounds!A$2:A$308)</f>
        <v>180</v>
      </c>
    </row>
    <row r="4290" spans="1:12" x14ac:dyDescent="0.3">
      <c r="A4290">
        <v>4289</v>
      </c>
      <c r="B4290">
        <v>4</v>
      </c>
      <c r="C4290">
        <v>90</v>
      </c>
      <c r="D4290">
        <v>39</v>
      </c>
      <c r="E4290">
        <v>221</v>
      </c>
      <c r="F4290">
        <v>180</v>
      </c>
      <c r="H4290" s="16">
        <v>37548</v>
      </c>
      <c r="I4290">
        <v>53</v>
      </c>
      <c r="J4290">
        <v>21</v>
      </c>
      <c r="K4290">
        <v>0</v>
      </c>
      <c r="L4290">
        <f>LOOKUP(I4290+H4290*1000, allRounds!D$2:D$308, allRounds!A$2:A$308)</f>
        <v>180</v>
      </c>
    </row>
    <row r="4291" spans="1:12" x14ac:dyDescent="0.3">
      <c r="A4291">
        <v>4290</v>
      </c>
      <c r="B4291">
        <v>5</v>
      </c>
      <c r="C4291">
        <v>92</v>
      </c>
      <c r="D4291">
        <v>37</v>
      </c>
      <c r="E4291">
        <v>28</v>
      </c>
      <c r="F4291">
        <v>180</v>
      </c>
      <c r="H4291" s="16">
        <v>37548</v>
      </c>
      <c r="I4291">
        <v>53</v>
      </c>
      <c r="J4291">
        <v>21</v>
      </c>
      <c r="K4291">
        <v>1</v>
      </c>
      <c r="L4291">
        <f>LOOKUP(I4291+H4291*1000, allRounds!D$2:D$308, allRounds!A$2:A$308)</f>
        <v>180</v>
      </c>
    </row>
    <row r="4292" spans="1:12" x14ac:dyDescent="0.3">
      <c r="A4292">
        <v>4291</v>
      </c>
      <c r="B4292">
        <v>6</v>
      </c>
      <c r="C4292">
        <v>86</v>
      </c>
      <c r="D4292">
        <v>37</v>
      </c>
      <c r="E4292">
        <v>220</v>
      </c>
      <c r="F4292">
        <v>180</v>
      </c>
      <c r="H4292" s="16">
        <v>37548</v>
      </c>
      <c r="I4292">
        <v>53</v>
      </c>
      <c r="J4292">
        <v>15</v>
      </c>
      <c r="K4292">
        <v>0</v>
      </c>
      <c r="L4292">
        <f>LOOKUP(I4292+H4292*1000, allRounds!D$2:D$308, allRounds!A$2:A$308)</f>
        <v>180</v>
      </c>
    </row>
    <row r="4293" spans="1:12" x14ac:dyDescent="0.3">
      <c r="A4293">
        <v>4292</v>
      </c>
      <c r="B4293">
        <v>7</v>
      </c>
      <c r="C4293">
        <v>96</v>
      </c>
      <c r="D4293">
        <v>36</v>
      </c>
      <c r="E4293">
        <v>99</v>
      </c>
      <c r="F4293">
        <v>180</v>
      </c>
      <c r="H4293" s="16">
        <v>37548</v>
      </c>
      <c r="I4293">
        <v>53</v>
      </c>
      <c r="J4293">
        <v>24</v>
      </c>
      <c r="K4293">
        <v>1</v>
      </c>
      <c r="L4293">
        <f>LOOKUP(I4293+H4293*1000, allRounds!D$2:D$308, allRounds!A$2:A$308)</f>
        <v>180</v>
      </c>
    </row>
    <row r="4294" spans="1:12" x14ac:dyDescent="0.3">
      <c r="A4294">
        <v>4293</v>
      </c>
      <c r="B4294">
        <v>8</v>
      </c>
      <c r="C4294">
        <v>91</v>
      </c>
      <c r="D4294">
        <v>35</v>
      </c>
      <c r="E4294">
        <v>170</v>
      </c>
      <c r="F4294">
        <v>180</v>
      </c>
      <c r="H4294" s="16">
        <v>37548</v>
      </c>
      <c r="I4294">
        <v>53</v>
      </c>
      <c r="J4294">
        <v>18</v>
      </c>
      <c r="K4294">
        <v>1</v>
      </c>
      <c r="L4294">
        <f>LOOKUP(I4294+H4294*1000, allRounds!D$2:D$308, allRounds!A$2:A$308)</f>
        <v>180</v>
      </c>
    </row>
    <row r="4295" spans="1:12" x14ac:dyDescent="0.3">
      <c r="A4295">
        <v>4294</v>
      </c>
      <c r="B4295">
        <v>9</v>
      </c>
      <c r="C4295">
        <v>95</v>
      </c>
      <c r="D4295">
        <v>35</v>
      </c>
      <c r="E4295">
        <v>116</v>
      </c>
      <c r="F4295">
        <v>180</v>
      </c>
      <c r="H4295" s="16">
        <v>37548</v>
      </c>
      <c r="I4295">
        <v>53</v>
      </c>
      <c r="J4295">
        <v>22</v>
      </c>
      <c r="K4295">
        <v>1</v>
      </c>
      <c r="L4295">
        <f>LOOKUP(I4295+H4295*1000, allRounds!D$2:D$308, allRounds!A$2:A$308)</f>
        <v>180</v>
      </c>
    </row>
    <row r="4296" spans="1:12" x14ac:dyDescent="0.3">
      <c r="A4296">
        <v>4295</v>
      </c>
      <c r="B4296">
        <v>10</v>
      </c>
      <c r="C4296">
        <v>85</v>
      </c>
      <c r="D4296">
        <v>34</v>
      </c>
      <c r="E4296">
        <v>121</v>
      </c>
      <c r="F4296">
        <v>180</v>
      </c>
      <c r="H4296" s="16">
        <v>37548</v>
      </c>
      <c r="I4296">
        <v>53</v>
      </c>
      <c r="J4296">
        <v>11</v>
      </c>
      <c r="K4296">
        <v>1</v>
      </c>
      <c r="L4296">
        <f>LOOKUP(I4296+H4296*1000, allRounds!D$2:D$308, allRounds!A$2:A$308)</f>
        <v>180</v>
      </c>
    </row>
    <row r="4297" spans="1:12" x14ac:dyDescent="0.3">
      <c r="A4297">
        <v>4296</v>
      </c>
      <c r="B4297">
        <v>11</v>
      </c>
      <c r="C4297">
        <v>101</v>
      </c>
      <c r="D4297">
        <v>34</v>
      </c>
      <c r="E4297">
        <v>27</v>
      </c>
      <c r="F4297">
        <v>180</v>
      </c>
      <c r="H4297" s="16">
        <v>37548</v>
      </c>
      <c r="I4297">
        <v>53</v>
      </c>
      <c r="J4297">
        <v>27</v>
      </c>
      <c r="K4297">
        <v>1</v>
      </c>
      <c r="L4297">
        <f>LOOKUP(I4297+H4297*1000, allRounds!D$2:D$308, allRounds!A$2:A$308)</f>
        <v>180</v>
      </c>
    </row>
    <row r="4298" spans="1:12" x14ac:dyDescent="0.3">
      <c r="A4298">
        <v>4297</v>
      </c>
      <c r="B4298">
        <v>12</v>
      </c>
      <c r="C4298">
        <v>95</v>
      </c>
      <c r="D4298">
        <v>33</v>
      </c>
      <c r="E4298">
        <v>3</v>
      </c>
      <c r="F4298">
        <v>180</v>
      </c>
      <c r="H4298" s="16">
        <v>37548</v>
      </c>
      <c r="I4298">
        <v>53</v>
      </c>
      <c r="J4298">
        <v>20</v>
      </c>
      <c r="K4298">
        <v>1</v>
      </c>
      <c r="L4298">
        <f>LOOKUP(I4298+H4298*1000, allRounds!D$2:D$308, allRounds!A$2:A$308)</f>
        <v>180</v>
      </c>
    </row>
    <row r="4299" spans="1:12" x14ac:dyDescent="0.3">
      <c r="A4299">
        <v>4298</v>
      </c>
      <c r="B4299">
        <v>13</v>
      </c>
      <c r="C4299">
        <v>87</v>
      </c>
      <c r="D4299">
        <v>32</v>
      </c>
      <c r="E4299">
        <v>103</v>
      </c>
      <c r="F4299">
        <v>180</v>
      </c>
      <c r="H4299" s="16">
        <v>37548</v>
      </c>
      <c r="I4299">
        <v>53</v>
      </c>
      <c r="J4299">
        <v>11</v>
      </c>
      <c r="K4299">
        <v>1</v>
      </c>
      <c r="L4299">
        <f>LOOKUP(I4299+H4299*1000, allRounds!D$2:D$308, allRounds!A$2:A$308)</f>
        <v>180</v>
      </c>
    </row>
    <row r="4300" spans="1:12" x14ac:dyDescent="0.3">
      <c r="A4300">
        <v>4299</v>
      </c>
      <c r="B4300">
        <v>14</v>
      </c>
      <c r="C4300">
        <v>92</v>
      </c>
      <c r="D4300">
        <v>31</v>
      </c>
      <c r="E4300">
        <v>145</v>
      </c>
      <c r="F4300">
        <v>180</v>
      </c>
      <c r="H4300" s="16">
        <v>37548</v>
      </c>
      <c r="I4300">
        <v>53</v>
      </c>
      <c r="J4300">
        <v>15</v>
      </c>
      <c r="K4300">
        <v>1</v>
      </c>
      <c r="L4300">
        <f>LOOKUP(I4300+H4300*1000, allRounds!D$2:D$308, allRounds!A$2:A$308)</f>
        <v>180</v>
      </c>
    </row>
    <row r="4301" spans="1:12" x14ac:dyDescent="0.3">
      <c r="A4301">
        <v>4300</v>
      </c>
      <c r="B4301">
        <v>15</v>
      </c>
      <c r="C4301">
        <v>101</v>
      </c>
      <c r="D4301">
        <v>30</v>
      </c>
      <c r="E4301">
        <v>50</v>
      </c>
      <c r="F4301">
        <v>180</v>
      </c>
      <c r="H4301" s="16">
        <v>37548</v>
      </c>
      <c r="I4301">
        <v>53</v>
      </c>
      <c r="J4301">
        <v>23</v>
      </c>
      <c r="K4301">
        <v>1</v>
      </c>
      <c r="L4301">
        <f>LOOKUP(I4301+H4301*1000, allRounds!D$2:D$308, allRounds!A$2:A$308)</f>
        <v>180</v>
      </c>
    </row>
    <row r="4302" spans="1:12" x14ac:dyDescent="0.3">
      <c r="A4302">
        <v>4301</v>
      </c>
      <c r="B4302">
        <v>16</v>
      </c>
      <c r="C4302">
        <v>99</v>
      </c>
      <c r="D4302">
        <v>30</v>
      </c>
      <c r="E4302">
        <v>16</v>
      </c>
      <c r="F4302">
        <v>180</v>
      </c>
      <c r="H4302" s="16">
        <v>37548</v>
      </c>
      <c r="I4302">
        <v>53</v>
      </c>
      <c r="J4302">
        <v>21</v>
      </c>
      <c r="K4302">
        <v>1</v>
      </c>
      <c r="L4302">
        <f>LOOKUP(I4302+H4302*1000, allRounds!D$2:D$308, allRounds!A$2:A$308)</f>
        <v>180</v>
      </c>
    </row>
    <row r="4303" spans="1:12" x14ac:dyDescent="0.3">
      <c r="A4303">
        <v>4302</v>
      </c>
      <c r="B4303">
        <v>17</v>
      </c>
      <c r="C4303">
        <v>107</v>
      </c>
      <c r="D4303">
        <v>29</v>
      </c>
      <c r="E4303">
        <v>12</v>
      </c>
      <c r="F4303">
        <v>180</v>
      </c>
      <c r="H4303" s="16">
        <v>37548</v>
      </c>
      <c r="I4303">
        <v>53</v>
      </c>
      <c r="J4303">
        <v>27</v>
      </c>
      <c r="K4303">
        <v>1</v>
      </c>
      <c r="L4303">
        <f>LOOKUP(I4303+H4303*1000, allRounds!D$2:D$308, allRounds!A$2:A$308)</f>
        <v>180</v>
      </c>
    </row>
    <row r="4304" spans="1:12" x14ac:dyDescent="0.3">
      <c r="A4304">
        <v>4303</v>
      </c>
      <c r="B4304">
        <v>18</v>
      </c>
      <c r="C4304">
        <v>107</v>
      </c>
      <c r="D4304">
        <v>29</v>
      </c>
      <c r="E4304">
        <v>63</v>
      </c>
      <c r="F4304">
        <v>180</v>
      </c>
      <c r="H4304" s="16">
        <v>37548</v>
      </c>
      <c r="I4304">
        <v>53</v>
      </c>
      <c r="J4304">
        <v>24</v>
      </c>
      <c r="K4304">
        <v>1</v>
      </c>
      <c r="L4304">
        <f>LOOKUP(I4304+H4304*1000, allRounds!D$2:D$308, allRounds!A$2:A$308)</f>
        <v>180</v>
      </c>
    </row>
    <row r="4305" spans="1:12" x14ac:dyDescent="0.3">
      <c r="A4305">
        <v>4304</v>
      </c>
      <c r="B4305">
        <v>19</v>
      </c>
      <c r="C4305">
        <v>109</v>
      </c>
      <c r="D4305">
        <v>28</v>
      </c>
      <c r="E4305">
        <v>193</v>
      </c>
      <c r="F4305">
        <v>180</v>
      </c>
      <c r="H4305" s="16">
        <v>37548</v>
      </c>
      <c r="I4305">
        <v>53</v>
      </c>
      <c r="J4305">
        <v>28</v>
      </c>
      <c r="K4305">
        <v>0</v>
      </c>
      <c r="L4305">
        <f>LOOKUP(I4305+H4305*1000, allRounds!D$2:D$308, allRounds!A$2:A$308)</f>
        <v>180</v>
      </c>
    </row>
    <row r="4306" spans="1:12" x14ac:dyDescent="0.3">
      <c r="A4306">
        <v>4305</v>
      </c>
      <c r="B4306">
        <v>20</v>
      </c>
      <c r="C4306">
        <v>94</v>
      </c>
      <c r="D4306">
        <v>28</v>
      </c>
      <c r="E4306">
        <v>160</v>
      </c>
      <c r="F4306">
        <v>180</v>
      </c>
      <c r="H4306" s="16">
        <v>37548</v>
      </c>
      <c r="I4306">
        <v>53</v>
      </c>
      <c r="J4306">
        <v>14</v>
      </c>
      <c r="K4306">
        <v>1</v>
      </c>
      <c r="L4306">
        <f>LOOKUP(I4306+H4306*1000, allRounds!D$2:D$308, allRounds!A$2:A$308)</f>
        <v>180</v>
      </c>
    </row>
    <row r="4307" spans="1:12" x14ac:dyDescent="0.3">
      <c r="A4307">
        <v>4306</v>
      </c>
      <c r="B4307">
        <v>21</v>
      </c>
      <c r="C4307">
        <v>102</v>
      </c>
      <c r="D4307">
        <v>28</v>
      </c>
      <c r="E4307">
        <v>178</v>
      </c>
      <c r="F4307">
        <v>180</v>
      </c>
      <c r="H4307" s="16">
        <v>37548</v>
      </c>
      <c r="I4307">
        <v>53</v>
      </c>
      <c r="J4307">
        <v>22</v>
      </c>
      <c r="K4307">
        <v>1</v>
      </c>
      <c r="L4307">
        <f>LOOKUP(I4307+H4307*1000, allRounds!D$2:D$308, allRounds!A$2:A$308)</f>
        <v>180</v>
      </c>
    </row>
    <row r="4308" spans="1:12" x14ac:dyDescent="0.3">
      <c r="A4308">
        <v>4307</v>
      </c>
      <c r="B4308">
        <v>22</v>
      </c>
      <c r="C4308">
        <v>105</v>
      </c>
      <c r="D4308">
        <v>27</v>
      </c>
      <c r="E4308">
        <v>205</v>
      </c>
      <c r="F4308">
        <v>180</v>
      </c>
      <c r="H4308" s="16">
        <v>37548</v>
      </c>
      <c r="I4308">
        <v>53</v>
      </c>
      <c r="J4308">
        <v>24</v>
      </c>
      <c r="K4308">
        <v>1</v>
      </c>
      <c r="L4308">
        <f>LOOKUP(I4308+H4308*1000, allRounds!D$2:D$308, allRounds!A$2:A$308)</f>
        <v>180</v>
      </c>
    </row>
    <row r="4309" spans="1:12" x14ac:dyDescent="0.3">
      <c r="A4309">
        <v>4308</v>
      </c>
      <c r="B4309">
        <v>23</v>
      </c>
      <c r="C4309">
        <v>99</v>
      </c>
      <c r="D4309">
        <v>27</v>
      </c>
      <c r="E4309">
        <v>2</v>
      </c>
      <c r="F4309">
        <v>180</v>
      </c>
      <c r="H4309" s="16">
        <v>37548</v>
      </c>
      <c r="I4309">
        <v>53</v>
      </c>
      <c r="J4309">
        <v>18</v>
      </c>
      <c r="K4309">
        <v>1</v>
      </c>
      <c r="L4309">
        <f>LOOKUP(I4309+H4309*1000, allRounds!D$2:D$308, allRounds!A$2:A$308)</f>
        <v>180</v>
      </c>
    </row>
    <row r="4310" spans="1:12" x14ac:dyDescent="0.3">
      <c r="A4310">
        <v>4309</v>
      </c>
      <c r="B4310">
        <v>24</v>
      </c>
      <c r="C4310">
        <v>115</v>
      </c>
      <c r="D4310">
        <v>22</v>
      </c>
      <c r="E4310">
        <v>24</v>
      </c>
      <c r="F4310">
        <v>180</v>
      </c>
      <c r="H4310" s="16">
        <v>37548</v>
      </c>
      <c r="I4310">
        <v>53</v>
      </c>
      <c r="J4310">
        <v>28</v>
      </c>
      <c r="K4310">
        <v>1</v>
      </c>
      <c r="L4310">
        <f>LOOKUP(I4310+H4310*1000, allRounds!D$2:D$308, allRounds!A$2:A$308)</f>
        <v>180</v>
      </c>
    </row>
    <row r="4311" spans="1:12" x14ac:dyDescent="0.3">
      <c r="A4311">
        <v>4310</v>
      </c>
      <c r="B4311">
        <v>25</v>
      </c>
      <c r="C4311">
        <v>122</v>
      </c>
      <c r="D4311">
        <v>17</v>
      </c>
      <c r="E4311">
        <v>200</v>
      </c>
      <c r="F4311">
        <v>180</v>
      </c>
      <c r="H4311" s="16">
        <v>37548</v>
      </c>
      <c r="I4311">
        <v>53</v>
      </c>
      <c r="J4311">
        <v>28</v>
      </c>
      <c r="K4311">
        <v>0</v>
      </c>
      <c r="L4311">
        <f>LOOKUP(I4311+H4311*1000, allRounds!D$2:D$308, allRounds!A$2:A$308)</f>
        <v>180</v>
      </c>
    </row>
    <row r="4312" spans="1:12" x14ac:dyDescent="0.3">
      <c r="A4312">
        <v>4311</v>
      </c>
      <c r="B4312">
        <v>26</v>
      </c>
      <c r="C4312">
        <v>122</v>
      </c>
      <c r="D4312">
        <v>14</v>
      </c>
      <c r="E4312">
        <v>191</v>
      </c>
      <c r="F4312">
        <v>180</v>
      </c>
      <c r="H4312" s="16">
        <v>37548</v>
      </c>
      <c r="I4312">
        <v>53</v>
      </c>
      <c r="J4312">
        <v>28</v>
      </c>
      <c r="K4312">
        <v>1</v>
      </c>
      <c r="L4312">
        <f>LOOKUP(I4312+H4312*1000, allRounds!D$2:D$308, allRounds!A$2:A$308)</f>
        <v>180</v>
      </c>
    </row>
    <row r="4313" spans="1:12" x14ac:dyDescent="0.3">
      <c r="A4313">
        <v>4312</v>
      </c>
      <c r="B4313">
        <v>27</v>
      </c>
      <c r="C4313">
        <v>131</v>
      </c>
      <c r="D4313">
        <v>13</v>
      </c>
      <c r="E4313">
        <v>8</v>
      </c>
      <c r="F4313">
        <v>180</v>
      </c>
      <c r="H4313" s="16">
        <v>37548</v>
      </c>
      <c r="I4313">
        <v>53</v>
      </c>
      <c r="J4313">
        <v>36</v>
      </c>
      <c r="K4313">
        <v>1</v>
      </c>
      <c r="L4313">
        <f>LOOKUP(I4313+H4313*1000, allRounds!D$2:D$308, allRounds!A$2:A$308)</f>
        <v>180</v>
      </c>
    </row>
    <row r="4314" spans="1:12" x14ac:dyDescent="0.3">
      <c r="A4314">
        <v>4313</v>
      </c>
      <c r="B4314">
        <v>1</v>
      </c>
      <c r="C4314">
        <v>82</v>
      </c>
      <c r="D4314">
        <v>43</v>
      </c>
      <c r="E4314">
        <v>16</v>
      </c>
      <c r="F4314">
        <v>181</v>
      </c>
      <c r="H4314" s="16">
        <v>37531</v>
      </c>
      <c r="I4314">
        <v>90</v>
      </c>
      <c r="J4314">
        <v>21</v>
      </c>
      <c r="K4314">
        <v>1</v>
      </c>
      <c r="L4314">
        <f>LOOKUP(I4314+H4314*1000, allRounds!D$2:D$308, allRounds!A$2:A$308)</f>
        <v>181</v>
      </c>
    </row>
    <row r="4315" spans="1:12" x14ac:dyDescent="0.3">
      <c r="A4315">
        <v>4314</v>
      </c>
      <c r="B4315">
        <v>2</v>
      </c>
      <c r="C4315">
        <v>84</v>
      </c>
      <c r="D4315">
        <v>41</v>
      </c>
      <c r="E4315">
        <v>28</v>
      </c>
      <c r="F4315">
        <v>181</v>
      </c>
      <c r="H4315" s="16">
        <v>37531</v>
      </c>
      <c r="I4315">
        <v>90</v>
      </c>
      <c r="J4315">
        <v>21</v>
      </c>
      <c r="K4315">
        <v>1</v>
      </c>
      <c r="L4315">
        <f>LOOKUP(I4315+H4315*1000, allRounds!D$2:D$308, allRounds!A$2:A$308)</f>
        <v>181</v>
      </c>
    </row>
    <row r="4316" spans="1:12" x14ac:dyDescent="0.3">
      <c r="A4316">
        <v>4315</v>
      </c>
      <c r="B4316">
        <v>3</v>
      </c>
      <c r="C4316">
        <v>81</v>
      </c>
      <c r="D4316">
        <v>40</v>
      </c>
      <c r="E4316">
        <v>36</v>
      </c>
      <c r="F4316">
        <v>181</v>
      </c>
      <c r="H4316" s="16">
        <v>37531</v>
      </c>
      <c r="I4316">
        <v>90</v>
      </c>
      <c r="J4316">
        <v>17</v>
      </c>
      <c r="K4316">
        <v>1</v>
      </c>
      <c r="L4316">
        <f>LOOKUP(I4316+H4316*1000, allRounds!D$2:D$308, allRounds!A$2:A$308)</f>
        <v>181</v>
      </c>
    </row>
    <row r="4317" spans="1:12" x14ac:dyDescent="0.3">
      <c r="A4317">
        <v>4316</v>
      </c>
      <c r="B4317">
        <v>4</v>
      </c>
      <c r="C4317">
        <v>87</v>
      </c>
      <c r="D4317">
        <v>39</v>
      </c>
      <c r="E4317">
        <v>188</v>
      </c>
      <c r="F4317">
        <v>181</v>
      </c>
      <c r="H4317" s="16">
        <v>37531</v>
      </c>
      <c r="I4317">
        <v>90</v>
      </c>
      <c r="J4317">
        <v>22</v>
      </c>
      <c r="K4317">
        <v>1</v>
      </c>
      <c r="L4317">
        <f>LOOKUP(I4317+H4317*1000, allRounds!D$2:D$308, allRounds!A$2:A$308)</f>
        <v>181</v>
      </c>
    </row>
    <row r="4318" spans="1:12" x14ac:dyDescent="0.3">
      <c r="A4318">
        <v>4317</v>
      </c>
      <c r="B4318">
        <v>5</v>
      </c>
      <c r="C4318">
        <v>82</v>
      </c>
      <c r="D4318">
        <v>38</v>
      </c>
      <c r="E4318">
        <v>80</v>
      </c>
      <c r="F4318">
        <v>181</v>
      </c>
      <c r="H4318" s="16">
        <v>37531</v>
      </c>
      <c r="I4318">
        <v>90</v>
      </c>
      <c r="J4318">
        <v>16</v>
      </c>
      <c r="K4318">
        <v>1</v>
      </c>
      <c r="L4318">
        <f>LOOKUP(I4318+H4318*1000, allRounds!D$2:D$308, allRounds!A$2:A$308)</f>
        <v>181</v>
      </c>
    </row>
    <row r="4319" spans="1:12" x14ac:dyDescent="0.3">
      <c r="A4319">
        <v>4318</v>
      </c>
      <c r="B4319">
        <v>6</v>
      </c>
      <c r="C4319">
        <v>94</v>
      </c>
      <c r="D4319">
        <v>37</v>
      </c>
      <c r="E4319">
        <v>27</v>
      </c>
      <c r="F4319">
        <v>181</v>
      </c>
      <c r="H4319" s="16">
        <v>37531</v>
      </c>
      <c r="I4319">
        <v>90</v>
      </c>
      <c r="J4319">
        <v>27</v>
      </c>
      <c r="K4319">
        <v>1</v>
      </c>
      <c r="L4319">
        <f>LOOKUP(I4319+H4319*1000, allRounds!D$2:D$308, allRounds!A$2:A$308)</f>
        <v>181</v>
      </c>
    </row>
    <row r="4320" spans="1:12" x14ac:dyDescent="0.3">
      <c r="A4320">
        <v>4319</v>
      </c>
      <c r="B4320">
        <v>7</v>
      </c>
      <c r="C4320">
        <v>79</v>
      </c>
      <c r="D4320">
        <v>34</v>
      </c>
      <c r="E4320">
        <v>1</v>
      </c>
      <c r="F4320">
        <v>181</v>
      </c>
      <c r="H4320" s="16">
        <v>37531</v>
      </c>
      <c r="I4320">
        <v>90</v>
      </c>
      <c r="J4320">
        <v>9</v>
      </c>
      <c r="K4320">
        <v>1</v>
      </c>
      <c r="L4320">
        <f>LOOKUP(I4320+H4320*1000, allRounds!D$2:D$308, allRounds!A$2:A$308)</f>
        <v>181</v>
      </c>
    </row>
    <row r="4321" spans="1:12" x14ac:dyDescent="0.3">
      <c r="A4321">
        <v>4320</v>
      </c>
      <c r="B4321">
        <v>8</v>
      </c>
      <c r="C4321">
        <v>95</v>
      </c>
      <c r="D4321">
        <v>33</v>
      </c>
      <c r="E4321">
        <v>50</v>
      </c>
      <c r="F4321">
        <v>181</v>
      </c>
      <c r="H4321" s="16">
        <v>37531</v>
      </c>
      <c r="I4321">
        <v>90</v>
      </c>
      <c r="J4321">
        <v>23</v>
      </c>
      <c r="K4321">
        <v>1</v>
      </c>
      <c r="L4321">
        <f>LOOKUP(I4321+H4321*1000, allRounds!D$2:D$308, allRounds!A$2:A$308)</f>
        <v>181</v>
      </c>
    </row>
    <row r="4322" spans="1:12" x14ac:dyDescent="0.3">
      <c r="A4322">
        <v>4321</v>
      </c>
      <c r="B4322">
        <v>9</v>
      </c>
      <c r="C4322">
        <v>89</v>
      </c>
      <c r="D4322">
        <v>33</v>
      </c>
      <c r="E4322">
        <v>2</v>
      </c>
      <c r="F4322">
        <v>181</v>
      </c>
      <c r="H4322" s="16">
        <v>37531</v>
      </c>
      <c r="I4322">
        <v>90</v>
      </c>
      <c r="J4322">
        <v>18</v>
      </c>
      <c r="K4322">
        <v>1</v>
      </c>
      <c r="L4322">
        <f>LOOKUP(I4322+H4322*1000, allRounds!D$2:D$308, allRounds!A$2:A$308)</f>
        <v>181</v>
      </c>
    </row>
    <row r="4323" spans="1:12" x14ac:dyDescent="0.3">
      <c r="A4323">
        <v>4322</v>
      </c>
      <c r="B4323">
        <v>10</v>
      </c>
      <c r="C4323">
        <v>86</v>
      </c>
      <c r="D4323">
        <v>32</v>
      </c>
      <c r="E4323">
        <v>160</v>
      </c>
      <c r="F4323">
        <v>181</v>
      </c>
      <c r="H4323" s="16">
        <v>37531</v>
      </c>
      <c r="I4323">
        <v>90</v>
      </c>
      <c r="J4323">
        <v>14</v>
      </c>
      <c r="K4323">
        <v>1</v>
      </c>
      <c r="L4323">
        <f>LOOKUP(I4323+H4323*1000, allRounds!D$2:D$308, allRounds!A$2:A$308)</f>
        <v>181</v>
      </c>
    </row>
    <row r="4324" spans="1:12" x14ac:dyDescent="0.3">
      <c r="A4324">
        <v>4323</v>
      </c>
      <c r="B4324">
        <v>11</v>
      </c>
      <c r="C4324">
        <v>85</v>
      </c>
      <c r="D4324">
        <v>32</v>
      </c>
      <c r="E4324">
        <v>48</v>
      </c>
      <c r="F4324">
        <v>181</v>
      </c>
      <c r="H4324" s="16">
        <v>37531</v>
      </c>
      <c r="I4324">
        <v>90</v>
      </c>
      <c r="J4324">
        <v>13</v>
      </c>
      <c r="K4324">
        <v>1</v>
      </c>
      <c r="L4324">
        <f>LOOKUP(I4324+H4324*1000, allRounds!D$2:D$308, allRounds!A$2:A$308)</f>
        <v>181</v>
      </c>
    </row>
    <row r="4325" spans="1:12" x14ac:dyDescent="0.3">
      <c r="A4325">
        <v>4324</v>
      </c>
      <c r="B4325">
        <v>12</v>
      </c>
      <c r="C4325">
        <v>92</v>
      </c>
      <c r="D4325">
        <v>30</v>
      </c>
      <c r="E4325">
        <v>170</v>
      </c>
      <c r="F4325">
        <v>181</v>
      </c>
      <c r="H4325" s="16">
        <v>37531</v>
      </c>
      <c r="I4325">
        <v>90</v>
      </c>
      <c r="J4325">
        <v>18</v>
      </c>
      <c r="K4325">
        <v>1</v>
      </c>
      <c r="L4325">
        <f>LOOKUP(I4325+H4325*1000, allRounds!D$2:D$308, allRounds!A$2:A$308)</f>
        <v>181</v>
      </c>
    </row>
    <row r="4326" spans="1:12" x14ac:dyDescent="0.3">
      <c r="A4326">
        <v>4325</v>
      </c>
      <c r="B4326">
        <v>13</v>
      </c>
      <c r="C4326">
        <v>99</v>
      </c>
      <c r="D4326">
        <v>30</v>
      </c>
      <c r="E4326">
        <v>61</v>
      </c>
      <c r="F4326">
        <v>181</v>
      </c>
      <c r="H4326" s="16">
        <v>37531</v>
      </c>
      <c r="I4326">
        <v>90</v>
      </c>
      <c r="J4326">
        <v>25</v>
      </c>
      <c r="K4326">
        <v>1</v>
      </c>
      <c r="L4326">
        <f>LOOKUP(I4326+H4326*1000, allRounds!D$2:D$308, allRounds!A$2:A$308)</f>
        <v>181</v>
      </c>
    </row>
    <row r="4327" spans="1:12" x14ac:dyDescent="0.3">
      <c r="A4327">
        <v>4326</v>
      </c>
      <c r="B4327">
        <v>14</v>
      </c>
      <c r="C4327">
        <v>103</v>
      </c>
      <c r="D4327">
        <v>29</v>
      </c>
      <c r="E4327">
        <v>144</v>
      </c>
      <c r="F4327">
        <v>181</v>
      </c>
      <c r="H4327" s="16">
        <v>37531</v>
      </c>
      <c r="I4327">
        <v>90</v>
      </c>
      <c r="J4327">
        <v>28</v>
      </c>
      <c r="K4327">
        <v>1</v>
      </c>
      <c r="L4327">
        <f>LOOKUP(I4327+H4327*1000, allRounds!D$2:D$308, allRounds!A$2:A$308)</f>
        <v>181</v>
      </c>
    </row>
    <row r="4328" spans="1:12" x14ac:dyDescent="0.3">
      <c r="A4328">
        <v>4327</v>
      </c>
      <c r="B4328">
        <v>15</v>
      </c>
      <c r="C4328">
        <v>99</v>
      </c>
      <c r="D4328">
        <v>28</v>
      </c>
      <c r="E4328">
        <v>63</v>
      </c>
      <c r="F4328">
        <v>181</v>
      </c>
      <c r="H4328" s="16">
        <v>37531</v>
      </c>
      <c r="I4328">
        <v>90</v>
      </c>
      <c r="J4328">
        <v>24</v>
      </c>
      <c r="K4328">
        <v>1</v>
      </c>
      <c r="L4328">
        <f>LOOKUP(I4328+H4328*1000, allRounds!D$2:D$308, allRounds!A$2:A$308)</f>
        <v>181</v>
      </c>
    </row>
    <row r="4329" spans="1:12" x14ac:dyDescent="0.3">
      <c r="A4329">
        <v>4328</v>
      </c>
      <c r="B4329">
        <v>16</v>
      </c>
      <c r="C4329">
        <v>98</v>
      </c>
      <c r="D4329">
        <v>28</v>
      </c>
      <c r="E4329">
        <v>178</v>
      </c>
      <c r="F4329">
        <v>181</v>
      </c>
      <c r="H4329" s="16">
        <v>37531</v>
      </c>
      <c r="I4329">
        <v>90</v>
      </c>
      <c r="J4329">
        <v>22</v>
      </c>
      <c r="K4329">
        <v>1</v>
      </c>
      <c r="L4329">
        <f>LOOKUP(I4329+H4329*1000, allRounds!D$2:D$308, allRounds!A$2:A$308)</f>
        <v>181</v>
      </c>
    </row>
    <row r="4330" spans="1:12" x14ac:dyDescent="0.3">
      <c r="A4330">
        <v>4329</v>
      </c>
      <c r="B4330">
        <v>17</v>
      </c>
      <c r="C4330">
        <v>104</v>
      </c>
      <c r="D4330">
        <v>28</v>
      </c>
      <c r="E4330">
        <v>12</v>
      </c>
      <c r="F4330">
        <v>181</v>
      </c>
      <c r="H4330" s="16">
        <v>37531</v>
      </c>
      <c r="I4330">
        <v>90</v>
      </c>
      <c r="J4330">
        <v>27</v>
      </c>
      <c r="K4330">
        <v>1</v>
      </c>
      <c r="L4330">
        <f>LOOKUP(I4330+H4330*1000, allRounds!D$2:D$308, allRounds!A$2:A$308)</f>
        <v>181</v>
      </c>
    </row>
    <row r="4331" spans="1:12" x14ac:dyDescent="0.3">
      <c r="A4331">
        <v>4330</v>
      </c>
      <c r="B4331">
        <v>18</v>
      </c>
      <c r="C4331">
        <v>92</v>
      </c>
      <c r="D4331">
        <v>23</v>
      </c>
      <c r="E4331">
        <v>103</v>
      </c>
      <c r="F4331">
        <v>181</v>
      </c>
      <c r="H4331" s="16">
        <v>37531</v>
      </c>
      <c r="I4331">
        <v>90</v>
      </c>
      <c r="J4331">
        <v>11</v>
      </c>
      <c r="K4331">
        <v>1</v>
      </c>
      <c r="L4331">
        <f>LOOKUP(I4331+H4331*1000, allRounds!D$2:D$308, allRounds!A$2:A$308)</f>
        <v>181</v>
      </c>
    </row>
    <row r="4332" spans="1:12" x14ac:dyDescent="0.3">
      <c r="A4332">
        <v>4331</v>
      </c>
      <c r="B4332">
        <v>19</v>
      </c>
      <c r="C4332">
        <v>127</v>
      </c>
      <c r="D4332">
        <v>14</v>
      </c>
      <c r="E4332">
        <v>8</v>
      </c>
      <c r="F4332">
        <v>181</v>
      </c>
      <c r="H4332" s="16">
        <v>37531</v>
      </c>
      <c r="I4332">
        <v>90</v>
      </c>
      <c r="J4332">
        <v>36</v>
      </c>
      <c r="K4332">
        <v>1</v>
      </c>
      <c r="L4332">
        <f>LOOKUP(I4332+H4332*1000, allRounds!D$2:D$308, allRounds!A$2:A$308)</f>
        <v>181</v>
      </c>
    </row>
    <row r="4333" spans="1:12" x14ac:dyDescent="0.3">
      <c r="A4333">
        <v>4332</v>
      </c>
      <c r="B4333">
        <v>1</v>
      </c>
      <c r="C4333">
        <v>83</v>
      </c>
      <c r="D4333">
        <v>36</v>
      </c>
      <c r="E4333">
        <v>160</v>
      </c>
      <c r="F4333">
        <v>182</v>
      </c>
      <c r="H4333" s="16">
        <v>37515</v>
      </c>
      <c r="I4333">
        <v>52</v>
      </c>
      <c r="J4333">
        <v>15</v>
      </c>
      <c r="K4333">
        <v>1</v>
      </c>
      <c r="L4333">
        <f>LOOKUP(I4333+H4333*1000, allRounds!D$2:D$308, allRounds!A$2:A$308)</f>
        <v>182</v>
      </c>
    </row>
    <row r="4334" spans="1:12" x14ac:dyDescent="0.3">
      <c r="A4334">
        <v>4333</v>
      </c>
      <c r="B4334">
        <v>2</v>
      </c>
      <c r="C4334">
        <v>96</v>
      </c>
      <c r="D4334">
        <v>33</v>
      </c>
      <c r="E4334">
        <v>61</v>
      </c>
      <c r="F4334">
        <v>182</v>
      </c>
      <c r="H4334" s="16">
        <v>37515</v>
      </c>
      <c r="I4334">
        <v>52</v>
      </c>
      <c r="J4334">
        <v>25</v>
      </c>
      <c r="K4334">
        <v>1</v>
      </c>
      <c r="L4334">
        <f>LOOKUP(I4334+H4334*1000, allRounds!D$2:D$308, allRounds!A$2:A$308)</f>
        <v>182</v>
      </c>
    </row>
    <row r="4335" spans="1:12" x14ac:dyDescent="0.3">
      <c r="A4335">
        <v>4334</v>
      </c>
      <c r="B4335">
        <v>3</v>
      </c>
      <c r="C4335">
        <v>88</v>
      </c>
      <c r="D4335">
        <v>32</v>
      </c>
      <c r="E4335">
        <v>143</v>
      </c>
      <c r="F4335">
        <v>182</v>
      </c>
      <c r="H4335" s="16">
        <v>37515</v>
      </c>
      <c r="I4335">
        <v>52</v>
      </c>
      <c r="J4335">
        <v>16</v>
      </c>
      <c r="K4335">
        <v>1</v>
      </c>
      <c r="L4335">
        <f>LOOKUP(I4335+H4335*1000, allRounds!D$2:D$308, allRounds!A$2:A$308)</f>
        <v>182</v>
      </c>
    </row>
    <row r="4336" spans="1:12" x14ac:dyDescent="0.3">
      <c r="A4336">
        <v>4335</v>
      </c>
      <c r="B4336">
        <v>4</v>
      </c>
      <c r="C4336">
        <v>84</v>
      </c>
      <c r="D4336">
        <v>31</v>
      </c>
      <c r="E4336">
        <v>122</v>
      </c>
      <c r="F4336">
        <v>182</v>
      </c>
      <c r="H4336" s="16">
        <v>37515</v>
      </c>
      <c r="I4336">
        <v>52</v>
      </c>
      <c r="J4336">
        <v>11</v>
      </c>
      <c r="K4336">
        <v>1</v>
      </c>
      <c r="L4336">
        <f>LOOKUP(I4336+H4336*1000, allRounds!D$2:D$308, allRounds!A$2:A$308)</f>
        <v>182</v>
      </c>
    </row>
    <row r="4337" spans="1:12" x14ac:dyDescent="0.3">
      <c r="A4337">
        <v>4336</v>
      </c>
      <c r="B4337">
        <v>5</v>
      </c>
      <c r="C4337">
        <v>95</v>
      </c>
      <c r="D4337">
        <v>30</v>
      </c>
      <c r="E4337">
        <v>28</v>
      </c>
      <c r="F4337">
        <v>182</v>
      </c>
      <c r="H4337" s="16">
        <v>37515</v>
      </c>
      <c r="I4337">
        <v>52</v>
      </c>
      <c r="J4337">
        <v>21</v>
      </c>
      <c r="K4337">
        <v>1</v>
      </c>
      <c r="L4337">
        <f>LOOKUP(I4337+H4337*1000, allRounds!D$2:D$308, allRounds!A$2:A$308)</f>
        <v>182</v>
      </c>
    </row>
    <row r="4338" spans="1:12" x14ac:dyDescent="0.3">
      <c r="A4338">
        <v>4337</v>
      </c>
      <c r="B4338">
        <v>6</v>
      </c>
      <c r="C4338">
        <v>92</v>
      </c>
      <c r="D4338">
        <v>29</v>
      </c>
      <c r="E4338">
        <v>36</v>
      </c>
      <c r="F4338">
        <v>182</v>
      </c>
      <c r="H4338" s="16">
        <v>37515</v>
      </c>
      <c r="I4338">
        <v>52</v>
      </c>
      <c r="J4338">
        <v>17</v>
      </c>
      <c r="K4338">
        <v>1</v>
      </c>
      <c r="L4338">
        <f>LOOKUP(I4338+H4338*1000, allRounds!D$2:D$308, allRounds!A$2:A$308)</f>
        <v>182</v>
      </c>
    </row>
    <row r="4339" spans="1:12" x14ac:dyDescent="0.3">
      <c r="A4339">
        <v>4338</v>
      </c>
      <c r="B4339">
        <v>7</v>
      </c>
      <c r="C4339">
        <v>86</v>
      </c>
      <c r="D4339">
        <v>27</v>
      </c>
      <c r="E4339">
        <v>1</v>
      </c>
      <c r="F4339">
        <v>182</v>
      </c>
      <c r="H4339" s="16">
        <v>37515</v>
      </c>
      <c r="I4339">
        <v>52</v>
      </c>
      <c r="J4339">
        <v>9</v>
      </c>
      <c r="K4339">
        <v>1</v>
      </c>
      <c r="L4339">
        <f>LOOKUP(I4339+H4339*1000, allRounds!D$2:D$308, allRounds!A$2:A$308)</f>
        <v>182</v>
      </c>
    </row>
    <row r="4340" spans="1:12" x14ac:dyDescent="0.3">
      <c r="A4340">
        <v>4339</v>
      </c>
      <c r="B4340">
        <v>8</v>
      </c>
      <c r="C4340">
        <v>99</v>
      </c>
      <c r="D4340">
        <v>26</v>
      </c>
      <c r="E4340">
        <v>16</v>
      </c>
      <c r="F4340">
        <v>182</v>
      </c>
      <c r="H4340" s="16">
        <v>37515</v>
      </c>
      <c r="I4340">
        <v>52</v>
      </c>
      <c r="J4340">
        <v>21</v>
      </c>
      <c r="K4340">
        <v>1</v>
      </c>
      <c r="L4340">
        <f>LOOKUP(I4340+H4340*1000, allRounds!D$2:D$308, allRounds!A$2:A$308)</f>
        <v>182</v>
      </c>
    </row>
    <row r="4341" spans="1:12" x14ac:dyDescent="0.3">
      <c r="A4341">
        <v>4340</v>
      </c>
      <c r="B4341">
        <v>9</v>
      </c>
      <c r="C4341">
        <v>101</v>
      </c>
      <c r="D4341">
        <v>25</v>
      </c>
      <c r="E4341">
        <v>116</v>
      </c>
      <c r="F4341">
        <v>182</v>
      </c>
      <c r="H4341" s="16">
        <v>37515</v>
      </c>
      <c r="I4341">
        <v>52</v>
      </c>
      <c r="J4341">
        <v>22</v>
      </c>
      <c r="K4341">
        <v>1</v>
      </c>
      <c r="L4341">
        <f>LOOKUP(I4341+H4341*1000, allRounds!D$2:D$308, allRounds!A$2:A$308)</f>
        <v>182</v>
      </c>
    </row>
    <row r="4342" spans="1:12" x14ac:dyDescent="0.3">
      <c r="A4342">
        <v>4341</v>
      </c>
      <c r="B4342">
        <v>10</v>
      </c>
      <c r="C4342">
        <v>97</v>
      </c>
      <c r="D4342">
        <v>25</v>
      </c>
      <c r="E4342">
        <v>218</v>
      </c>
      <c r="F4342">
        <v>182</v>
      </c>
      <c r="H4342" s="16">
        <v>37515</v>
      </c>
      <c r="I4342">
        <v>52</v>
      </c>
      <c r="J4342">
        <v>18</v>
      </c>
      <c r="K4342">
        <v>0</v>
      </c>
      <c r="L4342">
        <f>LOOKUP(I4342+H4342*1000, allRounds!D$2:D$308, allRounds!A$2:A$308)</f>
        <v>182</v>
      </c>
    </row>
    <row r="4343" spans="1:12" x14ac:dyDescent="0.3">
      <c r="A4343">
        <v>4342</v>
      </c>
      <c r="B4343">
        <v>11</v>
      </c>
      <c r="C4343">
        <v>91</v>
      </c>
      <c r="D4343">
        <v>25</v>
      </c>
      <c r="E4343">
        <v>142</v>
      </c>
      <c r="F4343">
        <v>182</v>
      </c>
      <c r="H4343" s="16">
        <v>37515</v>
      </c>
      <c r="I4343">
        <v>52</v>
      </c>
      <c r="J4343">
        <v>12</v>
      </c>
      <c r="K4343">
        <v>1</v>
      </c>
      <c r="L4343">
        <f>LOOKUP(I4343+H4343*1000, allRounds!D$2:D$308, allRounds!A$2:A$308)</f>
        <v>182</v>
      </c>
    </row>
    <row r="4344" spans="1:12" x14ac:dyDescent="0.3">
      <c r="A4344">
        <v>4343</v>
      </c>
      <c r="B4344">
        <v>12</v>
      </c>
      <c r="C4344">
        <v>91</v>
      </c>
      <c r="D4344">
        <v>24</v>
      </c>
      <c r="E4344">
        <v>103</v>
      </c>
      <c r="F4344">
        <v>182</v>
      </c>
      <c r="H4344" s="16">
        <v>37515</v>
      </c>
      <c r="I4344">
        <v>52</v>
      </c>
      <c r="J4344">
        <v>11</v>
      </c>
      <c r="K4344">
        <v>1</v>
      </c>
      <c r="L4344">
        <f>LOOKUP(I4344+H4344*1000, allRounds!D$2:D$308, allRounds!A$2:A$308)</f>
        <v>182</v>
      </c>
    </row>
    <row r="4345" spans="1:12" x14ac:dyDescent="0.3">
      <c r="A4345">
        <v>4344</v>
      </c>
      <c r="B4345">
        <v>13</v>
      </c>
      <c r="C4345">
        <v>100</v>
      </c>
      <c r="D4345">
        <v>23</v>
      </c>
      <c r="E4345">
        <v>2</v>
      </c>
      <c r="F4345">
        <v>182</v>
      </c>
      <c r="H4345" s="16">
        <v>37515</v>
      </c>
      <c r="I4345">
        <v>52</v>
      </c>
      <c r="J4345">
        <v>18</v>
      </c>
      <c r="K4345">
        <v>1</v>
      </c>
      <c r="L4345">
        <f>LOOKUP(I4345+H4345*1000, allRounds!D$2:D$308, allRounds!A$2:A$308)</f>
        <v>182</v>
      </c>
    </row>
    <row r="4346" spans="1:12" x14ac:dyDescent="0.3">
      <c r="A4346">
        <v>4345</v>
      </c>
      <c r="B4346">
        <v>14</v>
      </c>
      <c r="C4346">
        <v>96</v>
      </c>
      <c r="D4346">
        <v>23</v>
      </c>
      <c r="E4346">
        <v>145</v>
      </c>
      <c r="F4346">
        <v>182</v>
      </c>
      <c r="H4346" s="16">
        <v>37515</v>
      </c>
      <c r="I4346">
        <v>52</v>
      </c>
      <c r="J4346">
        <v>15</v>
      </c>
      <c r="K4346">
        <v>1</v>
      </c>
      <c r="L4346">
        <f>LOOKUP(I4346+H4346*1000, allRounds!D$2:D$308, allRounds!A$2:A$308)</f>
        <v>182</v>
      </c>
    </row>
    <row r="4347" spans="1:12" x14ac:dyDescent="0.3">
      <c r="A4347">
        <v>4346</v>
      </c>
      <c r="B4347">
        <v>15</v>
      </c>
      <c r="C4347">
        <v>113</v>
      </c>
      <c r="D4347">
        <v>19</v>
      </c>
      <c r="E4347">
        <v>191</v>
      </c>
      <c r="F4347">
        <v>182</v>
      </c>
      <c r="H4347" s="16">
        <v>37515</v>
      </c>
      <c r="I4347">
        <v>52</v>
      </c>
      <c r="J4347">
        <v>28</v>
      </c>
      <c r="K4347">
        <v>1</v>
      </c>
      <c r="L4347">
        <f>LOOKUP(I4347+H4347*1000, allRounds!D$2:D$308, allRounds!A$2:A$308)</f>
        <v>182</v>
      </c>
    </row>
    <row r="4348" spans="1:12" x14ac:dyDescent="0.3">
      <c r="A4348">
        <v>4347</v>
      </c>
      <c r="B4348">
        <v>16</v>
      </c>
      <c r="C4348">
        <v>123</v>
      </c>
      <c r="D4348">
        <v>17</v>
      </c>
      <c r="E4348">
        <v>8</v>
      </c>
      <c r="F4348">
        <v>182</v>
      </c>
      <c r="H4348" s="16">
        <v>37515</v>
      </c>
      <c r="I4348">
        <v>52</v>
      </c>
      <c r="J4348">
        <v>36</v>
      </c>
      <c r="K4348">
        <v>1</v>
      </c>
      <c r="L4348">
        <f>LOOKUP(I4348+H4348*1000, allRounds!D$2:D$308, allRounds!A$2:A$308)</f>
        <v>182</v>
      </c>
    </row>
    <row r="4349" spans="1:12" x14ac:dyDescent="0.3">
      <c r="A4349">
        <v>4348</v>
      </c>
      <c r="B4349">
        <v>1</v>
      </c>
      <c r="C4349">
        <v>83</v>
      </c>
      <c r="D4349">
        <v>39</v>
      </c>
      <c r="E4349">
        <v>36</v>
      </c>
      <c r="F4349">
        <v>183</v>
      </c>
      <c r="H4349" s="16">
        <v>37514</v>
      </c>
      <c r="I4349">
        <v>73</v>
      </c>
      <c r="J4349">
        <v>18</v>
      </c>
      <c r="K4349">
        <v>1</v>
      </c>
      <c r="L4349">
        <f>LOOKUP(I4349+H4349*1000, allRounds!D$2:D$308, allRounds!A$2:A$308)</f>
        <v>183</v>
      </c>
    </row>
    <row r="4350" spans="1:12" x14ac:dyDescent="0.3">
      <c r="A4350">
        <v>4349</v>
      </c>
      <c r="B4350">
        <v>2</v>
      </c>
      <c r="C4350">
        <v>78</v>
      </c>
      <c r="D4350">
        <v>37</v>
      </c>
      <c r="E4350">
        <v>122</v>
      </c>
      <c r="F4350">
        <v>183</v>
      </c>
      <c r="H4350" s="16">
        <v>37514</v>
      </c>
      <c r="I4350">
        <v>73</v>
      </c>
      <c r="J4350">
        <v>11</v>
      </c>
      <c r="K4350">
        <v>1</v>
      </c>
      <c r="L4350">
        <f>LOOKUP(I4350+H4350*1000, allRounds!D$2:D$308, allRounds!A$2:A$308)</f>
        <v>183</v>
      </c>
    </row>
    <row r="4351" spans="1:12" x14ac:dyDescent="0.3">
      <c r="A4351">
        <v>4350</v>
      </c>
      <c r="B4351">
        <v>3</v>
      </c>
      <c r="C4351">
        <v>79</v>
      </c>
      <c r="D4351">
        <v>36</v>
      </c>
      <c r="E4351">
        <v>103</v>
      </c>
      <c r="F4351">
        <v>183</v>
      </c>
      <c r="H4351" s="16">
        <v>37514</v>
      </c>
      <c r="I4351">
        <v>73</v>
      </c>
      <c r="J4351">
        <v>11</v>
      </c>
      <c r="K4351">
        <v>1</v>
      </c>
      <c r="L4351">
        <f>LOOKUP(I4351+H4351*1000, allRounds!D$2:D$308, allRounds!A$2:A$308)</f>
        <v>183</v>
      </c>
    </row>
    <row r="4352" spans="1:12" x14ac:dyDescent="0.3">
      <c r="A4352">
        <v>4351</v>
      </c>
      <c r="B4352">
        <v>4</v>
      </c>
      <c r="C4352">
        <v>91</v>
      </c>
      <c r="D4352">
        <v>35</v>
      </c>
      <c r="E4352">
        <v>116</v>
      </c>
      <c r="F4352">
        <v>183</v>
      </c>
      <c r="H4352" s="16">
        <v>37514</v>
      </c>
      <c r="I4352">
        <v>73</v>
      </c>
      <c r="J4352">
        <v>22</v>
      </c>
      <c r="K4352">
        <v>1</v>
      </c>
      <c r="L4352">
        <f>LOOKUP(I4352+H4352*1000, allRounds!D$2:D$308, allRounds!A$2:A$308)</f>
        <v>183</v>
      </c>
    </row>
    <row r="4353" spans="1:12" x14ac:dyDescent="0.3">
      <c r="A4353">
        <v>4352</v>
      </c>
      <c r="B4353">
        <v>5</v>
      </c>
      <c r="C4353">
        <v>94</v>
      </c>
      <c r="D4353">
        <v>35</v>
      </c>
      <c r="E4353">
        <v>61</v>
      </c>
      <c r="F4353">
        <v>183</v>
      </c>
      <c r="H4353" s="16">
        <v>37514</v>
      </c>
      <c r="I4353">
        <v>73</v>
      </c>
      <c r="J4353">
        <v>25</v>
      </c>
      <c r="K4353">
        <v>1</v>
      </c>
      <c r="L4353">
        <f>LOOKUP(I4353+H4353*1000, allRounds!D$2:D$308, allRounds!A$2:A$308)</f>
        <v>183</v>
      </c>
    </row>
    <row r="4354" spans="1:12" x14ac:dyDescent="0.3">
      <c r="A4354">
        <v>4353</v>
      </c>
      <c r="B4354">
        <v>6</v>
      </c>
      <c r="C4354">
        <v>85</v>
      </c>
      <c r="D4354">
        <v>34</v>
      </c>
      <c r="E4354">
        <v>160</v>
      </c>
      <c r="F4354">
        <v>183</v>
      </c>
      <c r="H4354" s="16">
        <v>37514</v>
      </c>
      <c r="I4354">
        <v>73</v>
      </c>
      <c r="J4354">
        <v>15</v>
      </c>
      <c r="K4354">
        <v>1</v>
      </c>
      <c r="L4354">
        <f>LOOKUP(I4354+H4354*1000, allRounds!D$2:D$308, allRounds!A$2:A$308)</f>
        <v>183</v>
      </c>
    </row>
    <row r="4355" spans="1:12" x14ac:dyDescent="0.3">
      <c r="A4355">
        <v>4354</v>
      </c>
      <c r="B4355">
        <v>7</v>
      </c>
      <c r="C4355">
        <v>88</v>
      </c>
      <c r="D4355">
        <v>33</v>
      </c>
      <c r="E4355">
        <v>2</v>
      </c>
      <c r="F4355">
        <v>183</v>
      </c>
      <c r="H4355" s="16">
        <v>37514</v>
      </c>
      <c r="I4355">
        <v>73</v>
      </c>
      <c r="J4355">
        <v>18</v>
      </c>
      <c r="K4355">
        <v>1</v>
      </c>
      <c r="L4355">
        <f>LOOKUP(I4355+H4355*1000, allRounds!D$2:D$308, allRounds!A$2:A$308)</f>
        <v>183</v>
      </c>
    </row>
    <row r="4356" spans="1:12" x14ac:dyDescent="0.3">
      <c r="A4356">
        <v>4355</v>
      </c>
      <c r="B4356">
        <v>8</v>
      </c>
      <c r="C4356">
        <v>83</v>
      </c>
      <c r="D4356">
        <v>33</v>
      </c>
      <c r="E4356">
        <v>142</v>
      </c>
      <c r="F4356">
        <v>183</v>
      </c>
      <c r="H4356" s="16">
        <v>37514</v>
      </c>
      <c r="I4356">
        <v>73</v>
      </c>
      <c r="J4356">
        <v>12</v>
      </c>
      <c r="K4356">
        <v>1</v>
      </c>
      <c r="L4356">
        <f>LOOKUP(I4356+H4356*1000, allRounds!D$2:D$308, allRounds!A$2:A$308)</f>
        <v>183</v>
      </c>
    </row>
    <row r="4357" spans="1:12" x14ac:dyDescent="0.3">
      <c r="A4357">
        <v>4356</v>
      </c>
      <c r="B4357">
        <f>9</f>
        <v>9</v>
      </c>
      <c r="C4357">
        <v>83</v>
      </c>
      <c r="D4357">
        <v>30</v>
      </c>
      <c r="E4357">
        <v>1</v>
      </c>
      <c r="F4357">
        <v>183</v>
      </c>
      <c r="H4357" s="16">
        <v>37514</v>
      </c>
      <c r="I4357">
        <v>73</v>
      </c>
      <c r="J4357">
        <v>9</v>
      </c>
      <c r="K4357">
        <v>1</v>
      </c>
      <c r="L4357">
        <f>LOOKUP(I4357+H4357*1000, allRounds!D$2:D$308, allRounds!A$2:A$308)</f>
        <v>183</v>
      </c>
    </row>
    <row r="4358" spans="1:12" x14ac:dyDescent="0.3">
      <c r="A4358">
        <v>4357</v>
      </c>
      <c r="B4358">
        <f>9</f>
        <v>9</v>
      </c>
      <c r="C4358">
        <v>82</v>
      </c>
      <c r="D4358">
        <v>30</v>
      </c>
      <c r="E4358">
        <v>172</v>
      </c>
      <c r="F4358">
        <v>183</v>
      </c>
      <c r="H4358" s="16">
        <v>37514</v>
      </c>
      <c r="I4358">
        <v>73</v>
      </c>
      <c r="J4358">
        <v>8</v>
      </c>
      <c r="K4358">
        <v>1</v>
      </c>
      <c r="L4358">
        <f>LOOKUP(I4358+H4358*1000, allRounds!D$2:D$308, allRounds!A$2:A$308)</f>
        <v>183</v>
      </c>
    </row>
    <row r="4359" spans="1:12" x14ac:dyDescent="0.3">
      <c r="A4359">
        <v>4358</v>
      </c>
      <c r="B4359">
        <v>11</v>
      </c>
      <c r="C4359">
        <v>96</v>
      </c>
      <c r="D4359">
        <v>29</v>
      </c>
      <c r="E4359">
        <v>28</v>
      </c>
      <c r="F4359">
        <v>183</v>
      </c>
      <c r="H4359" s="16">
        <v>37514</v>
      </c>
      <c r="I4359">
        <v>73</v>
      </c>
      <c r="J4359">
        <v>21</v>
      </c>
      <c r="K4359">
        <v>1</v>
      </c>
      <c r="L4359">
        <f>LOOKUP(I4359+H4359*1000, allRounds!D$2:D$308, allRounds!A$2:A$308)</f>
        <v>183</v>
      </c>
    </row>
    <row r="4360" spans="1:12" x14ac:dyDescent="0.3">
      <c r="A4360">
        <v>4359</v>
      </c>
      <c r="B4360">
        <v>12</v>
      </c>
      <c r="C4360">
        <v>97</v>
      </c>
      <c r="D4360">
        <v>28</v>
      </c>
      <c r="E4360">
        <v>16</v>
      </c>
      <c r="F4360">
        <v>183</v>
      </c>
      <c r="H4360" s="16">
        <v>37514</v>
      </c>
      <c r="I4360">
        <v>73</v>
      </c>
      <c r="J4360">
        <v>21</v>
      </c>
      <c r="K4360">
        <v>1</v>
      </c>
      <c r="L4360">
        <f>LOOKUP(I4360+H4360*1000, allRounds!D$2:D$308, allRounds!A$2:A$308)</f>
        <v>183</v>
      </c>
    </row>
    <row r="4361" spans="1:12" x14ac:dyDescent="0.3">
      <c r="A4361">
        <v>4360</v>
      </c>
      <c r="B4361">
        <v>13</v>
      </c>
      <c r="C4361">
        <v>94</v>
      </c>
      <c r="D4361">
        <v>28</v>
      </c>
      <c r="E4361">
        <v>143</v>
      </c>
      <c r="F4361">
        <v>183</v>
      </c>
      <c r="H4361" s="16">
        <v>37514</v>
      </c>
      <c r="I4361">
        <v>73</v>
      </c>
      <c r="J4361">
        <v>16</v>
      </c>
      <c r="K4361">
        <v>1</v>
      </c>
      <c r="L4361">
        <f>LOOKUP(I4361+H4361*1000, allRounds!D$2:D$308, allRounds!A$2:A$308)</f>
        <v>183</v>
      </c>
    </row>
    <row r="4362" spans="1:12" x14ac:dyDescent="0.3">
      <c r="A4362">
        <v>4361</v>
      </c>
      <c r="B4362">
        <v>14</v>
      </c>
      <c r="C4362">
        <v>98</v>
      </c>
      <c r="D4362">
        <v>24</v>
      </c>
      <c r="E4362">
        <v>218</v>
      </c>
      <c r="F4362">
        <v>183</v>
      </c>
      <c r="H4362" s="16">
        <v>37514</v>
      </c>
      <c r="I4362">
        <v>73</v>
      </c>
      <c r="J4362">
        <v>18</v>
      </c>
      <c r="K4362">
        <v>0</v>
      </c>
      <c r="L4362">
        <f>LOOKUP(I4362+H4362*1000, allRounds!D$2:D$308, allRounds!A$2:A$308)</f>
        <v>183</v>
      </c>
    </row>
    <row r="4363" spans="1:12" x14ac:dyDescent="0.3">
      <c r="A4363">
        <v>4362</v>
      </c>
      <c r="B4363">
        <v>15</v>
      </c>
      <c r="C4363">
        <v>97</v>
      </c>
      <c r="D4363">
        <v>23</v>
      </c>
      <c r="E4363">
        <v>145</v>
      </c>
      <c r="F4363">
        <v>183</v>
      </c>
      <c r="H4363" s="16">
        <v>37514</v>
      </c>
      <c r="I4363">
        <v>73</v>
      </c>
      <c r="J4363">
        <v>15</v>
      </c>
      <c r="K4363">
        <v>1</v>
      </c>
      <c r="L4363">
        <f>LOOKUP(I4363+H4363*1000, allRounds!D$2:D$308, allRounds!A$2:A$308)</f>
        <v>183</v>
      </c>
    </row>
    <row r="4364" spans="1:12" x14ac:dyDescent="0.3">
      <c r="A4364">
        <v>4363</v>
      </c>
      <c r="B4364">
        <v>16</v>
      </c>
      <c r="C4364">
        <v>126</v>
      </c>
      <c r="D4364">
        <v>14</v>
      </c>
      <c r="E4364">
        <v>8</v>
      </c>
      <c r="F4364">
        <v>183</v>
      </c>
      <c r="H4364" s="16">
        <v>37514</v>
      </c>
      <c r="I4364">
        <v>73</v>
      </c>
      <c r="J4364">
        <v>36</v>
      </c>
      <c r="K4364">
        <v>1</v>
      </c>
      <c r="L4364">
        <f>LOOKUP(I4364+H4364*1000, allRounds!D$2:D$308, allRounds!A$2:A$308)</f>
        <v>183</v>
      </c>
    </row>
    <row r="4365" spans="1:12" x14ac:dyDescent="0.3">
      <c r="A4365">
        <v>4364</v>
      </c>
      <c r="B4365">
        <v>17</v>
      </c>
      <c r="C4365">
        <v>119</v>
      </c>
      <c r="D4365">
        <v>13</v>
      </c>
      <c r="E4365">
        <v>191</v>
      </c>
      <c r="F4365">
        <v>183</v>
      </c>
      <c r="H4365" s="16">
        <v>37514</v>
      </c>
      <c r="I4365">
        <v>73</v>
      </c>
      <c r="J4365">
        <v>28</v>
      </c>
      <c r="K4365">
        <v>1</v>
      </c>
      <c r="L4365">
        <f>LOOKUP(I4365+H4365*1000, allRounds!D$2:D$308, allRounds!A$2:A$308)</f>
        <v>183</v>
      </c>
    </row>
    <row r="4366" spans="1:12" x14ac:dyDescent="0.3">
      <c r="A4366">
        <v>4365</v>
      </c>
      <c r="B4366">
        <v>1</v>
      </c>
      <c r="C4366">
        <v>84</v>
      </c>
      <c r="D4366">
        <v>38</v>
      </c>
      <c r="E4366">
        <v>122</v>
      </c>
      <c r="F4366">
        <v>184</v>
      </c>
      <c r="H4366" s="16">
        <v>37513</v>
      </c>
      <c r="I4366">
        <v>72</v>
      </c>
      <c r="J4366">
        <v>13</v>
      </c>
      <c r="K4366">
        <v>1</v>
      </c>
      <c r="L4366">
        <f>LOOKUP(I4366+H4366*1000, allRounds!D$2:D$308, allRounds!A$2:A$308)</f>
        <v>184</v>
      </c>
    </row>
    <row r="4367" spans="1:12" x14ac:dyDescent="0.3">
      <c r="A4367">
        <v>4366</v>
      </c>
      <c r="B4367">
        <v>2</v>
      </c>
      <c r="C4367">
        <v>92</v>
      </c>
      <c r="D4367">
        <v>35</v>
      </c>
      <c r="E4367">
        <v>36</v>
      </c>
      <c r="F4367">
        <v>184</v>
      </c>
      <c r="H4367" s="16">
        <v>37513</v>
      </c>
      <c r="I4367">
        <v>72</v>
      </c>
      <c r="J4367">
        <v>19</v>
      </c>
      <c r="K4367">
        <v>1</v>
      </c>
      <c r="L4367">
        <f>LOOKUP(I4367+H4367*1000, allRounds!D$2:D$308, allRounds!A$2:A$308)</f>
        <v>184</v>
      </c>
    </row>
    <row r="4368" spans="1:12" x14ac:dyDescent="0.3">
      <c r="A4368">
        <v>4367</v>
      </c>
      <c r="B4368">
        <v>3</v>
      </c>
      <c r="C4368">
        <v>90</v>
      </c>
      <c r="D4368">
        <v>29</v>
      </c>
      <c r="E4368">
        <v>103</v>
      </c>
      <c r="F4368">
        <v>184</v>
      </c>
      <c r="H4368" s="16">
        <v>37513</v>
      </c>
      <c r="I4368">
        <v>72</v>
      </c>
      <c r="J4368">
        <v>11</v>
      </c>
      <c r="K4368">
        <v>1</v>
      </c>
      <c r="L4368">
        <f>LOOKUP(I4368+H4368*1000, allRounds!D$2:D$308, allRounds!A$2:A$308)</f>
        <v>184</v>
      </c>
    </row>
    <row r="4369" spans="1:12" x14ac:dyDescent="0.3">
      <c r="A4369">
        <v>4368</v>
      </c>
      <c r="B4369">
        <v>4</v>
      </c>
      <c r="C4369">
        <v>89</v>
      </c>
      <c r="D4369">
        <v>27</v>
      </c>
      <c r="E4369">
        <v>172</v>
      </c>
      <c r="F4369">
        <v>184</v>
      </c>
      <c r="H4369" s="16">
        <v>37513</v>
      </c>
      <c r="I4369">
        <v>72</v>
      </c>
      <c r="J4369">
        <v>8</v>
      </c>
      <c r="K4369">
        <v>1</v>
      </c>
      <c r="L4369">
        <f>LOOKUP(I4369+H4369*1000, allRounds!D$2:D$308, allRounds!A$2:A$308)</f>
        <v>184</v>
      </c>
    </row>
    <row r="4370" spans="1:12" x14ac:dyDescent="0.3">
      <c r="A4370">
        <v>4369</v>
      </c>
      <c r="B4370">
        <v>5</v>
      </c>
      <c r="C4370">
        <v>99</v>
      </c>
      <c r="D4370">
        <v>27</v>
      </c>
      <c r="E4370">
        <v>2</v>
      </c>
      <c r="F4370">
        <v>184</v>
      </c>
      <c r="H4370" s="16">
        <v>37513</v>
      </c>
      <c r="I4370">
        <v>72</v>
      </c>
      <c r="J4370">
        <v>18</v>
      </c>
      <c r="K4370">
        <v>1</v>
      </c>
      <c r="L4370">
        <f>LOOKUP(I4370+H4370*1000, allRounds!D$2:D$308, allRounds!A$2:A$308)</f>
        <v>184</v>
      </c>
    </row>
    <row r="4371" spans="1:12" x14ac:dyDescent="0.3">
      <c r="A4371">
        <v>4370</v>
      </c>
      <c r="B4371">
        <v>6</v>
      </c>
      <c r="C4371">
        <v>102</v>
      </c>
      <c r="D4371">
        <v>27</v>
      </c>
      <c r="E4371">
        <v>28</v>
      </c>
      <c r="F4371">
        <v>184</v>
      </c>
      <c r="H4371" s="16">
        <v>37513</v>
      </c>
      <c r="I4371">
        <v>72</v>
      </c>
      <c r="J4371">
        <v>21</v>
      </c>
      <c r="K4371">
        <v>1</v>
      </c>
      <c r="L4371">
        <f>LOOKUP(I4371+H4371*1000, allRounds!D$2:D$308, allRounds!A$2:A$308)</f>
        <v>184</v>
      </c>
    </row>
    <row r="4372" spans="1:12" x14ac:dyDescent="0.3">
      <c r="A4372">
        <v>4371</v>
      </c>
      <c r="B4372">
        <v>7</v>
      </c>
      <c r="C4372">
        <v>96</v>
      </c>
      <c r="D4372">
        <v>27</v>
      </c>
      <c r="E4372">
        <v>145</v>
      </c>
      <c r="F4372">
        <v>184</v>
      </c>
      <c r="H4372" s="16">
        <v>37513</v>
      </c>
      <c r="I4372">
        <v>72</v>
      </c>
      <c r="J4372">
        <v>15</v>
      </c>
      <c r="K4372">
        <v>1</v>
      </c>
      <c r="L4372">
        <f>LOOKUP(I4372+H4372*1000, allRounds!D$2:D$308, allRounds!A$2:A$308)</f>
        <v>184</v>
      </c>
    </row>
    <row r="4373" spans="1:12" x14ac:dyDescent="0.3">
      <c r="A4373">
        <v>4372</v>
      </c>
      <c r="B4373">
        <v>8</v>
      </c>
      <c r="C4373">
        <v>100</v>
      </c>
      <c r="D4373">
        <v>26</v>
      </c>
      <c r="E4373">
        <v>218</v>
      </c>
      <c r="F4373">
        <v>184</v>
      </c>
      <c r="H4373" s="16">
        <v>37513</v>
      </c>
      <c r="I4373">
        <v>72</v>
      </c>
      <c r="J4373">
        <v>18</v>
      </c>
      <c r="K4373">
        <v>0</v>
      </c>
      <c r="L4373">
        <f>LOOKUP(I4373+H4373*1000, allRounds!D$2:D$308, allRounds!A$2:A$308)</f>
        <v>184</v>
      </c>
    </row>
    <row r="4374" spans="1:12" x14ac:dyDescent="0.3">
      <c r="A4374">
        <v>4373</v>
      </c>
      <c r="B4374">
        <v>9</v>
      </c>
      <c r="C4374">
        <v>107</v>
      </c>
      <c r="D4374">
        <v>26</v>
      </c>
      <c r="E4374">
        <v>61</v>
      </c>
      <c r="F4374">
        <v>184</v>
      </c>
      <c r="H4374" s="16">
        <v>37513</v>
      </c>
      <c r="I4374">
        <v>72</v>
      </c>
      <c r="J4374">
        <v>25</v>
      </c>
      <c r="K4374">
        <v>1</v>
      </c>
      <c r="L4374">
        <f>LOOKUP(I4374+H4374*1000, allRounds!D$2:D$308, allRounds!A$2:A$308)</f>
        <v>184</v>
      </c>
    </row>
    <row r="4375" spans="1:12" x14ac:dyDescent="0.3">
      <c r="A4375">
        <v>4374</v>
      </c>
      <c r="B4375">
        <v>10</v>
      </c>
      <c r="C4375">
        <v>106</v>
      </c>
      <c r="D4375">
        <v>24</v>
      </c>
      <c r="E4375">
        <v>116</v>
      </c>
      <c r="F4375">
        <v>184</v>
      </c>
      <c r="H4375" s="16">
        <v>37513</v>
      </c>
      <c r="I4375">
        <v>72</v>
      </c>
      <c r="J4375">
        <v>22</v>
      </c>
      <c r="K4375">
        <v>1</v>
      </c>
      <c r="L4375">
        <f>LOOKUP(I4375+H4375*1000, allRounds!D$2:D$308, allRounds!A$2:A$308)</f>
        <v>184</v>
      </c>
    </row>
    <row r="4376" spans="1:12" x14ac:dyDescent="0.3">
      <c r="A4376">
        <v>4375</v>
      </c>
      <c r="B4376">
        <v>11</v>
      </c>
      <c r="C4376">
        <v>101</v>
      </c>
      <c r="D4376">
        <v>23</v>
      </c>
      <c r="E4376">
        <v>143</v>
      </c>
      <c r="F4376">
        <v>184</v>
      </c>
      <c r="H4376" s="16">
        <v>37513</v>
      </c>
      <c r="I4376">
        <v>72</v>
      </c>
      <c r="J4376">
        <v>16</v>
      </c>
      <c r="K4376">
        <v>1</v>
      </c>
      <c r="L4376">
        <f>LOOKUP(I4376+H4376*1000, allRounds!D$2:D$308, allRounds!A$2:A$308)</f>
        <v>184</v>
      </c>
    </row>
    <row r="4377" spans="1:12" x14ac:dyDescent="0.3">
      <c r="A4377">
        <v>4376</v>
      </c>
      <c r="B4377">
        <v>12</v>
      </c>
      <c r="C4377">
        <v>95</v>
      </c>
      <c r="D4377">
        <v>22</v>
      </c>
      <c r="E4377">
        <v>1</v>
      </c>
      <c r="F4377">
        <v>184</v>
      </c>
      <c r="H4377" s="16">
        <v>37513</v>
      </c>
      <c r="I4377">
        <v>72</v>
      </c>
      <c r="J4377">
        <v>9</v>
      </c>
      <c r="K4377">
        <v>1</v>
      </c>
      <c r="L4377">
        <f>LOOKUP(I4377+H4377*1000, allRounds!D$2:D$308, allRounds!A$2:A$308)</f>
        <v>184</v>
      </c>
    </row>
    <row r="4378" spans="1:12" x14ac:dyDescent="0.3">
      <c r="A4378">
        <v>4377</v>
      </c>
      <c r="B4378">
        <v>13</v>
      </c>
      <c r="C4378">
        <v>108</v>
      </c>
      <c r="D4378">
        <v>22</v>
      </c>
      <c r="E4378">
        <v>16</v>
      </c>
      <c r="F4378">
        <v>184</v>
      </c>
      <c r="H4378" s="16">
        <v>37513</v>
      </c>
      <c r="I4378">
        <v>72</v>
      </c>
      <c r="J4378">
        <v>21</v>
      </c>
      <c r="K4378">
        <v>1</v>
      </c>
      <c r="L4378">
        <f>LOOKUP(I4378+H4378*1000, allRounds!D$2:D$308, allRounds!A$2:A$308)</f>
        <v>184</v>
      </c>
    </row>
    <row r="4379" spans="1:12" x14ac:dyDescent="0.3">
      <c r="A4379">
        <v>4378</v>
      </c>
      <c r="B4379">
        <v>14</v>
      </c>
      <c r="C4379">
        <v>99</v>
      </c>
      <c r="D4379">
        <v>21</v>
      </c>
      <c r="E4379">
        <v>142</v>
      </c>
      <c r="F4379">
        <v>184</v>
      </c>
      <c r="H4379" s="16">
        <v>37513</v>
      </c>
      <c r="I4379">
        <v>72</v>
      </c>
      <c r="J4379">
        <v>12</v>
      </c>
      <c r="K4379">
        <v>1</v>
      </c>
      <c r="L4379">
        <f>LOOKUP(I4379+H4379*1000, allRounds!D$2:D$308, allRounds!A$2:A$308)</f>
        <v>184</v>
      </c>
    </row>
    <row r="4380" spans="1:12" x14ac:dyDescent="0.3">
      <c r="A4380">
        <v>4379</v>
      </c>
      <c r="B4380">
        <v>15</v>
      </c>
      <c r="C4380">
        <v>110</v>
      </c>
      <c r="D4380">
        <v>16</v>
      </c>
      <c r="E4380">
        <v>160</v>
      </c>
      <c r="F4380">
        <v>184</v>
      </c>
      <c r="H4380" s="16">
        <v>37513</v>
      </c>
      <c r="I4380">
        <v>72</v>
      </c>
      <c r="J4380">
        <v>15</v>
      </c>
      <c r="K4380">
        <v>1</v>
      </c>
      <c r="L4380">
        <f>LOOKUP(I4380+H4380*1000, allRounds!D$2:D$308, allRounds!A$2:A$308)</f>
        <v>184</v>
      </c>
    </row>
    <row r="4381" spans="1:12" x14ac:dyDescent="0.3">
      <c r="A4381">
        <v>4380</v>
      </c>
      <c r="B4381">
        <v>16</v>
      </c>
      <c r="C4381">
        <v>132</v>
      </c>
      <c r="D4381">
        <v>12</v>
      </c>
      <c r="E4381">
        <v>8</v>
      </c>
      <c r="F4381">
        <v>184</v>
      </c>
      <c r="H4381" s="16">
        <v>37513</v>
      </c>
      <c r="I4381">
        <v>72</v>
      </c>
      <c r="J4381">
        <v>36</v>
      </c>
      <c r="K4381">
        <v>1</v>
      </c>
      <c r="L4381">
        <f>LOOKUP(I4381+H4381*1000, allRounds!D$2:D$308, allRounds!A$2:A$308)</f>
        <v>184</v>
      </c>
    </row>
    <row r="4382" spans="1:12" x14ac:dyDescent="0.3">
      <c r="A4382">
        <v>4381</v>
      </c>
      <c r="B4382">
        <v>17</v>
      </c>
      <c r="C4382">
        <v>133</v>
      </c>
      <c r="D4382">
        <v>5</v>
      </c>
      <c r="E4382">
        <v>191</v>
      </c>
      <c r="F4382">
        <v>184</v>
      </c>
      <c r="H4382" s="16">
        <v>37513</v>
      </c>
      <c r="I4382">
        <v>72</v>
      </c>
      <c r="J4382">
        <v>28</v>
      </c>
      <c r="K4382">
        <v>1</v>
      </c>
      <c r="L4382">
        <f>LOOKUP(I4382+H4382*1000, allRounds!D$2:D$308, allRounds!A$2:A$308)</f>
        <v>184</v>
      </c>
    </row>
    <row r="4383" spans="1:12" x14ac:dyDescent="0.3">
      <c r="A4383">
        <v>4382</v>
      </c>
      <c r="B4383">
        <v>1</v>
      </c>
      <c r="C4383">
        <v>87</v>
      </c>
      <c r="D4383">
        <v>42</v>
      </c>
      <c r="E4383">
        <v>217</v>
      </c>
      <c r="F4383">
        <v>185</v>
      </c>
      <c r="H4383" s="16">
        <v>37475</v>
      </c>
      <c r="I4383">
        <v>35</v>
      </c>
      <c r="J4383">
        <v>21</v>
      </c>
      <c r="K4383">
        <v>0</v>
      </c>
      <c r="L4383">
        <f>LOOKUP(I4383+H4383*1000, allRounds!D$2:D$308, allRounds!A$2:A$308)</f>
        <v>185</v>
      </c>
    </row>
    <row r="4384" spans="1:12" x14ac:dyDescent="0.3">
      <c r="A4384">
        <v>4383</v>
      </c>
      <c r="B4384">
        <v>2</v>
      </c>
      <c r="C4384">
        <v>98</v>
      </c>
      <c r="D4384">
        <v>32</v>
      </c>
      <c r="E4384">
        <v>16</v>
      </c>
      <c r="F4384">
        <v>185</v>
      </c>
      <c r="H4384" s="16">
        <v>37475</v>
      </c>
      <c r="I4384">
        <v>35</v>
      </c>
      <c r="J4384">
        <v>22</v>
      </c>
      <c r="K4384">
        <v>1</v>
      </c>
      <c r="L4384">
        <f>LOOKUP(I4384+H4384*1000, allRounds!D$2:D$308, allRounds!A$2:A$308)</f>
        <v>185</v>
      </c>
    </row>
    <row r="4385" spans="1:12" x14ac:dyDescent="0.3">
      <c r="A4385">
        <v>4384</v>
      </c>
      <c r="B4385">
        <v>3</v>
      </c>
      <c r="C4385">
        <v>96</v>
      </c>
      <c r="D4385">
        <v>31</v>
      </c>
      <c r="E4385">
        <v>2</v>
      </c>
      <c r="F4385">
        <v>185</v>
      </c>
      <c r="H4385" s="16">
        <v>37475</v>
      </c>
      <c r="I4385">
        <v>35</v>
      </c>
      <c r="J4385">
        <v>18</v>
      </c>
      <c r="K4385">
        <v>1</v>
      </c>
      <c r="L4385">
        <f>LOOKUP(I4385+H4385*1000, allRounds!D$2:D$308, allRounds!A$2:A$308)</f>
        <v>185</v>
      </c>
    </row>
    <row r="4386" spans="1:12" x14ac:dyDescent="0.3">
      <c r="A4386">
        <v>4385</v>
      </c>
      <c r="B4386">
        <v>4</v>
      </c>
      <c r="C4386">
        <v>102</v>
      </c>
      <c r="D4386">
        <v>30</v>
      </c>
      <c r="E4386">
        <v>161</v>
      </c>
      <c r="F4386">
        <v>185</v>
      </c>
      <c r="H4386" s="16">
        <v>37475</v>
      </c>
      <c r="I4386">
        <v>35</v>
      </c>
      <c r="J4386">
        <v>24</v>
      </c>
      <c r="K4386">
        <v>1</v>
      </c>
      <c r="L4386">
        <f>LOOKUP(I4386+H4386*1000, allRounds!D$2:D$308, allRounds!A$2:A$308)</f>
        <v>185</v>
      </c>
    </row>
    <row r="4387" spans="1:12" x14ac:dyDescent="0.3">
      <c r="A4387">
        <v>4386</v>
      </c>
      <c r="B4387">
        <v>5</v>
      </c>
      <c r="C4387">
        <v>92</v>
      </c>
      <c r="D4387">
        <v>30</v>
      </c>
      <c r="E4387">
        <v>216</v>
      </c>
      <c r="F4387">
        <v>185</v>
      </c>
      <c r="H4387" s="16">
        <v>37475</v>
      </c>
      <c r="I4387">
        <v>35</v>
      </c>
      <c r="J4387">
        <v>14</v>
      </c>
      <c r="K4387">
        <v>0</v>
      </c>
      <c r="L4387">
        <f>LOOKUP(I4387+H4387*1000, allRounds!D$2:D$308, allRounds!A$2:A$308)</f>
        <v>185</v>
      </c>
    </row>
    <row r="4388" spans="1:12" x14ac:dyDescent="0.3">
      <c r="A4388">
        <v>4387</v>
      </c>
      <c r="B4388">
        <v>6</v>
      </c>
      <c r="C4388">
        <v>99</v>
      </c>
      <c r="D4388">
        <v>29</v>
      </c>
      <c r="E4388">
        <v>30</v>
      </c>
      <c r="F4388">
        <v>185</v>
      </c>
      <c r="H4388" s="16">
        <v>37475</v>
      </c>
      <c r="I4388">
        <v>35</v>
      </c>
      <c r="J4388">
        <v>19</v>
      </c>
      <c r="K4388">
        <v>1</v>
      </c>
      <c r="L4388">
        <f>LOOKUP(I4388+H4388*1000, allRounds!D$2:D$308, allRounds!A$2:A$308)</f>
        <v>185</v>
      </c>
    </row>
    <row r="4389" spans="1:12" x14ac:dyDescent="0.3">
      <c r="A4389">
        <v>4388</v>
      </c>
      <c r="B4389">
        <v>7</v>
      </c>
      <c r="C4389">
        <v>103</v>
      </c>
      <c r="D4389">
        <v>28</v>
      </c>
      <c r="E4389">
        <v>50</v>
      </c>
      <c r="F4389">
        <v>185</v>
      </c>
      <c r="H4389" s="16">
        <v>37475</v>
      </c>
      <c r="I4389">
        <v>35</v>
      </c>
      <c r="J4389">
        <v>23</v>
      </c>
      <c r="K4389">
        <v>1</v>
      </c>
      <c r="L4389">
        <f>LOOKUP(I4389+H4389*1000, allRounds!D$2:D$308, allRounds!A$2:A$308)</f>
        <v>185</v>
      </c>
    </row>
    <row r="4390" spans="1:12" x14ac:dyDescent="0.3">
      <c r="A4390">
        <v>4389</v>
      </c>
      <c r="B4390">
        <v>8</v>
      </c>
      <c r="C4390">
        <v>101</v>
      </c>
      <c r="D4390">
        <v>27</v>
      </c>
      <c r="E4390">
        <v>26</v>
      </c>
      <c r="F4390">
        <v>185</v>
      </c>
      <c r="H4390" s="16">
        <v>37475</v>
      </c>
      <c r="I4390">
        <v>35</v>
      </c>
      <c r="J4390">
        <v>20</v>
      </c>
      <c r="K4390">
        <v>1</v>
      </c>
      <c r="L4390">
        <f>LOOKUP(I4390+H4390*1000, allRounds!D$2:D$308, allRounds!A$2:A$308)</f>
        <v>185</v>
      </c>
    </row>
    <row r="4391" spans="1:12" x14ac:dyDescent="0.3">
      <c r="A4391">
        <v>4390</v>
      </c>
      <c r="B4391">
        <v>9</v>
      </c>
      <c r="C4391">
        <v>99</v>
      </c>
      <c r="D4391">
        <v>27</v>
      </c>
      <c r="E4391">
        <v>170</v>
      </c>
      <c r="F4391">
        <v>185</v>
      </c>
      <c r="H4391" s="16">
        <v>37475</v>
      </c>
      <c r="I4391">
        <v>35</v>
      </c>
      <c r="J4391">
        <v>18</v>
      </c>
      <c r="K4391">
        <v>1</v>
      </c>
      <c r="L4391">
        <f>LOOKUP(I4391+H4391*1000, allRounds!D$2:D$308, allRounds!A$2:A$308)</f>
        <v>185</v>
      </c>
    </row>
    <row r="4392" spans="1:12" x14ac:dyDescent="0.3">
      <c r="A4392">
        <v>4391</v>
      </c>
      <c r="B4392">
        <v>10</v>
      </c>
      <c r="C4392">
        <v>102</v>
      </c>
      <c r="D4392">
        <v>27</v>
      </c>
      <c r="E4392">
        <v>28</v>
      </c>
      <c r="F4392">
        <v>185</v>
      </c>
      <c r="H4392" s="16">
        <v>37475</v>
      </c>
      <c r="I4392">
        <v>35</v>
      </c>
      <c r="J4392">
        <v>21</v>
      </c>
      <c r="K4392">
        <v>1</v>
      </c>
      <c r="L4392">
        <f>LOOKUP(I4392+H4392*1000, allRounds!D$2:D$308, allRounds!A$2:A$308)</f>
        <v>185</v>
      </c>
    </row>
    <row r="4393" spans="1:12" x14ac:dyDescent="0.3">
      <c r="A4393">
        <v>4392</v>
      </c>
      <c r="B4393">
        <v>11</v>
      </c>
      <c r="C4393">
        <v>105</v>
      </c>
      <c r="D4393">
        <v>27</v>
      </c>
      <c r="E4393">
        <v>99</v>
      </c>
      <c r="F4393">
        <v>185</v>
      </c>
      <c r="H4393" s="16">
        <v>37475</v>
      </c>
      <c r="I4393">
        <v>35</v>
      </c>
      <c r="J4393">
        <v>24</v>
      </c>
      <c r="K4393">
        <v>1</v>
      </c>
      <c r="L4393">
        <f>LOOKUP(I4393+H4393*1000, allRounds!D$2:D$308, allRounds!A$2:A$308)</f>
        <v>185</v>
      </c>
    </row>
    <row r="4394" spans="1:12" x14ac:dyDescent="0.3">
      <c r="A4394">
        <v>4393</v>
      </c>
      <c r="B4394">
        <v>12</v>
      </c>
      <c r="C4394">
        <v>104</v>
      </c>
      <c r="D4394">
        <v>26</v>
      </c>
      <c r="E4394">
        <v>116</v>
      </c>
      <c r="F4394">
        <v>185</v>
      </c>
      <c r="H4394" s="16">
        <v>37475</v>
      </c>
      <c r="I4394">
        <v>35</v>
      </c>
      <c r="J4394">
        <v>22</v>
      </c>
      <c r="K4394">
        <v>1</v>
      </c>
      <c r="L4394">
        <f>LOOKUP(I4394+H4394*1000, allRounds!D$2:D$308, allRounds!A$2:A$308)</f>
        <v>185</v>
      </c>
    </row>
    <row r="4395" spans="1:12" x14ac:dyDescent="0.3">
      <c r="A4395">
        <v>4394</v>
      </c>
      <c r="B4395">
        <v>13</v>
      </c>
      <c r="C4395">
        <v>100</v>
      </c>
      <c r="D4395">
        <v>24</v>
      </c>
      <c r="E4395">
        <v>80</v>
      </c>
      <c r="F4395">
        <v>185</v>
      </c>
      <c r="H4395" s="16">
        <v>37475</v>
      </c>
      <c r="I4395">
        <v>35</v>
      </c>
      <c r="J4395">
        <v>16</v>
      </c>
      <c r="K4395">
        <v>1</v>
      </c>
      <c r="L4395">
        <f>LOOKUP(I4395+H4395*1000, allRounds!D$2:D$308, allRounds!A$2:A$308)</f>
        <v>185</v>
      </c>
    </row>
    <row r="4396" spans="1:12" x14ac:dyDescent="0.3">
      <c r="A4396">
        <v>4395</v>
      </c>
      <c r="B4396">
        <v>14</v>
      </c>
      <c r="C4396">
        <v>106</v>
      </c>
      <c r="D4396">
        <v>24</v>
      </c>
      <c r="E4396">
        <v>188</v>
      </c>
      <c r="F4396">
        <v>185</v>
      </c>
      <c r="H4396" s="16">
        <v>37475</v>
      </c>
      <c r="I4396">
        <v>35</v>
      </c>
      <c r="J4396">
        <v>22</v>
      </c>
      <c r="K4396">
        <v>1</v>
      </c>
      <c r="L4396">
        <f>LOOKUP(I4396+H4396*1000, allRounds!D$2:D$308, allRounds!A$2:A$308)</f>
        <v>185</v>
      </c>
    </row>
    <row r="4397" spans="1:12" x14ac:dyDescent="0.3">
      <c r="A4397">
        <v>4396</v>
      </c>
      <c r="B4397">
        <v>15</v>
      </c>
      <c r="C4397">
        <v>101</v>
      </c>
      <c r="D4397">
        <v>22</v>
      </c>
      <c r="E4397">
        <v>186</v>
      </c>
      <c r="F4397">
        <v>185</v>
      </c>
      <c r="H4397" s="16">
        <v>37475</v>
      </c>
      <c r="I4397">
        <v>35</v>
      </c>
      <c r="J4397">
        <v>15</v>
      </c>
      <c r="K4397">
        <v>0</v>
      </c>
      <c r="L4397">
        <f>LOOKUP(I4397+H4397*1000, allRounds!D$2:D$308, allRounds!A$2:A$308)</f>
        <v>185</v>
      </c>
    </row>
    <row r="4398" spans="1:12" x14ac:dyDescent="0.3">
      <c r="A4398">
        <v>4397</v>
      </c>
      <c r="B4398">
        <v>16</v>
      </c>
      <c r="C4398">
        <v>115</v>
      </c>
      <c r="D4398">
        <v>20</v>
      </c>
      <c r="E4398">
        <v>27</v>
      </c>
      <c r="F4398">
        <v>185</v>
      </c>
      <c r="H4398" s="16">
        <v>37475</v>
      </c>
      <c r="I4398">
        <v>35</v>
      </c>
      <c r="J4398">
        <v>27</v>
      </c>
      <c r="K4398">
        <v>1</v>
      </c>
      <c r="L4398">
        <f>LOOKUP(I4398+H4398*1000, allRounds!D$2:D$308, allRounds!A$2:A$308)</f>
        <v>185</v>
      </c>
    </row>
    <row r="4399" spans="1:12" x14ac:dyDescent="0.3">
      <c r="A4399">
        <v>4398</v>
      </c>
      <c r="B4399">
        <v>17</v>
      </c>
      <c r="C4399">
        <v>116</v>
      </c>
      <c r="D4399">
        <v>19</v>
      </c>
      <c r="E4399">
        <v>12</v>
      </c>
      <c r="F4399">
        <v>185</v>
      </c>
      <c r="H4399" s="16">
        <v>37475</v>
      </c>
      <c r="I4399">
        <v>35</v>
      </c>
      <c r="J4399">
        <v>27</v>
      </c>
      <c r="K4399">
        <v>1</v>
      </c>
      <c r="L4399">
        <f>LOOKUP(I4399+H4399*1000, allRounds!D$2:D$308, allRounds!A$2:A$308)</f>
        <v>185</v>
      </c>
    </row>
    <row r="4400" spans="1:12" x14ac:dyDescent="0.3">
      <c r="A4400">
        <v>4399</v>
      </c>
      <c r="B4400">
        <v>18</v>
      </c>
      <c r="C4400">
        <v>118</v>
      </c>
      <c r="D4400">
        <v>18</v>
      </c>
      <c r="E4400">
        <v>179</v>
      </c>
      <c r="F4400">
        <v>185</v>
      </c>
      <c r="H4400" s="16">
        <v>37475</v>
      </c>
      <c r="I4400">
        <v>35</v>
      </c>
      <c r="J4400">
        <v>28</v>
      </c>
      <c r="K4400">
        <v>0</v>
      </c>
      <c r="L4400">
        <f>LOOKUP(I4400+H4400*1000, allRounds!D$2:D$308, allRounds!A$2:A$308)</f>
        <v>185</v>
      </c>
    </row>
    <row r="4401" spans="1:12" x14ac:dyDescent="0.3">
      <c r="A4401">
        <v>4400</v>
      </c>
      <c r="B4401">
        <v>1</v>
      </c>
      <c r="C4401">
        <v>84</v>
      </c>
      <c r="D4401">
        <v>34</v>
      </c>
      <c r="E4401">
        <v>121</v>
      </c>
      <c r="F4401">
        <v>186</v>
      </c>
      <c r="H4401" s="16">
        <v>37450</v>
      </c>
      <c r="I4401">
        <v>64</v>
      </c>
      <c r="J4401">
        <v>12</v>
      </c>
      <c r="K4401">
        <v>1</v>
      </c>
      <c r="L4401">
        <f>LOOKUP(I4401+H4401*1000, allRounds!D$2:D$308, allRounds!A$2:A$308)</f>
        <v>186</v>
      </c>
    </row>
    <row r="4402" spans="1:12" x14ac:dyDescent="0.3">
      <c r="A4402">
        <v>4401</v>
      </c>
      <c r="B4402">
        <v>2</v>
      </c>
      <c r="C4402">
        <v>91</v>
      </c>
      <c r="D4402">
        <v>33</v>
      </c>
      <c r="E4402">
        <v>214</v>
      </c>
      <c r="F4402">
        <v>186</v>
      </c>
      <c r="H4402" s="16">
        <v>37450</v>
      </c>
      <c r="I4402">
        <v>64</v>
      </c>
      <c r="J4402">
        <v>18</v>
      </c>
      <c r="K4402">
        <v>0</v>
      </c>
      <c r="L4402">
        <f>LOOKUP(I4402+H4402*1000, allRounds!D$2:D$308, allRounds!A$2:A$308)</f>
        <v>186</v>
      </c>
    </row>
    <row r="4403" spans="1:12" x14ac:dyDescent="0.3">
      <c r="A4403">
        <v>4402</v>
      </c>
      <c r="B4403">
        <v>3</v>
      </c>
      <c r="C4403">
        <v>89</v>
      </c>
      <c r="D4403">
        <v>32</v>
      </c>
      <c r="E4403">
        <v>160</v>
      </c>
      <c r="F4403">
        <v>186</v>
      </c>
      <c r="H4403" s="16">
        <v>37450</v>
      </c>
      <c r="I4403">
        <v>64</v>
      </c>
      <c r="J4403">
        <v>15</v>
      </c>
      <c r="K4403">
        <v>1</v>
      </c>
      <c r="L4403">
        <f>LOOKUP(I4403+H4403*1000, allRounds!D$2:D$308, allRounds!A$2:A$308)</f>
        <v>186</v>
      </c>
    </row>
    <row r="4404" spans="1:12" x14ac:dyDescent="0.3">
      <c r="A4404">
        <v>4403</v>
      </c>
      <c r="B4404">
        <v>4</v>
      </c>
      <c r="C4404">
        <v>92</v>
      </c>
      <c r="D4404">
        <v>32</v>
      </c>
      <c r="E4404">
        <v>93</v>
      </c>
      <c r="F4404">
        <v>186</v>
      </c>
      <c r="H4404" s="16">
        <v>37450</v>
      </c>
      <c r="I4404">
        <v>64</v>
      </c>
      <c r="J4404">
        <v>18</v>
      </c>
      <c r="K4404">
        <v>1</v>
      </c>
      <c r="L4404">
        <f>LOOKUP(I4404+H4404*1000, allRounds!D$2:D$308, allRounds!A$2:A$308)</f>
        <v>186</v>
      </c>
    </row>
    <row r="4405" spans="1:12" x14ac:dyDescent="0.3">
      <c r="A4405">
        <v>4404</v>
      </c>
      <c r="B4405">
        <v>5</v>
      </c>
      <c r="C4405">
        <v>109</v>
      </c>
      <c r="D4405">
        <v>26</v>
      </c>
      <c r="E4405">
        <v>185</v>
      </c>
      <c r="F4405">
        <v>186</v>
      </c>
      <c r="H4405" s="16">
        <v>37450</v>
      </c>
      <c r="I4405">
        <v>64</v>
      </c>
      <c r="J4405">
        <v>28</v>
      </c>
      <c r="K4405">
        <v>0</v>
      </c>
      <c r="L4405">
        <f>LOOKUP(I4405+H4405*1000, allRounds!D$2:D$308, allRounds!A$2:A$308)</f>
        <v>186</v>
      </c>
    </row>
    <row r="4406" spans="1:12" x14ac:dyDescent="0.3">
      <c r="A4406">
        <v>4405</v>
      </c>
      <c r="B4406">
        <v>6</v>
      </c>
      <c r="C4406">
        <v>103</v>
      </c>
      <c r="D4406">
        <v>25</v>
      </c>
      <c r="E4406">
        <v>16</v>
      </c>
      <c r="F4406">
        <v>186</v>
      </c>
      <c r="H4406" s="16">
        <v>37450</v>
      </c>
      <c r="I4406">
        <v>64</v>
      </c>
      <c r="J4406">
        <v>22</v>
      </c>
      <c r="K4406">
        <v>1</v>
      </c>
      <c r="L4406">
        <f>LOOKUP(I4406+H4406*1000, allRounds!D$2:D$308, allRounds!A$2:A$308)</f>
        <v>186</v>
      </c>
    </row>
    <row r="4407" spans="1:12" x14ac:dyDescent="0.3">
      <c r="A4407">
        <v>4406</v>
      </c>
      <c r="B4407">
        <v>7</v>
      </c>
      <c r="C4407">
        <v>100</v>
      </c>
      <c r="D4407">
        <v>25</v>
      </c>
      <c r="E4407">
        <v>80</v>
      </c>
      <c r="F4407">
        <v>186</v>
      </c>
      <c r="H4407" s="16">
        <v>37450</v>
      </c>
      <c r="I4407">
        <v>64</v>
      </c>
      <c r="J4407">
        <v>16</v>
      </c>
      <c r="K4407">
        <v>1</v>
      </c>
      <c r="L4407">
        <f>LOOKUP(I4407+H4407*1000, allRounds!D$2:D$308, allRounds!A$2:A$308)</f>
        <v>186</v>
      </c>
    </row>
    <row r="4408" spans="1:12" x14ac:dyDescent="0.3">
      <c r="A4408">
        <v>4407</v>
      </c>
      <c r="B4408">
        <v>8</v>
      </c>
      <c r="C4408">
        <v>102</v>
      </c>
      <c r="D4408">
        <v>25</v>
      </c>
      <c r="E4408">
        <v>30</v>
      </c>
      <c r="F4408">
        <v>186</v>
      </c>
      <c r="H4408" s="16">
        <v>37450</v>
      </c>
      <c r="I4408">
        <v>64</v>
      </c>
      <c r="J4408">
        <v>19</v>
      </c>
      <c r="K4408">
        <v>1</v>
      </c>
      <c r="L4408">
        <f>LOOKUP(I4408+H4408*1000, allRounds!D$2:D$308, allRounds!A$2:A$308)</f>
        <v>186</v>
      </c>
    </row>
    <row r="4409" spans="1:12" x14ac:dyDescent="0.3">
      <c r="A4409">
        <v>4408</v>
      </c>
      <c r="B4409">
        <v>9</v>
      </c>
      <c r="C4409">
        <v>107</v>
      </c>
      <c r="D4409">
        <v>25</v>
      </c>
      <c r="E4409">
        <v>61</v>
      </c>
      <c r="F4409">
        <v>186</v>
      </c>
      <c r="H4409" s="16">
        <v>37450</v>
      </c>
      <c r="I4409">
        <v>64</v>
      </c>
      <c r="J4409">
        <v>25</v>
      </c>
      <c r="K4409">
        <v>1</v>
      </c>
      <c r="L4409">
        <f>LOOKUP(I4409+H4409*1000, allRounds!D$2:D$308, allRounds!A$2:A$308)</f>
        <v>186</v>
      </c>
    </row>
    <row r="4410" spans="1:12" x14ac:dyDescent="0.3">
      <c r="A4410">
        <v>4409</v>
      </c>
      <c r="B4410">
        <v>10</v>
      </c>
      <c r="C4410">
        <v>94</v>
      </c>
      <c r="D4410">
        <v>24</v>
      </c>
      <c r="E4410">
        <v>103</v>
      </c>
      <c r="F4410">
        <v>186</v>
      </c>
      <c r="H4410" s="16">
        <v>37450</v>
      </c>
      <c r="I4410">
        <v>64</v>
      </c>
      <c r="J4410">
        <v>11</v>
      </c>
      <c r="K4410">
        <v>1</v>
      </c>
      <c r="L4410">
        <f>LOOKUP(I4410+H4410*1000, allRounds!D$2:D$308, allRounds!A$2:A$308)</f>
        <v>186</v>
      </c>
    </row>
    <row r="4411" spans="1:12" x14ac:dyDescent="0.3">
      <c r="A4411">
        <v>4410</v>
      </c>
      <c r="B4411">
        <v>11</v>
      </c>
      <c r="C4411">
        <v>105</v>
      </c>
      <c r="D4411">
        <v>23</v>
      </c>
      <c r="E4411">
        <v>116</v>
      </c>
      <c r="F4411">
        <v>186</v>
      </c>
      <c r="H4411" s="16">
        <v>37450</v>
      </c>
      <c r="I4411">
        <v>64</v>
      </c>
      <c r="J4411">
        <v>22</v>
      </c>
      <c r="K4411">
        <v>1</v>
      </c>
      <c r="L4411">
        <f>LOOKUP(I4411+H4411*1000, allRounds!D$2:D$308, allRounds!A$2:A$308)</f>
        <v>186</v>
      </c>
    </row>
    <row r="4412" spans="1:12" x14ac:dyDescent="0.3">
      <c r="A4412">
        <v>4411</v>
      </c>
      <c r="B4412">
        <v>12</v>
      </c>
      <c r="C4412">
        <v>103</v>
      </c>
      <c r="D4412">
        <v>23</v>
      </c>
      <c r="E4412">
        <v>3</v>
      </c>
      <c r="F4412">
        <v>186</v>
      </c>
      <c r="H4412" s="16">
        <v>37450</v>
      </c>
      <c r="I4412">
        <v>64</v>
      </c>
      <c r="J4412">
        <v>20</v>
      </c>
      <c r="K4412">
        <v>1</v>
      </c>
      <c r="L4412">
        <f>LOOKUP(I4412+H4412*1000, allRounds!D$2:D$308, allRounds!A$2:A$308)</f>
        <v>186</v>
      </c>
    </row>
    <row r="4413" spans="1:12" x14ac:dyDescent="0.3">
      <c r="A4413">
        <v>4412</v>
      </c>
      <c r="B4413">
        <v>13</v>
      </c>
      <c r="C4413">
        <v>105</v>
      </c>
      <c r="D4413">
        <v>23</v>
      </c>
      <c r="E4413">
        <v>28</v>
      </c>
      <c r="F4413">
        <v>186</v>
      </c>
      <c r="H4413" s="16">
        <v>37450</v>
      </c>
      <c r="I4413">
        <v>64</v>
      </c>
      <c r="J4413">
        <v>21</v>
      </c>
      <c r="K4413">
        <v>1</v>
      </c>
      <c r="L4413">
        <f>LOOKUP(I4413+H4413*1000, allRounds!D$2:D$308, allRounds!A$2:A$308)</f>
        <v>186</v>
      </c>
    </row>
    <row r="4414" spans="1:12" x14ac:dyDescent="0.3">
      <c r="A4414">
        <v>4413</v>
      </c>
      <c r="B4414">
        <v>14</v>
      </c>
      <c r="C4414">
        <v>110</v>
      </c>
      <c r="D4414">
        <v>22</v>
      </c>
      <c r="E4414">
        <v>63</v>
      </c>
      <c r="F4414">
        <v>186</v>
      </c>
      <c r="H4414" s="16">
        <v>37450</v>
      </c>
      <c r="I4414">
        <v>64</v>
      </c>
      <c r="J4414">
        <v>26</v>
      </c>
      <c r="K4414">
        <v>1</v>
      </c>
      <c r="L4414">
        <f>LOOKUP(I4414+H4414*1000, allRounds!D$2:D$308, allRounds!A$2:A$308)</f>
        <v>186</v>
      </c>
    </row>
    <row r="4415" spans="1:12" x14ac:dyDescent="0.3">
      <c r="A4415">
        <v>4414</v>
      </c>
      <c r="B4415">
        <v>15</v>
      </c>
      <c r="C4415">
        <v>108</v>
      </c>
      <c r="D4415">
        <v>22</v>
      </c>
      <c r="E4415">
        <v>99</v>
      </c>
      <c r="F4415">
        <v>186</v>
      </c>
      <c r="H4415" s="16">
        <v>37450</v>
      </c>
      <c r="I4415">
        <v>64</v>
      </c>
      <c r="J4415">
        <v>24</v>
      </c>
      <c r="K4415">
        <v>1</v>
      </c>
      <c r="L4415">
        <f>LOOKUP(I4415+H4415*1000, allRounds!D$2:D$308, allRounds!A$2:A$308)</f>
        <v>186</v>
      </c>
    </row>
    <row r="4416" spans="1:12" x14ac:dyDescent="0.3">
      <c r="A4416">
        <v>4415</v>
      </c>
      <c r="B4416">
        <v>16</v>
      </c>
      <c r="C4416">
        <v>114</v>
      </c>
      <c r="D4416">
        <v>20</v>
      </c>
      <c r="E4416">
        <v>17</v>
      </c>
      <c r="F4416">
        <v>186</v>
      </c>
      <c r="H4416" s="16">
        <v>37450</v>
      </c>
      <c r="I4416">
        <v>64</v>
      </c>
      <c r="J4416">
        <v>28</v>
      </c>
      <c r="K4416">
        <v>2</v>
      </c>
      <c r="L4416">
        <f>LOOKUP(I4416+H4416*1000, allRounds!D$2:D$308, allRounds!A$2:A$308)</f>
        <v>186</v>
      </c>
    </row>
    <row r="4417" spans="1:12" x14ac:dyDescent="0.3">
      <c r="A4417">
        <v>4416</v>
      </c>
      <c r="B4417">
        <v>17</v>
      </c>
      <c r="C4417">
        <v>111</v>
      </c>
      <c r="D4417">
        <v>19</v>
      </c>
      <c r="E4417">
        <v>188</v>
      </c>
      <c r="F4417">
        <v>186</v>
      </c>
      <c r="H4417" s="16">
        <v>37450</v>
      </c>
      <c r="I4417">
        <v>64</v>
      </c>
      <c r="J4417">
        <v>22</v>
      </c>
      <c r="K4417">
        <v>1</v>
      </c>
      <c r="L4417">
        <f>LOOKUP(I4417+H4417*1000, allRounds!D$2:D$308, allRounds!A$2:A$308)</f>
        <v>186</v>
      </c>
    </row>
    <row r="4418" spans="1:12" x14ac:dyDescent="0.3">
      <c r="A4418">
        <v>4417</v>
      </c>
      <c r="B4418">
        <v>18</v>
      </c>
      <c r="C4418">
        <v>115</v>
      </c>
      <c r="D4418">
        <v>19</v>
      </c>
      <c r="E4418">
        <v>12</v>
      </c>
      <c r="F4418">
        <v>186</v>
      </c>
      <c r="H4418" s="16">
        <v>37450</v>
      </c>
      <c r="I4418">
        <v>64</v>
      </c>
      <c r="J4418">
        <v>27</v>
      </c>
      <c r="K4418">
        <v>1</v>
      </c>
      <c r="L4418">
        <f>LOOKUP(I4418+H4418*1000, allRounds!D$2:D$308, allRounds!A$2:A$308)</f>
        <v>186</v>
      </c>
    </row>
    <row r="4419" spans="1:12" x14ac:dyDescent="0.3">
      <c r="A4419">
        <v>4418</v>
      </c>
      <c r="B4419">
        <v>19</v>
      </c>
      <c r="C4419">
        <v>117</v>
      </c>
      <c r="D4419">
        <v>17</v>
      </c>
      <c r="E4419">
        <v>144</v>
      </c>
      <c r="F4419">
        <v>186</v>
      </c>
      <c r="H4419" s="16">
        <v>37450</v>
      </c>
      <c r="I4419">
        <v>64</v>
      </c>
      <c r="J4419">
        <v>28</v>
      </c>
      <c r="K4419">
        <v>1</v>
      </c>
      <c r="L4419">
        <f>LOOKUP(I4419+H4419*1000, allRounds!D$2:D$308, allRounds!A$2:A$308)</f>
        <v>186</v>
      </c>
    </row>
    <row r="4420" spans="1:12" x14ac:dyDescent="0.3">
      <c r="A4420">
        <v>4419</v>
      </c>
      <c r="B4420">
        <v>20</v>
      </c>
      <c r="C4420">
        <v>118</v>
      </c>
      <c r="D4420">
        <v>16</v>
      </c>
      <c r="E4420">
        <v>193</v>
      </c>
      <c r="F4420">
        <v>186</v>
      </c>
      <c r="H4420" s="16">
        <v>37450</v>
      </c>
      <c r="I4420">
        <v>64</v>
      </c>
      <c r="J4420">
        <v>28</v>
      </c>
      <c r="K4420">
        <v>0</v>
      </c>
      <c r="L4420">
        <f>LOOKUP(I4420+H4420*1000, allRounds!D$2:D$308, allRounds!A$2:A$308)</f>
        <v>186</v>
      </c>
    </row>
    <row r="4421" spans="1:12" x14ac:dyDescent="0.3">
      <c r="A4421">
        <v>4420</v>
      </c>
      <c r="B4421">
        <v>21</v>
      </c>
      <c r="C4421">
        <v>108</v>
      </c>
      <c r="D4421">
        <v>13</v>
      </c>
      <c r="E4421">
        <v>145</v>
      </c>
      <c r="F4421">
        <v>186</v>
      </c>
      <c r="H4421" s="16">
        <v>37450</v>
      </c>
      <c r="I4421">
        <v>64</v>
      </c>
      <c r="J4421">
        <v>15</v>
      </c>
      <c r="K4421">
        <v>1</v>
      </c>
      <c r="L4421">
        <f>LOOKUP(I4421+H4421*1000, allRounds!D$2:D$308, allRounds!A$2:A$308)</f>
        <v>186</v>
      </c>
    </row>
    <row r="4422" spans="1:12" x14ac:dyDescent="0.3">
      <c r="A4422">
        <v>4421</v>
      </c>
      <c r="B4422">
        <v>22</v>
      </c>
      <c r="C4422">
        <v>127</v>
      </c>
      <c r="D4422">
        <v>12</v>
      </c>
      <c r="E4422">
        <v>215</v>
      </c>
      <c r="F4422">
        <v>186</v>
      </c>
      <c r="H4422" s="16">
        <v>37450</v>
      </c>
      <c r="I4422">
        <v>64</v>
      </c>
      <c r="J4422">
        <v>28</v>
      </c>
      <c r="K4422">
        <v>0</v>
      </c>
      <c r="L4422">
        <f>LOOKUP(I4422+H4422*1000, allRounds!D$2:D$308, allRounds!A$2:A$308)</f>
        <v>186</v>
      </c>
    </row>
    <row r="4423" spans="1:12" x14ac:dyDescent="0.3">
      <c r="A4423">
        <v>4422</v>
      </c>
      <c r="B4423">
        <v>1</v>
      </c>
      <c r="C4423">
        <v>90</v>
      </c>
      <c r="D4423">
        <v>37</v>
      </c>
      <c r="E4423">
        <v>170</v>
      </c>
      <c r="F4423">
        <v>187</v>
      </c>
      <c r="H4423" s="16">
        <v>37426</v>
      </c>
      <c r="I4423">
        <v>89</v>
      </c>
      <c r="J4423">
        <v>19</v>
      </c>
      <c r="K4423">
        <v>1</v>
      </c>
      <c r="L4423">
        <f>LOOKUP(I4423+H4423*1000, allRounds!D$2:D$308, allRounds!A$2:A$308)</f>
        <v>187</v>
      </c>
    </row>
    <row r="4424" spans="1:12" x14ac:dyDescent="0.3">
      <c r="A4424">
        <v>4423</v>
      </c>
      <c r="B4424">
        <v>2</v>
      </c>
      <c r="C4424">
        <v>95</v>
      </c>
      <c r="D4424">
        <v>33</v>
      </c>
      <c r="E4424">
        <v>36</v>
      </c>
      <c r="F4424">
        <v>187</v>
      </c>
      <c r="H4424" s="16">
        <v>37426</v>
      </c>
      <c r="I4424">
        <v>89</v>
      </c>
      <c r="J4424">
        <v>19</v>
      </c>
      <c r="K4424">
        <v>1</v>
      </c>
      <c r="L4424">
        <f>LOOKUP(I4424+H4424*1000, allRounds!D$2:D$308, allRounds!A$2:A$308)</f>
        <v>187</v>
      </c>
    </row>
    <row r="4425" spans="1:12" x14ac:dyDescent="0.3">
      <c r="A4425">
        <v>4424</v>
      </c>
      <c r="B4425">
        <v>3</v>
      </c>
      <c r="C4425">
        <v>91</v>
      </c>
      <c r="D4425">
        <v>32</v>
      </c>
      <c r="E4425">
        <v>160</v>
      </c>
      <c r="F4425">
        <v>187</v>
      </c>
      <c r="H4425" s="16">
        <v>37426</v>
      </c>
      <c r="I4425">
        <v>89</v>
      </c>
      <c r="J4425">
        <v>15</v>
      </c>
      <c r="K4425">
        <v>1</v>
      </c>
      <c r="L4425">
        <f>LOOKUP(I4425+H4425*1000, allRounds!D$2:D$308, allRounds!A$2:A$308)</f>
        <v>187</v>
      </c>
    </row>
    <row r="4426" spans="1:12" x14ac:dyDescent="0.3">
      <c r="A4426">
        <v>4425</v>
      </c>
      <c r="B4426">
        <v>4</v>
      </c>
      <c r="C4426">
        <v>97</v>
      </c>
      <c r="D4426">
        <v>31</v>
      </c>
      <c r="E4426">
        <v>3</v>
      </c>
      <c r="F4426">
        <v>187</v>
      </c>
      <c r="H4426" s="16">
        <v>37426</v>
      </c>
      <c r="I4426">
        <v>89</v>
      </c>
      <c r="J4426">
        <v>20</v>
      </c>
      <c r="K4426">
        <v>1</v>
      </c>
      <c r="L4426">
        <f>LOOKUP(I4426+H4426*1000, allRounds!D$2:D$308, allRounds!A$2:A$308)</f>
        <v>187</v>
      </c>
    </row>
    <row r="4427" spans="1:12" x14ac:dyDescent="0.3">
      <c r="A4427">
        <v>4426</v>
      </c>
      <c r="B4427">
        <v>5</v>
      </c>
      <c r="C4427">
        <v>100</v>
      </c>
      <c r="D4427">
        <v>30</v>
      </c>
      <c r="E4427">
        <v>50</v>
      </c>
      <c r="F4427">
        <v>187</v>
      </c>
      <c r="H4427" s="16">
        <v>37426</v>
      </c>
      <c r="I4427">
        <v>89</v>
      </c>
      <c r="J4427">
        <v>23</v>
      </c>
      <c r="K4427">
        <v>1</v>
      </c>
      <c r="L4427">
        <f>LOOKUP(I4427+H4427*1000, allRounds!D$2:D$308, allRounds!A$2:A$308)</f>
        <v>187</v>
      </c>
    </row>
    <row r="4428" spans="1:12" x14ac:dyDescent="0.3">
      <c r="A4428">
        <v>4427</v>
      </c>
      <c r="B4428">
        <v>6</v>
      </c>
      <c r="C4428">
        <v>99</v>
      </c>
      <c r="D4428">
        <v>30</v>
      </c>
      <c r="E4428">
        <v>65</v>
      </c>
      <c r="F4428">
        <v>187</v>
      </c>
      <c r="H4428" s="16">
        <v>37426</v>
      </c>
      <c r="I4428">
        <v>89</v>
      </c>
      <c r="J4428">
        <v>20</v>
      </c>
      <c r="K4428">
        <v>0</v>
      </c>
      <c r="L4428">
        <f>LOOKUP(I4428+H4428*1000, allRounds!D$2:D$308, allRounds!A$2:A$308)</f>
        <v>187</v>
      </c>
    </row>
    <row r="4429" spans="1:12" x14ac:dyDescent="0.3">
      <c r="A4429">
        <v>4428</v>
      </c>
      <c r="B4429">
        <v>7</v>
      </c>
      <c r="C4429">
        <v>104</v>
      </c>
      <c r="D4429">
        <v>28</v>
      </c>
      <c r="E4429">
        <v>99</v>
      </c>
      <c r="F4429">
        <v>187</v>
      </c>
      <c r="H4429" s="16">
        <v>37426</v>
      </c>
      <c r="I4429">
        <v>89</v>
      </c>
      <c r="J4429">
        <v>24</v>
      </c>
      <c r="K4429">
        <v>1</v>
      </c>
      <c r="L4429">
        <f>LOOKUP(I4429+H4429*1000, allRounds!D$2:D$308, allRounds!A$2:A$308)</f>
        <v>187</v>
      </c>
    </row>
    <row r="4430" spans="1:12" x14ac:dyDescent="0.3">
      <c r="A4430">
        <v>4429</v>
      </c>
      <c r="B4430">
        <v>8</v>
      </c>
      <c r="C4430">
        <v>110</v>
      </c>
      <c r="D4430">
        <v>25</v>
      </c>
      <c r="E4430">
        <v>27</v>
      </c>
      <c r="F4430">
        <v>187</v>
      </c>
      <c r="H4430" s="16">
        <v>37426</v>
      </c>
      <c r="I4430">
        <v>89</v>
      </c>
      <c r="J4430">
        <v>27</v>
      </c>
      <c r="K4430">
        <v>1</v>
      </c>
      <c r="L4430">
        <f>LOOKUP(I4430+H4430*1000, allRounds!D$2:D$308, allRounds!A$2:A$308)</f>
        <v>187</v>
      </c>
    </row>
    <row r="4431" spans="1:12" x14ac:dyDescent="0.3">
      <c r="A4431">
        <v>4430</v>
      </c>
      <c r="B4431">
        <v>9</v>
      </c>
      <c r="C4431">
        <v>107</v>
      </c>
      <c r="D4431">
        <v>25</v>
      </c>
      <c r="E4431">
        <v>161</v>
      </c>
      <c r="F4431">
        <v>187</v>
      </c>
      <c r="H4431" s="16">
        <v>37426</v>
      </c>
      <c r="I4431">
        <v>89</v>
      </c>
      <c r="J4431">
        <v>24</v>
      </c>
      <c r="K4431">
        <v>1</v>
      </c>
      <c r="L4431">
        <f>LOOKUP(I4431+H4431*1000, allRounds!D$2:D$308, allRounds!A$2:A$308)</f>
        <v>187</v>
      </c>
    </row>
    <row r="4432" spans="1:12" x14ac:dyDescent="0.3">
      <c r="A4432">
        <v>4431</v>
      </c>
      <c r="B4432">
        <v>10</v>
      </c>
      <c r="C4432">
        <v>103</v>
      </c>
      <c r="D4432">
        <v>24</v>
      </c>
      <c r="E4432">
        <v>2</v>
      </c>
      <c r="F4432">
        <v>187</v>
      </c>
      <c r="H4432" s="16">
        <v>37426</v>
      </c>
      <c r="I4432">
        <v>89</v>
      </c>
      <c r="J4432">
        <v>18</v>
      </c>
      <c r="K4432">
        <v>1</v>
      </c>
      <c r="L4432">
        <f>LOOKUP(I4432+H4432*1000, allRounds!D$2:D$308, allRounds!A$2:A$308)</f>
        <v>187</v>
      </c>
    </row>
    <row r="4433" spans="1:12" x14ac:dyDescent="0.3">
      <c r="A4433">
        <v>4432</v>
      </c>
      <c r="B4433">
        <v>11</v>
      </c>
      <c r="C4433">
        <v>96</v>
      </c>
      <c r="D4433">
        <v>24</v>
      </c>
      <c r="E4433">
        <v>103</v>
      </c>
      <c r="F4433">
        <v>187</v>
      </c>
      <c r="H4433" s="16">
        <v>37426</v>
      </c>
      <c r="I4433">
        <v>89</v>
      </c>
      <c r="J4433">
        <v>11</v>
      </c>
      <c r="K4433">
        <v>1</v>
      </c>
      <c r="L4433">
        <f>LOOKUP(I4433+H4433*1000, allRounds!D$2:D$308, allRounds!A$2:A$308)</f>
        <v>187</v>
      </c>
    </row>
    <row r="4434" spans="1:12" x14ac:dyDescent="0.3">
      <c r="A4434">
        <v>4433</v>
      </c>
      <c r="B4434">
        <v>12</v>
      </c>
      <c r="C4434">
        <v>111</v>
      </c>
      <c r="D4434">
        <v>20</v>
      </c>
      <c r="E4434">
        <v>188</v>
      </c>
      <c r="F4434">
        <v>187</v>
      </c>
      <c r="H4434" s="16">
        <v>37426</v>
      </c>
      <c r="I4434">
        <v>89</v>
      </c>
      <c r="J4434">
        <v>22</v>
      </c>
      <c r="K4434">
        <v>1</v>
      </c>
      <c r="L4434">
        <f>LOOKUP(I4434+H4434*1000, allRounds!D$2:D$308, allRounds!A$2:A$308)</f>
        <v>187</v>
      </c>
    </row>
    <row r="4435" spans="1:12" x14ac:dyDescent="0.3">
      <c r="A4435">
        <v>4434</v>
      </c>
      <c r="B4435">
        <v>13</v>
      </c>
      <c r="C4435">
        <v>118</v>
      </c>
      <c r="D4435">
        <v>17</v>
      </c>
      <c r="E4435">
        <v>12</v>
      </c>
      <c r="F4435">
        <v>187</v>
      </c>
      <c r="H4435" s="16">
        <v>37426</v>
      </c>
      <c r="I4435">
        <v>89</v>
      </c>
      <c r="J4435">
        <v>27</v>
      </c>
      <c r="K4435">
        <v>1</v>
      </c>
      <c r="L4435">
        <f>LOOKUP(I4435+H4435*1000, allRounds!D$2:D$308, allRounds!A$2:A$308)</f>
        <v>187</v>
      </c>
    </row>
    <row r="4436" spans="1:12" x14ac:dyDescent="0.3">
      <c r="A4436">
        <v>4435</v>
      </c>
      <c r="B4436">
        <v>14</v>
      </c>
      <c r="C4436">
        <v>117</v>
      </c>
      <c r="D4436">
        <v>16</v>
      </c>
      <c r="E4436">
        <v>61</v>
      </c>
      <c r="F4436">
        <v>187</v>
      </c>
      <c r="H4436" s="16">
        <v>37426</v>
      </c>
      <c r="I4436">
        <v>89</v>
      </c>
      <c r="J4436">
        <v>25</v>
      </c>
      <c r="K4436">
        <v>1</v>
      </c>
      <c r="L4436">
        <f>LOOKUP(I4436+H4436*1000, allRounds!D$2:D$308, allRounds!A$2:A$308)</f>
        <v>187</v>
      </c>
    </row>
    <row r="4437" spans="1:12" x14ac:dyDescent="0.3">
      <c r="A4437">
        <v>4436</v>
      </c>
      <c r="B4437">
        <v>1</v>
      </c>
      <c r="C4437">
        <v>97</v>
      </c>
      <c r="D4437">
        <v>33</v>
      </c>
      <c r="E4437">
        <v>188</v>
      </c>
      <c r="F4437">
        <v>188</v>
      </c>
      <c r="H4437" s="16">
        <v>37391</v>
      </c>
      <c r="I4437">
        <v>27</v>
      </c>
      <c r="J4437">
        <v>23</v>
      </c>
      <c r="K4437">
        <v>1</v>
      </c>
      <c r="L4437">
        <f>LOOKUP(I4437+H4437*1000, allRounds!D$2:D$308, allRounds!A$2:A$308)</f>
        <v>188</v>
      </c>
    </row>
    <row r="4438" spans="1:12" x14ac:dyDescent="0.3">
      <c r="A4438">
        <v>4437</v>
      </c>
      <c r="B4438">
        <v>2</v>
      </c>
      <c r="C4438">
        <v>97</v>
      </c>
      <c r="D4438">
        <v>32</v>
      </c>
      <c r="E4438">
        <v>16</v>
      </c>
      <c r="F4438">
        <v>188</v>
      </c>
      <c r="H4438" s="16">
        <v>37391</v>
      </c>
      <c r="I4438">
        <v>27</v>
      </c>
      <c r="J4438">
        <v>22</v>
      </c>
      <c r="K4438">
        <v>1</v>
      </c>
      <c r="L4438">
        <f>LOOKUP(I4438+H4438*1000, allRounds!D$2:D$308, allRounds!A$2:A$308)</f>
        <v>188</v>
      </c>
    </row>
    <row r="4439" spans="1:12" x14ac:dyDescent="0.3">
      <c r="A4439">
        <v>4438</v>
      </c>
      <c r="B4439">
        <v>3</v>
      </c>
      <c r="C4439">
        <v>101</v>
      </c>
      <c r="D4439">
        <v>32</v>
      </c>
      <c r="E4439">
        <v>63</v>
      </c>
      <c r="F4439">
        <v>188</v>
      </c>
      <c r="H4439" s="16">
        <v>37391</v>
      </c>
      <c r="I4439">
        <v>27</v>
      </c>
      <c r="J4439">
        <v>26</v>
      </c>
      <c r="K4439">
        <v>1</v>
      </c>
      <c r="L4439">
        <f>LOOKUP(I4439+H4439*1000, allRounds!D$2:D$308, allRounds!A$2:A$308)</f>
        <v>188</v>
      </c>
    </row>
    <row r="4440" spans="1:12" x14ac:dyDescent="0.3">
      <c r="A4440">
        <v>4439</v>
      </c>
      <c r="B4440">
        <v>4</v>
      </c>
      <c r="C4440">
        <v>94</v>
      </c>
      <c r="D4440">
        <v>31</v>
      </c>
      <c r="E4440">
        <v>2</v>
      </c>
      <c r="F4440">
        <v>188</v>
      </c>
      <c r="H4440" s="16">
        <v>37391</v>
      </c>
      <c r="I4440">
        <v>27</v>
      </c>
      <c r="J4440">
        <v>18</v>
      </c>
      <c r="K4440">
        <v>1</v>
      </c>
      <c r="L4440">
        <f>LOOKUP(I4440+H4440*1000, allRounds!D$2:D$308, allRounds!A$2:A$308)</f>
        <v>188</v>
      </c>
    </row>
    <row r="4441" spans="1:12" x14ac:dyDescent="0.3">
      <c r="A4441">
        <v>4440</v>
      </c>
      <c r="B4441">
        <v>5</v>
      </c>
      <c r="C4441">
        <v>96</v>
      </c>
      <c r="D4441">
        <v>31</v>
      </c>
      <c r="E4441">
        <v>3</v>
      </c>
      <c r="F4441">
        <v>188</v>
      </c>
      <c r="H4441" s="16">
        <v>37391</v>
      </c>
      <c r="I4441">
        <v>27</v>
      </c>
      <c r="J4441">
        <v>20</v>
      </c>
      <c r="K4441">
        <v>1</v>
      </c>
      <c r="L4441">
        <f>LOOKUP(I4441+H4441*1000, allRounds!D$2:D$308, allRounds!A$2:A$308)</f>
        <v>188</v>
      </c>
    </row>
    <row r="4442" spans="1:12" x14ac:dyDescent="0.3">
      <c r="A4442">
        <v>4441</v>
      </c>
      <c r="B4442">
        <v>6</v>
      </c>
      <c r="C4442">
        <v>96</v>
      </c>
      <c r="D4442">
        <v>30</v>
      </c>
      <c r="E4442">
        <v>36</v>
      </c>
      <c r="F4442">
        <v>188</v>
      </c>
      <c r="H4442" s="16">
        <v>37391</v>
      </c>
      <c r="I4442">
        <v>27</v>
      </c>
      <c r="J4442">
        <v>19</v>
      </c>
      <c r="K4442">
        <v>1</v>
      </c>
      <c r="L4442">
        <f>LOOKUP(I4442+H4442*1000, allRounds!D$2:D$308, allRounds!A$2:A$308)</f>
        <v>188</v>
      </c>
    </row>
    <row r="4443" spans="1:12" x14ac:dyDescent="0.3">
      <c r="A4443">
        <v>4442</v>
      </c>
      <c r="B4443">
        <v>7</v>
      </c>
      <c r="C4443">
        <v>101</v>
      </c>
      <c r="D4443">
        <v>30</v>
      </c>
      <c r="E4443">
        <v>99</v>
      </c>
      <c r="F4443">
        <v>188</v>
      </c>
      <c r="H4443" s="16">
        <v>37391</v>
      </c>
      <c r="I4443">
        <v>27</v>
      </c>
      <c r="J4443">
        <v>24</v>
      </c>
      <c r="K4443">
        <v>1</v>
      </c>
      <c r="L4443">
        <f>LOOKUP(I4443+H4443*1000, allRounds!D$2:D$308, allRounds!A$2:A$308)</f>
        <v>188</v>
      </c>
    </row>
    <row r="4444" spans="1:12" x14ac:dyDescent="0.3">
      <c r="A4444">
        <v>4443</v>
      </c>
      <c r="B4444">
        <v>8</v>
      </c>
      <c r="C4444">
        <v>89</v>
      </c>
      <c r="D4444">
        <v>29</v>
      </c>
      <c r="E4444">
        <v>103</v>
      </c>
      <c r="F4444">
        <v>188</v>
      </c>
      <c r="H4444" s="16">
        <v>37391</v>
      </c>
      <c r="I4444">
        <v>27</v>
      </c>
      <c r="J4444">
        <v>11</v>
      </c>
      <c r="K4444">
        <v>1</v>
      </c>
      <c r="L4444">
        <f>LOOKUP(I4444+H4444*1000, allRounds!D$2:D$308, allRounds!A$2:A$308)</f>
        <v>188</v>
      </c>
    </row>
    <row r="4445" spans="1:12" x14ac:dyDescent="0.3">
      <c r="A4445">
        <v>4444</v>
      </c>
      <c r="B4445">
        <v>9</v>
      </c>
      <c r="C4445">
        <v>103</v>
      </c>
      <c r="D4445">
        <v>28</v>
      </c>
      <c r="E4445">
        <v>161</v>
      </c>
      <c r="F4445">
        <v>188</v>
      </c>
      <c r="H4445" s="16">
        <v>37391</v>
      </c>
      <c r="I4445">
        <v>27</v>
      </c>
      <c r="J4445">
        <v>24</v>
      </c>
      <c r="K4445">
        <v>1</v>
      </c>
      <c r="L4445">
        <f>LOOKUP(I4445+H4445*1000, allRounds!D$2:D$308, allRounds!A$2:A$308)</f>
        <v>188</v>
      </c>
    </row>
    <row r="4446" spans="1:12" x14ac:dyDescent="0.3">
      <c r="A4446">
        <v>4445</v>
      </c>
      <c r="B4446">
        <v>10</v>
      </c>
      <c r="C4446">
        <v>99</v>
      </c>
      <c r="D4446">
        <v>27</v>
      </c>
      <c r="E4446">
        <v>80</v>
      </c>
      <c r="F4446">
        <v>188</v>
      </c>
      <c r="H4446" s="16">
        <v>37391</v>
      </c>
      <c r="I4446">
        <v>27</v>
      </c>
      <c r="J4446">
        <v>16</v>
      </c>
      <c r="K4446">
        <v>1</v>
      </c>
      <c r="L4446">
        <f>LOOKUP(I4446+H4446*1000, allRounds!D$2:D$308, allRounds!A$2:A$308)</f>
        <v>188</v>
      </c>
    </row>
    <row r="4447" spans="1:12" x14ac:dyDescent="0.3">
      <c r="A4447">
        <v>4446</v>
      </c>
      <c r="B4447">
        <v>11</v>
      </c>
      <c r="C4447">
        <v>91</v>
      </c>
      <c r="D4447">
        <v>26</v>
      </c>
      <c r="E4447">
        <v>1</v>
      </c>
      <c r="F4447">
        <v>188</v>
      </c>
      <c r="H4447" s="16">
        <v>37391</v>
      </c>
      <c r="I4447">
        <v>27</v>
      </c>
      <c r="J4447">
        <v>9</v>
      </c>
      <c r="K4447">
        <v>1</v>
      </c>
      <c r="L4447">
        <f>LOOKUP(I4447+H4447*1000, allRounds!D$2:D$308, allRounds!A$2:A$308)</f>
        <v>188</v>
      </c>
    </row>
    <row r="4448" spans="1:12" x14ac:dyDescent="0.3">
      <c r="A4448">
        <v>4447</v>
      </c>
      <c r="B4448">
        <v>12</v>
      </c>
      <c r="C4448">
        <v>102</v>
      </c>
      <c r="D4448">
        <v>25</v>
      </c>
      <c r="E4448">
        <v>170</v>
      </c>
      <c r="F4448">
        <v>188</v>
      </c>
      <c r="H4448" s="16">
        <v>37391</v>
      </c>
      <c r="I4448">
        <v>27</v>
      </c>
      <c r="J4448">
        <v>19</v>
      </c>
      <c r="K4448">
        <v>1</v>
      </c>
      <c r="L4448">
        <f>LOOKUP(I4448+H4448*1000, allRounds!D$2:D$308, allRounds!A$2:A$308)</f>
        <v>188</v>
      </c>
    </row>
    <row r="4449" spans="1:12" x14ac:dyDescent="0.3">
      <c r="A4449">
        <v>4448</v>
      </c>
      <c r="B4449">
        <v>13</v>
      </c>
      <c r="C4449">
        <v>110</v>
      </c>
      <c r="D4449">
        <v>23</v>
      </c>
      <c r="E4449">
        <v>61</v>
      </c>
      <c r="F4449">
        <v>188</v>
      </c>
      <c r="H4449" s="16">
        <v>37391</v>
      </c>
      <c r="I4449">
        <v>27</v>
      </c>
      <c r="J4449">
        <v>25</v>
      </c>
      <c r="K4449">
        <v>1</v>
      </c>
      <c r="L4449">
        <f>LOOKUP(I4449+H4449*1000, allRounds!D$2:D$308, allRounds!A$2:A$308)</f>
        <v>188</v>
      </c>
    </row>
    <row r="4450" spans="1:12" x14ac:dyDescent="0.3">
      <c r="A4450">
        <v>4449</v>
      </c>
      <c r="B4450">
        <v>14</v>
      </c>
      <c r="C4450">
        <v>106</v>
      </c>
      <c r="D4450">
        <v>23</v>
      </c>
      <c r="E4450">
        <v>212</v>
      </c>
      <c r="F4450">
        <v>188</v>
      </c>
      <c r="H4450" s="16">
        <v>37391</v>
      </c>
      <c r="I4450">
        <v>27</v>
      </c>
      <c r="J4450">
        <v>21</v>
      </c>
      <c r="K4450">
        <v>0</v>
      </c>
      <c r="L4450">
        <f>LOOKUP(I4450+H4450*1000, allRounds!D$2:D$308, allRounds!A$2:A$308)</f>
        <v>188</v>
      </c>
    </row>
    <row r="4451" spans="1:12" x14ac:dyDescent="0.3">
      <c r="A4451">
        <v>4450</v>
      </c>
      <c r="B4451">
        <v>15</v>
      </c>
      <c r="C4451">
        <v>116</v>
      </c>
      <c r="D4451">
        <v>22</v>
      </c>
      <c r="E4451">
        <v>185</v>
      </c>
      <c r="F4451">
        <v>188</v>
      </c>
      <c r="H4451" s="16">
        <v>37391</v>
      </c>
      <c r="I4451">
        <v>27</v>
      </c>
      <c r="J4451">
        <v>28</v>
      </c>
      <c r="K4451">
        <v>0</v>
      </c>
      <c r="L4451">
        <f>LOOKUP(I4451+H4451*1000, allRounds!D$2:D$308, allRounds!A$2:A$308)</f>
        <v>188</v>
      </c>
    </row>
    <row r="4452" spans="1:12" x14ac:dyDescent="0.3">
      <c r="A4452">
        <v>4451</v>
      </c>
      <c r="B4452">
        <v>16</v>
      </c>
      <c r="C4452">
        <v>117</v>
      </c>
      <c r="D4452">
        <v>20</v>
      </c>
      <c r="E4452">
        <v>166</v>
      </c>
      <c r="F4452">
        <v>188</v>
      </c>
      <c r="H4452" s="16">
        <v>37391</v>
      </c>
      <c r="I4452">
        <v>27</v>
      </c>
      <c r="J4452">
        <v>28</v>
      </c>
      <c r="K4452">
        <v>1</v>
      </c>
      <c r="L4452">
        <f>LOOKUP(I4452+H4452*1000, allRounds!D$2:D$308, allRounds!A$2:A$308)</f>
        <v>188</v>
      </c>
    </row>
    <row r="4453" spans="1:12" x14ac:dyDescent="0.3">
      <c r="A4453">
        <v>4452</v>
      </c>
      <c r="B4453">
        <v>17</v>
      </c>
      <c r="C4453">
        <v>104</v>
      </c>
      <c r="D4453">
        <v>19</v>
      </c>
      <c r="E4453">
        <v>160</v>
      </c>
      <c r="F4453">
        <v>188</v>
      </c>
      <c r="H4453" s="16">
        <v>37391</v>
      </c>
      <c r="I4453">
        <v>27</v>
      </c>
      <c r="J4453">
        <v>15</v>
      </c>
      <c r="K4453">
        <v>1</v>
      </c>
      <c r="L4453">
        <f>LOOKUP(I4453+H4453*1000, allRounds!D$2:D$308, allRounds!A$2:A$308)</f>
        <v>188</v>
      </c>
    </row>
    <row r="4454" spans="1:12" x14ac:dyDescent="0.3">
      <c r="A4454">
        <v>4453</v>
      </c>
      <c r="B4454">
        <v>1</v>
      </c>
      <c r="C4454">
        <v>86</v>
      </c>
      <c r="D4454">
        <v>38</v>
      </c>
      <c r="E4454">
        <v>145</v>
      </c>
      <c r="F4454">
        <v>189</v>
      </c>
      <c r="H4454" s="16">
        <v>37373</v>
      </c>
      <c r="I4454">
        <v>82</v>
      </c>
      <c r="J4454">
        <v>16</v>
      </c>
      <c r="K4454">
        <v>1</v>
      </c>
      <c r="L4454">
        <f>LOOKUP(I4454+H4454*1000, allRounds!D$2:D$308, allRounds!A$2:A$308)</f>
        <v>189</v>
      </c>
    </row>
    <row r="4455" spans="1:12" x14ac:dyDescent="0.3">
      <c r="A4455">
        <v>4454</v>
      </c>
      <c r="B4455">
        <v>2</v>
      </c>
      <c r="C4455">
        <v>90</v>
      </c>
      <c r="D4455">
        <v>38</v>
      </c>
      <c r="E4455">
        <v>3</v>
      </c>
      <c r="F4455">
        <v>189</v>
      </c>
      <c r="H4455" s="16">
        <v>37373</v>
      </c>
      <c r="I4455">
        <v>82</v>
      </c>
      <c r="J4455">
        <v>20</v>
      </c>
      <c r="K4455">
        <v>1</v>
      </c>
      <c r="L4455">
        <f>LOOKUP(I4455+H4455*1000, allRounds!D$2:D$308, allRounds!A$2:A$308)</f>
        <v>189</v>
      </c>
    </row>
    <row r="4456" spans="1:12" x14ac:dyDescent="0.3">
      <c r="A4456">
        <v>4455</v>
      </c>
      <c r="B4456">
        <v>3</v>
      </c>
      <c r="C4456">
        <v>82</v>
      </c>
      <c r="D4456">
        <v>35</v>
      </c>
      <c r="E4456">
        <v>1</v>
      </c>
      <c r="F4456">
        <v>189</v>
      </c>
      <c r="H4456" s="16">
        <v>37373</v>
      </c>
      <c r="I4456">
        <v>82</v>
      </c>
      <c r="J4456">
        <v>9</v>
      </c>
      <c r="K4456">
        <v>1</v>
      </c>
      <c r="L4456">
        <f>LOOKUP(I4456+H4456*1000, allRounds!D$2:D$308, allRounds!A$2:A$308)</f>
        <v>189</v>
      </c>
    </row>
    <row r="4457" spans="1:12" x14ac:dyDescent="0.3">
      <c r="A4457">
        <v>4456</v>
      </c>
      <c r="B4457">
        <v>4</v>
      </c>
      <c r="C4457">
        <v>95</v>
      </c>
      <c r="D4457">
        <v>33</v>
      </c>
      <c r="E4457">
        <v>2</v>
      </c>
      <c r="F4457">
        <v>189</v>
      </c>
      <c r="H4457" s="16">
        <v>37373</v>
      </c>
      <c r="I4457">
        <v>82</v>
      </c>
      <c r="J4457">
        <v>20</v>
      </c>
      <c r="K4457">
        <v>1</v>
      </c>
      <c r="L4457">
        <f>LOOKUP(I4457+H4457*1000, allRounds!D$2:D$308, allRounds!A$2:A$308)</f>
        <v>189</v>
      </c>
    </row>
    <row r="4458" spans="1:12" x14ac:dyDescent="0.3">
      <c r="A4458">
        <v>4457</v>
      </c>
      <c r="B4458">
        <v>5</v>
      </c>
      <c r="C4458">
        <v>91</v>
      </c>
      <c r="D4458">
        <v>33</v>
      </c>
      <c r="E4458">
        <v>80</v>
      </c>
      <c r="F4458">
        <v>189</v>
      </c>
      <c r="H4458" s="16">
        <v>37373</v>
      </c>
      <c r="I4458">
        <v>82</v>
      </c>
      <c r="J4458">
        <v>16</v>
      </c>
      <c r="K4458">
        <v>1</v>
      </c>
      <c r="L4458">
        <f>LOOKUP(I4458+H4458*1000, allRounds!D$2:D$308, allRounds!A$2:A$308)</f>
        <v>189</v>
      </c>
    </row>
    <row r="4459" spans="1:12" x14ac:dyDescent="0.3">
      <c r="A4459">
        <v>4458</v>
      </c>
      <c r="B4459">
        <v>6</v>
      </c>
      <c r="C4459">
        <v>85</v>
      </c>
      <c r="D4459">
        <v>33</v>
      </c>
      <c r="E4459">
        <v>173</v>
      </c>
      <c r="F4459">
        <v>189</v>
      </c>
      <c r="H4459" s="16">
        <v>37373</v>
      </c>
      <c r="I4459">
        <v>82</v>
      </c>
      <c r="J4459">
        <v>10</v>
      </c>
      <c r="K4459">
        <v>0</v>
      </c>
      <c r="L4459">
        <f>LOOKUP(I4459+H4459*1000, allRounds!D$2:D$308, allRounds!A$2:A$308)</f>
        <v>189</v>
      </c>
    </row>
    <row r="4460" spans="1:12" x14ac:dyDescent="0.3">
      <c r="A4460">
        <v>4459</v>
      </c>
      <c r="B4460">
        <v>7</v>
      </c>
      <c r="C4460">
        <v>98</v>
      </c>
      <c r="D4460">
        <v>33</v>
      </c>
      <c r="E4460">
        <v>50</v>
      </c>
      <c r="F4460">
        <v>189</v>
      </c>
      <c r="H4460" s="16">
        <v>37373</v>
      </c>
      <c r="I4460">
        <v>82</v>
      </c>
      <c r="J4460">
        <v>23</v>
      </c>
      <c r="K4460">
        <v>1</v>
      </c>
      <c r="L4460">
        <f>LOOKUP(I4460+H4460*1000, allRounds!D$2:D$308, allRounds!A$2:A$308)</f>
        <v>189</v>
      </c>
    </row>
    <row r="4461" spans="1:12" x14ac:dyDescent="0.3">
      <c r="A4461">
        <v>4460</v>
      </c>
      <c r="B4461">
        <v>8</v>
      </c>
      <c r="C4461">
        <v>94</v>
      </c>
      <c r="D4461">
        <v>33</v>
      </c>
      <c r="E4461">
        <v>170</v>
      </c>
      <c r="F4461">
        <v>189</v>
      </c>
      <c r="H4461" s="16">
        <v>37373</v>
      </c>
      <c r="I4461">
        <v>82</v>
      </c>
      <c r="J4461">
        <v>19</v>
      </c>
      <c r="K4461">
        <v>1</v>
      </c>
      <c r="L4461">
        <f>LOOKUP(I4461+H4461*1000, allRounds!D$2:D$308, allRounds!A$2:A$308)</f>
        <v>189</v>
      </c>
    </row>
    <row r="4462" spans="1:12" x14ac:dyDescent="0.3">
      <c r="A4462">
        <v>4461</v>
      </c>
      <c r="B4462">
        <v>9</v>
      </c>
      <c r="C4462">
        <v>102</v>
      </c>
      <c r="D4462">
        <v>31</v>
      </c>
      <c r="E4462">
        <v>178</v>
      </c>
      <c r="F4462">
        <v>189</v>
      </c>
      <c r="H4462" s="16">
        <v>37373</v>
      </c>
      <c r="I4462">
        <v>82</v>
      </c>
      <c r="J4462">
        <v>22</v>
      </c>
      <c r="K4462">
        <v>1</v>
      </c>
      <c r="L4462">
        <f>LOOKUP(I4462+H4462*1000, allRounds!D$2:D$308, allRounds!A$2:A$308)</f>
        <v>189</v>
      </c>
    </row>
    <row r="4463" spans="1:12" x14ac:dyDescent="0.3">
      <c r="A4463">
        <v>4462</v>
      </c>
      <c r="B4463">
        <v>10</v>
      </c>
      <c r="C4463">
        <v>106</v>
      </c>
      <c r="D4463">
        <v>30</v>
      </c>
      <c r="E4463">
        <v>191</v>
      </c>
      <c r="F4463">
        <v>189</v>
      </c>
      <c r="H4463" s="16">
        <v>37373</v>
      </c>
      <c r="I4463">
        <v>82</v>
      </c>
      <c r="J4463">
        <v>28</v>
      </c>
      <c r="K4463">
        <v>1</v>
      </c>
      <c r="L4463">
        <f>LOOKUP(I4463+H4463*1000, allRounds!D$2:D$308, allRounds!A$2:A$308)</f>
        <v>189</v>
      </c>
    </row>
    <row r="4464" spans="1:12" x14ac:dyDescent="0.3">
      <c r="A4464">
        <v>4463</v>
      </c>
      <c r="B4464">
        <v>11</v>
      </c>
      <c r="C4464">
        <v>90</v>
      </c>
      <c r="D4464">
        <v>30</v>
      </c>
      <c r="E4464">
        <v>142</v>
      </c>
      <c r="F4464">
        <v>189</v>
      </c>
      <c r="H4464" s="16">
        <v>37373</v>
      </c>
      <c r="I4464">
        <v>82</v>
      </c>
      <c r="J4464">
        <v>12</v>
      </c>
      <c r="K4464">
        <v>1</v>
      </c>
      <c r="L4464">
        <f>LOOKUP(I4464+H4464*1000, allRounds!D$2:D$308, allRounds!A$2:A$308)</f>
        <v>189</v>
      </c>
    </row>
    <row r="4465" spans="1:12" x14ac:dyDescent="0.3">
      <c r="A4465">
        <v>4464</v>
      </c>
      <c r="B4465">
        <v>12</v>
      </c>
      <c r="C4465">
        <v>106</v>
      </c>
      <c r="D4465">
        <v>30</v>
      </c>
      <c r="E4465">
        <v>118</v>
      </c>
      <c r="F4465">
        <v>189</v>
      </c>
      <c r="H4465" s="16">
        <v>37373</v>
      </c>
      <c r="I4465">
        <v>82</v>
      </c>
      <c r="J4465">
        <v>28</v>
      </c>
      <c r="K4465">
        <v>1</v>
      </c>
      <c r="L4465">
        <f>LOOKUP(I4465+H4465*1000, allRounds!D$2:D$308, allRounds!A$2:A$308)</f>
        <v>189</v>
      </c>
    </row>
    <row r="4466" spans="1:12" x14ac:dyDescent="0.3">
      <c r="A4466">
        <v>4465</v>
      </c>
      <c r="B4466">
        <v>13</v>
      </c>
      <c r="C4466">
        <v>89</v>
      </c>
      <c r="D4466">
        <v>30</v>
      </c>
      <c r="E4466">
        <v>103</v>
      </c>
      <c r="F4466">
        <v>189</v>
      </c>
      <c r="H4466" s="16">
        <v>37373</v>
      </c>
      <c r="I4466">
        <v>82</v>
      </c>
      <c r="J4466">
        <v>11</v>
      </c>
      <c r="K4466">
        <v>1</v>
      </c>
      <c r="L4466">
        <f>LOOKUP(I4466+H4466*1000, allRounds!D$2:D$308, allRounds!A$2:A$308)</f>
        <v>189</v>
      </c>
    </row>
    <row r="4467" spans="1:12" x14ac:dyDescent="0.3">
      <c r="A4467">
        <v>4466</v>
      </c>
      <c r="B4467">
        <v>14</v>
      </c>
      <c r="C4467">
        <v>105</v>
      </c>
      <c r="D4467">
        <v>30</v>
      </c>
      <c r="E4467">
        <v>27</v>
      </c>
      <c r="F4467">
        <v>189</v>
      </c>
      <c r="H4467" s="16">
        <v>37373</v>
      </c>
      <c r="I4467">
        <v>82</v>
      </c>
      <c r="J4467">
        <v>27</v>
      </c>
      <c r="K4467">
        <v>1</v>
      </c>
      <c r="L4467">
        <f>LOOKUP(I4467+H4467*1000, allRounds!D$2:D$308, allRounds!A$2:A$308)</f>
        <v>189</v>
      </c>
    </row>
    <row r="4468" spans="1:12" x14ac:dyDescent="0.3">
      <c r="A4468">
        <v>4467</v>
      </c>
      <c r="B4468">
        <v>15</v>
      </c>
      <c r="C4468">
        <v>103</v>
      </c>
      <c r="D4468">
        <v>30</v>
      </c>
      <c r="E4468">
        <v>61</v>
      </c>
      <c r="F4468">
        <v>189</v>
      </c>
      <c r="H4468" s="16">
        <v>37373</v>
      </c>
      <c r="I4468">
        <v>82</v>
      </c>
      <c r="J4468">
        <v>25</v>
      </c>
      <c r="K4468">
        <v>1</v>
      </c>
      <c r="L4468">
        <f>LOOKUP(I4468+H4468*1000, allRounds!D$2:D$308, allRounds!A$2:A$308)</f>
        <v>189</v>
      </c>
    </row>
    <row r="4469" spans="1:12" x14ac:dyDescent="0.3">
      <c r="A4469">
        <v>4468</v>
      </c>
      <c r="B4469">
        <v>16</v>
      </c>
      <c r="C4469">
        <v>100</v>
      </c>
      <c r="D4469">
        <v>29</v>
      </c>
      <c r="E4469">
        <v>28</v>
      </c>
      <c r="F4469">
        <v>189</v>
      </c>
      <c r="H4469" s="16">
        <v>37373</v>
      </c>
      <c r="I4469">
        <v>82</v>
      </c>
      <c r="J4469">
        <v>21</v>
      </c>
      <c r="K4469">
        <v>1</v>
      </c>
      <c r="L4469">
        <f>LOOKUP(I4469+H4469*1000, allRounds!D$2:D$308, allRounds!A$2:A$308)</f>
        <v>189</v>
      </c>
    </row>
    <row r="4470" spans="1:12" x14ac:dyDescent="0.3">
      <c r="A4470">
        <v>4469</v>
      </c>
      <c r="B4470">
        <v>17</v>
      </c>
      <c r="C4470">
        <v>105</v>
      </c>
      <c r="D4470">
        <v>29</v>
      </c>
      <c r="E4470">
        <v>63</v>
      </c>
      <c r="F4470">
        <v>189</v>
      </c>
      <c r="H4470" s="16">
        <v>37373</v>
      </c>
      <c r="I4470">
        <v>82</v>
      </c>
      <c r="J4470">
        <v>26</v>
      </c>
      <c r="K4470">
        <v>1</v>
      </c>
      <c r="L4470">
        <f>LOOKUP(I4470+H4470*1000, allRounds!D$2:D$308, allRounds!A$2:A$308)</f>
        <v>189</v>
      </c>
    </row>
    <row r="4471" spans="1:12" x14ac:dyDescent="0.3">
      <c r="A4471">
        <v>4470</v>
      </c>
      <c r="B4471">
        <v>18</v>
      </c>
      <c r="C4471">
        <v>97</v>
      </c>
      <c r="D4471">
        <v>27</v>
      </c>
      <c r="E4471">
        <v>213</v>
      </c>
      <c r="F4471">
        <v>189</v>
      </c>
      <c r="H4471" s="16">
        <v>37373</v>
      </c>
      <c r="I4471">
        <v>82</v>
      </c>
      <c r="J4471">
        <v>16</v>
      </c>
      <c r="K4471">
        <v>0</v>
      </c>
      <c r="L4471">
        <f>LOOKUP(I4471+H4471*1000, allRounds!D$2:D$308, allRounds!A$2:A$308)</f>
        <v>189</v>
      </c>
    </row>
    <row r="4472" spans="1:12" x14ac:dyDescent="0.3">
      <c r="A4472">
        <v>4471</v>
      </c>
      <c r="B4472">
        <v>19</v>
      </c>
      <c r="C4472">
        <v>100</v>
      </c>
      <c r="D4472">
        <v>27</v>
      </c>
      <c r="E4472">
        <v>30</v>
      </c>
      <c r="F4472">
        <v>189</v>
      </c>
      <c r="H4472" s="16">
        <v>37373</v>
      </c>
      <c r="I4472">
        <v>82</v>
      </c>
      <c r="J4472">
        <v>19</v>
      </c>
      <c r="K4472">
        <v>1</v>
      </c>
      <c r="L4472">
        <f>LOOKUP(I4472+H4472*1000, allRounds!D$2:D$308, allRounds!A$2:A$308)</f>
        <v>189</v>
      </c>
    </row>
    <row r="4473" spans="1:12" x14ac:dyDescent="0.3">
      <c r="A4473">
        <v>4472</v>
      </c>
      <c r="B4473">
        <v>20</v>
      </c>
      <c r="C4473">
        <v>103</v>
      </c>
      <c r="D4473">
        <v>26</v>
      </c>
      <c r="E4473">
        <v>26</v>
      </c>
      <c r="F4473">
        <v>189</v>
      </c>
      <c r="H4473" s="16">
        <v>37373</v>
      </c>
      <c r="I4473">
        <v>82</v>
      </c>
      <c r="J4473">
        <v>20</v>
      </c>
      <c r="K4473">
        <v>1</v>
      </c>
      <c r="L4473">
        <f>LOOKUP(I4473+H4473*1000, allRounds!D$2:D$308, allRounds!A$2:A$308)</f>
        <v>189</v>
      </c>
    </row>
    <row r="4474" spans="1:12" x14ac:dyDescent="0.3">
      <c r="A4474">
        <v>4473</v>
      </c>
      <c r="B4474">
        <v>21</v>
      </c>
      <c r="C4474">
        <v>90</v>
      </c>
      <c r="D4474">
        <v>26</v>
      </c>
      <c r="E4474">
        <v>172</v>
      </c>
      <c r="F4474">
        <v>189</v>
      </c>
      <c r="H4474" s="16">
        <v>37373</v>
      </c>
      <c r="I4474">
        <v>82</v>
      </c>
      <c r="J4474">
        <v>8</v>
      </c>
      <c r="K4474">
        <v>1</v>
      </c>
      <c r="L4474">
        <f>LOOKUP(I4474+H4474*1000, allRounds!D$2:D$308, allRounds!A$2:A$308)</f>
        <v>189</v>
      </c>
    </row>
    <row r="4475" spans="1:12" x14ac:dyDescent="0.3">
      <c r="A4475">
        <v>4474</v>
      </c>
      <c r="B4475">
        <v>22</v>
      </c>
      <c r="C4475">
        <v>118</v>
      </c>
      <c r="D4475">
        <v>26</v>
      </c>
      <c r="E4475">
        <v>8</v>
      </c>
      <c r="F4475">
        <v>189</v>
      </c>
      <c r="H4475" s="16">
        <v>37373</v>
      </c>
      <c r="I4475">
        <v>82</v>
      </c>
      <c r="J4475">
        <v>36</v>
      </c>
      <c r="K4475">
        <v>1</v>
      </c>
      <c r="L4475">
        <f>LOOKUP(I4475+H4475*1000, allRounds!D$2:D$308, allRounds!A$2:A$308)</f>
        <v>189</v>
      </c>
    </row>
    <row r="4476" spans="1:12" x14ac:dyDescent="0.3">
      <c r="A4476">
        <v>4475</v>
      </c>
      <c r="B4476">
        <v>23</v>
      </c>
      <c r="C4476">
        <v>98</v>
      </c>
      <c r="D4476">
        <v>26</v>
      </c>
      <c r="E4476">
        <v>160</v>
      </c>
      <c r="F4476">
        <v>189</v>
      </c>
      <c r="H4476" s="16">
        <v>37373</v>
      </c>
      <c r="I4476">
        <v>82</v>
      </c>
      <c r="J4476">
        <v>15</v>
      </c>
      <c r="K4476">
        <v>1</v>
      </c>
      <c r="L4476">
        <f>LOOKUP(I4476+H4476*1000, allRounds!D$2:D$308, allRounds!A$2:A$308)</f>
        <v>189</v>
      </c>
    </row>
    <row r="4477" spans="1:12" x14ac:dyDescent="0.3">
      <c r="A4477">
        <v>4476</v>
      </c>
      <c r="B4477">
        <v>24</v>
      </c>
      <c r="C4477">
        <v>112</v>
      </c>
      <c r="D4477">
        <v>24</v>
      </c>
      <c r="E4477">
        <v>24</v>
      </c>
      <c r="F4477">
        <v>189</v>
      </c>
      <c r="H4477" s="16">
        <v>37373</v>
      </c>
      <c r="I4477">
        <v>82</v>
      </c>
      <c r="J4477">
        <v>28</v>
      </c>
      <c r="K4477">
        <v>1</v>
      </c>
      <c r="L4477">
        <f>LOOKUP(I4477+H4477*1000, allRounds!D$2:D$308, allRounds!A$2:A$308)</f>
        <v>189</v>
      </c>
    </row>
    <row r="4478" spans="1:12" x14ac:dyDescent="0.3">
      <c r="A4478">
        <v>4477</v>
      </c>
      <c r="B4478">
        <v>25</v>
      </c>
      <c r="C4478">
        <v>96</v>
      </c>
      <c r="D4478">
        <v>24</v>
      </c>
      <c r="E4478">
        <v>49</v>
      </c>
      <c r="F4478">
        <v>189</v>
      </c>
      <c r="H4478" s="16">
        <v>37373</v>
      </c>
      <c r="I4478">
        <v>82</v>
      </c>
      <c r="J4478">
        <v>12</v>
      </c>
      <c r="K4478">
        <v>1</v>
      </c>
      <c r="L4478">
        <f>LOOKUP(I4478+H4478*1000, allRounds!D$2:D$308, allRounds!A$2:A$308)</f>
        <v>189</v>
      </c>
    </row>
    <row r="4479" spans="1:12" x14ac:dyDescent="0.3">
      <c r="A4479">
        <v>4478</v>
      </c>
      <c r="B4479">
        <v>26</v>
      </c>
      <c r="C4479">
        <v>100</v>
      </c>
      <c r="D4479">
        <v>22</v>
      </c>
      <c r="E4479">
        <v>48</v>
      </c>
      <c r="F4479">
        <v>189</v>
      </c>
      <c r="H4479" s="16">
        <v>37373</v>
      </c>
      <c r="I4479">
        <v>82</v>
      </c>
      <c r="J4479">
        <v>13</v>
      </c>
      <c r="K4479">
        <v>1</v>
      </c>
      <c r="L4479">
        <f>LOOKUP(I4479+H4479*1000, allRounds!D$2:D$308, allRounds!A$2:A$308)</f>
        <v>189</v>
      </c>
    </row>
    <row r="4480" spans="1:12" x14ac:dyDescent="0.3">
      <c r="A4480">
        <v>4479</v>
      </c>
      <c r="B4480">
        <v>27</v>
      </c>
      <c r="C4480">
        <v>117</v>
      </c>
      <c r="D4480">
        <v>19</v>
      </c>
      <c r="E4480">
        <v>12</v>
      </c>
      <c r="F4480">
        <v>189</v>
      </c>
      <c r="H4480" s="16">
        <v>37373</v>
      </c>
      <c r="I4480">
        <v>82</v>
      </c>
      <c r="J4480">
        <v>27</v>
      </c>
      <c r="K4480">
        <v>1</v>
      </c>
      <c r="L4480">
        <f>LOOKUP(I4480+H4480*1000, allRounds!D$2:D$308, allRounds!A$2:A$308)</f>
        <v>189</v>
      </c>
    </row>
    <row r="4481" spans="1:12" x14ac:dyDescent="0.3">
      <c r="A4481">
        <v>4480</v>
      </c>
      <c r="B4481">
        <v>1</v>
      </c>
      <c r="C4481">
        <v>96</v>
      </c>
      <c r="D4481">
        <v>34</v>
      </c>
      <c r="E4481">
        <v>2</v>
      </c>
      <c r="F4481">
        <v>190</v>
      </c>
      <c r="H4481" s="16">
        <v>37372</v>
      </c>
      <c r="I4481">
        <v>81</v>
      </c>
      <c r="J4481">
        <v>22</v>
      </c>
      <c r="K4481">
        <v>1</v>
      </c>
      <c r="L4481">
        <f>LOOKUP(I4481+H4481*1000, allRounds!D$2:D$308, allRounds!A$2:A$308)</f>
        <v>190</v>
      </c>
    </row>
    <row r="4482" spans="1:12" x14ac:dyDescent="0.3">
      <c r="A4482">
        <v>4481</v>
      </c>
      <c r="B4482">
        <v>2</v>
      </c>
      <c r="C4482">
        <v>104</v>
      </c>
      <c r="D4482">
        <v>30</v>
      </c>
      <c r="E4482">
        <v>61</v>
      </c>
      <c r="F4482">
        <v>190</v>
      </c>
      <c r="H4482" s="16">
        <v>37372</v>
      </c>
      <c r="I4482">
        <v>81</v>
      </c>
      <c r="J4482">
        <v>26</v>
      </c>
      <c r="K4482">
        <v>1</v>
      </c>
      <c r="L4482">
        <f>LOOKUP(I4482+H4482*1000, allRounds!D$2:D$308, allRounds!A$2:A$308)</f>
        <v>190</v>
      </c>
    </row>
    <row r="4483" spans="1:12" x14ac:dyDescent="0.3">
      <c r="A4483">
        <v>4482</v>
      </c>
      <c r="B4483">
        <v>3</v>
      </c>
      <c r="C4483">
        <v>94</v>
      </c>
      <c r="D4483">
        <v>30</v>
      </c>
      <c r="E4483">
        <v>160</v>
      </c>
      <c r="F4483">
        <v>190</v>
      </c>
      <c r="H4483" s="16">
        <v>37372</v>
      </c>
      <c r="I4483">
        <v>81</v>
      </c>
      <c r="J4483">
        <v>16</v>
      </c>
      <c r="K4483">
        <v>1</v>
      </c>
      <c r="L4483">
        <f>LOOKUP(I4483+H4483*1000, allRounds!D$2:D$308, allRounds!A$2:A$308)</f>
        <v>190</v>
      </c>
    </row>
    <row r="4484" spans="1:12" x14ac:dyDescent="0.3">
      <c r="A4484">
        <v>4483</v>
      </c>
      <c r="B4484">
        <v>4</v>
      </c>
      <c r="C4484">
        <v>107</v>
      </c>
      <c r="D4484">
        <v>28</v>
      </c>
      <c r="E4484">
        <v>27</v>
      </c>
      <c r="F4484">
        <v>190</v>
      </c>
      <c r="H4484" s="16">
        <v>37372</v>
      </c>
      <c r="I4484">
        <v>81</v>
      </c>
      <c r="J4484">
        <v>27</v>
      </c>
      <c r="K4484">
        <v>1</v>
      </c>
      <c r="L4484">
        <f>LOOKUP(I4484+H4484*1000, allRounds!D$2:D$308, allRounds!A$2:A$308)</f>
        <v>190</v>
      </c>
    </row>
    <row r="4485" spans="1:12" x14ac:dyDescent="0.3">
      <c r="A4485">
        <v>4484</v>
      </c>
      <c r="B4485">
        <v>5</v>
      </c>
      <c r="C4485">
        <v>88</v>
      </c>
      <c r="D4485">
        <v>28</v>
      </c>
      <c r="E4485">
        <v>172</v>
      </c>
      <c r="F4485">
        <v>190</v>
      </c>
      <c r="H4485" s="16">
        <v>37372</v>
      </c>
      <c r="I4485">
        <v>81</v>
      </c>
      <c r="J4485">
        <v>8</v>
      </c>
      <c r="K4485">
        <v>1</v>
      </c>
      <c r="L4485">
        <f>LOOKUP(I4485+H4485*1000, allRounds!D$2:D$308, allRounds!A$2:A$308)</f>
        <v>190</v>
      </c>
    </row>
    <row r="4486" spans="1:12" x14ac:dyDescent="0.3">
      <c r="A4486">
        <v>4485</v>
      </c>
      <c r="B4486">
        <v>6</v>
      </c>
      <c r="C4486">
        <v>93</v>
      </c>
      <c r="D4486">
        <v>27</v>
      </c>
      <c r="E4486">
        <v>142</v>
      </c>
      <c r="F4486">
        <v>190</v>
      </c>
      <c r="H4486" s="16">
        <v>37372</v>
      </c>
      <c r="I4486">
        <v>81</v>
      </c>
      <c r="J4486">
        <v>12</v>
      </c>
      <c r="K4486">
        <v>1</v>
      </c>
      <c r="L4486">
        <f>LOOKUP(I4486+H4486*1000, allRounds!D$2:D$308, allRounds!A$2:A$308)</f>
        <v>190</v>
      </c>
    </row>
    <row r="4487" spans="1:12" x14ac:dyDescent="0.3">
      <c r="A4487">
        <v>4486</v>
      </c>
      <c r="B4487">
        <v>7</v>
      </c>
      <c r="C4487">
        <v>101</v>
      </c>
      <c r="D4487">
        <v>27</v>
      </c>
      <c r="E4487">
        <v>26</v>
      </c>
      <c r="F4487">
        <v>190</v>
      </c>
      <c r="H4487" s="16">
        <v>37372</v>
      </c>
      <c r="I4487">
        <v>81</v>
      </c>
      <c r="J4487">
        <v>20</v>
      </c>
      <c r="K4487">
        <v>1</v>
      </c>
      <c r="L4487">
        <f>LOOKUP(I4487+H4487*1000, allRounds!D$2:D$308, allRounds!A$2:A$308)</f>
        <v>190</v>
      </c>
    </row>
    <row r="4488" spans="1:12" x14ac:dyDescent="0.3">
      <c r="A4488">
        <v>4487</v>
      </c>
      <c r="B4488">
        <v>8</v>
      </c>
      <c r="C4488">
        <v>106</v>
      </c>
      <c r="D4488">
        <v>26</v>
      </c>
      <c r="E4488">
        <v>99</v>
      </c>
      <c r="F4488">
        <v>190</v>
      </c>
      <c r="H4488" s="16">
        <v>37372</v>
      </c>
      <c r="I4488">
        <v>81</v>
      </c>
      <c r="J4488">
        <v>24</v>
      </c>
      <c r="K4488">
        <v>1</v>
      </c>
      <c r="L4488">
        <f>LOOKUP(I4488+H4488*1000, allRounds!D$2:D$308, allRounds!A$2:A$308)</f>
        <v>190</v>
      </c>
    </row>
    <row r="4489" spans="1:12" x14ac:dyDescent="0.3">
      <c r="A4489">
        <v>4488</v>
      </c>
      <c r="B4489">
        <v>9</v>
      </c>
      <c r="C4489">
        <v>91</v>
      </c>
      <c r="D4489">
        <v>26</v>
      </c>
      <c r="E4489">
        <v>1</v>
      </c>
      <c r="F4489">
        <v>190</v>
      </c>
      <c r="H4489" s="16">
        <v>37372</v>
      </c>
      <c r="I4489">
        <v>81</v>
      </c>
      <c r="J4489">
        <v>9</v>
      </c>
      <c r="K4489">
        <v>1</v>
      </c>
      <c r="L4489">
        <f>LOOKUP(I4489+H4489*1000, allRounds!D$2:D$308, allRounds!A$2:A$308)</f>
        <v>190</v>
      </c>
    </row>
    <row r="4490" spans="1:12" x14ac:dyDescent="0.3">
      <c r="A4490">
        <v>4489</v>
      </c>
      <c r="B4490">
        <v>10</v>
      </c>
      <c r="C4490">
        <v>94</v>
      </c>
      <c r="D4490">
        <v>25</v>
      </c>
      <c r="E4490">
        <v>173</v>
      </c>
      <c r="F4490">
        <v>190</v>
      </c>
      <c r="H4490" s="16">
        <v>37372</v>
      </c>
      <c r="I4490">
        <v>81</v>
      </c>
      <c r="J4490">
        <v>10</v>
      </c>
      <c r="K4490">
        <v>0</v>
      </c>
      <c r="L4490">
        <f>LOOKUP(I4490+H4490*1000, allRounds!D$2:D$308, allRounds!A$2:A$308)</f>
        <v>190</v>
      </c>
    </row>
    <row r="4491" spans="1:12" x14ac:dyDescent="0.3">
      <c r="A4491">
        <v>4490</v>
      </c>
      <c r="B4491">
        <v>11</v>
      </c>
      <c r="C4491">
        <v>110</v>
      </c>
      <c r="D4491">
        <v>24</v>
      </c>
      <c r="E4491">
        <v>63</v>
      </c>
      <c r="F4491">
        <v>190</v>
      </c>
      <c r="H4491" s="16">
        <v>37372</v>
      </c>
      <c r="I4491">
        <v>81</v>
      </c>
      <c r="J4491">
        <v>26</v>
      </c>
      <c r="K4491">
        <v>1</v>
      </c>
      <c r="L4491">
        <f>LOOKUP(I4491+H4491*1000, allRounds!D$2:D$308, allRounds!A$2:A$308)</f>
        <v>190</v>
      </c>
    </row>
    <row r="4492" spans="1:12" x14ac:dyDescent="0.3">
      <c r="A4492">
        <v>4491</v>
      </c>
      <c r="B4492">
        <v>12</v>
      </c>
      <c r="C4492">
        <v>113</v>
      </c>
      <c r="D4492">
        <v>24</v>
      </c>
      <c r="E4492">
        <v>24</v>
      </c>
      <c r="F4492">
        <v>190</v>
      </c>
      <c r="H4492" s="16">
        <v>37372</v>
      </c>
      <c r="I4492">
        <v>81</v>
      </c>
      <c r="J4492">
        <v>28</v>
      </c>
      <c r="K4492">
        <v>1</v>
      </c>
      <c r="L4492">
        <f>LOOKUP(I4492+H4492*1000, allRounds!D$2:D$308, allRounds!A$2:A$308)</f>
        <v>190</v>
      </c>
    </row>
    <row r="4493" spans="1:12" x14ac:dyDescent="0.3">
      <c r="A4493">
        <v>4492</v>
      </c>
      <c r="B4493">
        <v>13</v>
      </c>
      <c r="C4493">
        <v>95</v>
      </c>
      <c r="D4493">
        <v>24</v>
      </c>
      <c r="E4493">
        <v>103</v>
      </c>
      <c r="F4493">
        <v>190</v>
      </c>
      <c r="H4493" s="16">
        <v>37372</v>
      </c>
      <c r="I4493">
        <v>81</v>
      </c>
      <c r="J4493">
        <v>11</v>
      </c>
      <c r="K4493">
        <v>1</v>
      </c>
      <c r="L4493">
        <f>LOOKUP(I4493+H4493*1000, allRounds!D$2:D$308, allRounds!A$2:A$308)</f>
        <v>190</v>
      </c>
    </row>
    <row r="4494" spans="1:12" x14ac:dyDescent="0.3">
      <c r="A4494">
        <v>4493</v>
      </c>
      <c r="B4494">
        <v>14</v>
      </c>
      <c r="C4494">
        <v>104</v>
      </c>
      <c r="D4494">
        <v>23</v>
      </c>
      <c r="E4494">
        <v>170</v>
      </c>
      <c r="F4494">
        <v>190</v>
      </c>
      <c r="H4494" s="16">
        <v>37372</v>
      </c>
      <c r="I4494">
        <v>81</v>
      </c>
      <c r="J4494">
        <v>19</v>
      </c>
      <c r="K4494">
        <v>1</v>
      </c>
      <c r="L4494">
        <f>LOOKUP(I4494+H4494*1000, allRounds!D$2:D$308, allRounds!A$2:A$308)</f>
        <v>190</v>
      </c>
    </row>
    <row r="4495" spans="1:12" x14ac:dyDescent="0.3">
      <c r="A4495">
        <v>4494</v>
      </c>
      <c r="B4495">
        <v>15</v>
      </c>
      <c r="C4495">
        <v>98</v>
      </c>
      <c r="D4495">
        <v>23</v>
      </c>
      <c r="E4495">
        <v>48</v>
      </c>
      <c r="F4495">
        <v>190</v>
      </c>
      <c r="H4495" s="16">
        <v>37372</v>
      </c>
      <c r="I4495">
        <v>81</v>
      </c>
      <c r="J4495">
        <v>13</v>
      </c>
      <c r="K4495">
        <v>1</v>
      </c>
      <c r="L4495">
        <f>LOOKUP(I4495+H4495*1000, allRounds!D$2:D$308, allRounds!A$2:A$308)</f>
        <v>190</v>
      </c>
    </row>
    <row r="4496" spans="1:12" x14ac:dyDescent="0.3">
      <c r="A4496">
        <v>4495</v>
      </c>
      <c r="B4496">
        <v>16</v>
      </c>
      <c r="C4496">
        <v>109</v>
      </c>
      <c r="D4496">
        <v>22</v>
      </c>
      <c r="E4496">
        <v>50</v>
      </c>
      <c r="F4496">
        <v>190</v>
      </c>
      <c r="H4496" s="16">
        <v>37372</v>
      </c>
      <c r="I4496">
        <v>81</v>
      </c>
      <c r="J4496">
        <v>23</v>
      </c>
      <c r="K4496">
        <v>1</v>
      </c>
      <c r="L4496">
        <f>LOOKUP(I4496+H4496*1000, allRounds!D$2:D$308, allRounds!A$2:A$308)</f>
        <v>190</v>
      </c>
    </row>
    <row r="4497" spans="1:12" x14ac:dyDescent="0.3">
      <c r="A4497">
        <v>4496</v>
      </c>
      <c r="B4497">
        <v>17</v>
      </c>
      <c r="C4497">
        <v>106</v>
      </c>
      <c r="D4497">
        <v>22</v>
      </c>
      <c r="E4497">
        <v>3</v>
      </c>
      <c r="F4497">
        <v>190</v>
      </c>
      <c r="H4497" s="16">
        <v>37372</v>
      </c>
      <c r="I4497">
        <v>81</v>
      </c>
      <c r="J4497">
        <v>20</v>
      </c>
      <c r="K4497">
        <v>1</v>
      </c>
      <c r="L4497">
        <f>LOOKUP(I4497+H4497*1000, allRounds!D$2:D$308, allRounds!A$2:A$308)</f>
        <v>190</v>
      </c>
    </row>
    <row r="4498" spans="1:12" x14ac:dyDescent="0.3">
      <c r="A4498">
        <v>4497</v>
      </c>
      <c r="B4498">
        <v>18</v>
      </c>
      <c r="C4498">
        <v>108</v>
      </c>
      <c r="D4498">
        <v>22</v>
      </c>
      <c r="E4498">
        <v>178</v>
      </c>
      <c r="F4498">
        <v>190</v>
      </c>
      <c r="H4498" s="16">
        <v>37372</v>
      </c>
      <c r="I4498">
        <v>81</v>
      </c>
      <c r="J4498">
        <v>22</v>
      </c>
      <c r="K4498">
        <v>1</v>
      </c>
      <c r="L4498">
        <f>LOOKUP(I4498+H4498*1000, allRounds!D$2:D$308, allRounds!A$2:A$308)</f>
        <v>190</v>
      </c>
    </row>
    <row r="4499" spans="1:12" x14ac:dyDescent="0.3">
      <c r="A4499">
        <v>4498</v>
      </c>
      <c r="B4499">
        <v>19</v>
      </c>
      <c r="C4499">
        <v>104</v>
      </c>
      <c r="D4499">
        <v>21</v>
      </c>
      <c r="E4499">
        <v>80</v>
      </c>
      <c r="F4499">
        <v>190</v>
      </c>
      <c r="H4499" s="16">
        <v>37372</v>
      </c>
      <c r="I4499">
        <v>81</v>
      </c>
      <c r="J4499">
        <v>16</v>
      </c>
      <c r="K4499">
        <v>1</v>
      </c>
      <c r="L4499">
        <f>LOOKUP(I4499+H4499*1000, allRounds!D$2:D$308, allRounds!A$2:A$308)</f>
        <v>190</v>
      </c>
    </row>
    <row r="4500" spans="1:12" x14ac:dyDescent="0.3">
      <c r="A4500">
        <v>4499</v>
      </c>
      <c r="B4500">
        <v>20</v>
      </c>
      <c r="C4500">
        <v>104</v>
      </c>
      <c r="D4500">
        <v>20</v>
      </c>
      <c r="E4500">
        <v>145</v>
      </c>
      <c r="F4500">
        <v>190</v>
      </c>
      <c r="H4500" s="16">
        <v>37372</v>
      </c>
      <c r="I4500">
        <v>81</v>
      </c>
      <c r="J4500">
        <v>16</v>
      </c>
      <c r="K4500">
        <v>1</v>
      </c>
      <c r="L4500">
        <f>LOOKUP(I4500+H4500*1000, allRounds!D$2:D$308, allRounds!A$2:A$308)</f>
        <v>190</v>
      </c>
    </row>
    <row r="4501" spans="1:12" x14ac:dyDescent="0.3">
      <c r="A4501">
        <v>4500</v>
      </c>
      <c r="B4501">
        <v>21</v>
      </c>
      <c r="C4501">
        <v>107</v>
      </c>
      <c r="D4501">
        <v>20</v>
      </c>
      <c r="E4501">
        <v>30</v>
      </c>
      <c r="F4501">
        <v>190</v>
      </c>
      <c r="H4501" s="16">
        <v>37372</v>
      </c>
      <c r="I4501">
        <v>81</v>
      </c>
      <c r="J4501">
        <v>19</v>
      </c>
      <c r="K4501">
        <v>1</v>
      </c>
      <c r="L4501">
        <f>LOOKUP(I4501+H4501*1000, allRounds!D$2:D$308, allRounds!A$2:A$308)</f>
        <v>190</v>
      </c>
    </row>
    <row r="4502" spans="1:12" x14ac:dyDescent="0.3">
      <c r="A4502">
        <v>4501</v>
      </c>
      <c r="B4502">
        <v>22</v>
      </c>
      <c r="C4502">
        <v>123</v>
      </c>
      <c r="D4502">
        <v>18</v>
      </c>
      <c r="E4502">
        <v>118</v>
      </c>
      <c r="F4502">
        <v>190</v>
      </c>
      <c r="H4502" s="16">
        <v>37372</v>
      </c>
      <c r="I4502">
        <v>81</v>
      </c>
      <c r="J4502">
        <v>28</v>
      </c>
      <c r="K4502">
        <v>1</v>
      </c>
      <c r="L4502">
        <f>LOOKUP(I4502+H4502*1000, allRounds!D$2:D$308, allRounds!A$2:A$308)</f>
        <v>190</v>
      </c>
    </row>
    <row r="4503" spans="1:12" x14ac:dyDescent="0.3">
      <c r="A4503">
        <v>4502</v>
      </c>
      <c r="B4503">
        <v>23</v>
      </c>
      <c r="C4503">
        <v>112</v>
      </c>
      <c r="D4503">
        <v>18</v>
      </c>
      <c r="E4503">
        <v>28</v>
      </c>
      <c r="F4503">
        <v>190</v>
      </c>
      <c r="H4503" s="16">
        <v>37372</v>
      </c>
      <c r="I4503">
        <v>81</v>
      </c>
      <c r="J4503">
        <v>21</v>
      </c>
      <c r="K4503">
        <v>1</v>
      </c>
      <c r="L4503">
        <f>LOOKUP(I4503+H4503*1000, allRounds!D$2:D$308, allRounds!A$2:A$308)</f>
        <v>190</v>
      </c>
    </row>
    <row r="4504" spans="1:12" x14ac:dyDescent="0.3">
      <c r="A4504">
        <v>4503</v>
      </c>
      <c r="B4504">
        <v>24</v>
      </c>
      <c r="C4504">
        <v>129</v>
      </c>
      <c r="D4504">
        <v>15</v>
      </c>
      <c r="E4504">
        <v>8</v>
      </c>
      <c r="F4504">
        <v>190</v>
      </c>
      <c r="H4504" s="16">
        <v>37372</v>
      </c>
      <c r="I4504">
        <v>81</v>
      </c>
      <c r="J4504">
        <v>36</v>
      </c>
      <c r="K4504">
        <v>1</v>
      </c>
      <c r="L4504">
        <f>LOOKUP(I4504+H4504*1000, allRounds!D$2:D$308, allRounds!A$2:A$308)</f>
        <v>190</v>
      </c>
    </row>
    <row r="4505" spans="1:12" x14ac:dyDescent="0.3">
      <c r="A4505">
        <v>4504</v>
      </c>
      <c r="B4505">
        <v>25</v>
      </c>
      <c r="C4505">
        <v>120</v>
      </c>
      <c r="D4505">
        <v>15</v>
      </c>
      <c r="E4505">
        <v>12</v>
      </c>
      <c r="F4505">
        <v>190</v>
      </c>
      <c r="H4505" s="16">
        <v>37372</v>
      </c>
      <c r="I4505">
        <v>81</v>
      </c>
      <c r="J4505">
        <v>27</v>
      </c>
      <c r="K4505">
        <v>1</v>
      </c>
      <c r="L4505">
        <f>LOOKUP(I4505+H4505*1000, allRounds!D$2:D$308, allRounds!A$2:A$308)</f>
        <v>190</v>
      </c>
    </row>
    <row r="4506" spans="1:12" x14ac:dyDescent="0.3">
      <c r="A4506">
        <v>4505</v>
      </c>
      <c r="B4506">
        <v>26</v>
      </c>
      <c r="C4506">
        <v>106</v>
      </c>
      <c r="D4506">
        <v>14</v>
      </c>
      <c r="E4506">
        <v>49</v>
      </c>
      <c r="F4506">
        <v>190</v>
      </c>
      <c r="H4506" s="16">
        <v>37372</v>
      </c>
      <c r="I4506">
        <v>81</v>
      </c>
      <c r="J4506">
        <v>12</v>
      </c>
      <c r="K4506">
        <v>1</v>
      </c>
      <c r="L4506">
        <f>LOOKUP(I4506+H4506*1000, allRounds!D$2:D$308, allRounds!A$2:A$308)</f>
        <v>190</v>
      </c>
    </row>
    <row r="4507" spans="1:12" x14ac:dyDescent="0.3">
      <c r="A4507">
        <v>4506</v>
      </c>
      <c r="B4507">
        <v>27</v>
      </c>
      <c r="C4507">
        <v>113</v>
      </c>
      <c r="D4507">
        <v>11</v>
      </c>
      <c r="E4507">
        <v>213</v>
      </c>
      <c r="F4507">
        <v>190</v>
      </c>
      <c r="H4507" s="16">
        <v>37372</v>
      </c>
      <c r="I4507">
        <v>81</v>
      </c>
      <c r="J4507">
        <v>16</v>
      </c>
      <c r="K4507">
        <v>0</v>
      </c>
      <c r="L4507">
        <f>LOOKUP(I4507+H4507*1000, allRounds!D$2:D$308, allRounds!A$2:A$308)</f>
        <v>190</v>
      </c>
    </row>
    <row r="4508" spans="1:12" x14ac:dyDescent="0.3">
      <c r="A4508">
        <v>4507</v>
      </c>
      <c r="B4508">
        <v>28</v>
      </c>
      <c r="C4508">
        <v>128</v>
      </c>
      <c r="D4508">
        <v>10</v>
      </c>
      <c r="E4508">
        <v>191</v>
      </c>
      <c r="F4508">
        <v>190</v>
      </c>
      <c r="H4508" s="16">
        <v>37372</v>
      </c>
      <c r="I4508">
        <v>81</v>
      </c>
      <c r="J4508">
        <v>28</v>
      </c>
      <c r="K4508">
        <v>1</v>
      </c>
      <c r="L4508">
        <f>LOOKUP(I4508+H4508*1000, allRounds!D$2:D$308, allRounds!A$2:A$308)</f>
        <v>190</v>
      </c>
    </row>
    <row r="4509" spans="1:12" x14ac:dyDescent="0.3">
      <c r="A4509">
        <v>4508</v>
      </c>
      <c r="B4509">
        <v>1</v>
      </c>
      <c r="C4509">
        <v>83</v>
      </c>
      <c r="D4509">
        <v>36</v>
      </c>
      <c r="E4509">
        <v>172</v>
      </c>
      <c r="F4509">
        <v>191</v>
      </c>
      <c r="H4509" s="16">
        <v>37371</v>
      </c>
      <c r="I4509">
        <v>83</v>
      </c>
      <c r="J4509">
        <v>10</v>
      </c>
      <c r="K4509">
        <v>1</v>
      </c>
      <c r="L4509">
        <f>LOOKUP(I4509+H4509*1000, allRounds!D$2:D$308, allRounds!A$2:A$308)</f>
        <v>191</v>
      </c>
    </row>
    <row r="4510" spans="1:12" x14ac:dyDescent="0.3">
      <c r="A4510">
        <v>4509</v>
      </c>
      <c r="B4510">
        <v>2</v>
      </c>
      <c r="C4510">
        <v>92</v>
      </c>
      <c r="D4510">
        <v>33</v>
      </c>
      <c r="E4510">
        <v>80</v>
      </c>
      <c r="F4510">
        <v>191</v>
      </c>
      <c r="H4510" s="16">
        <v>37371</v>
      </c>
      <c r="I4510">
        <v>83</v>
      </c>
      <c r="J4510">
        <v>16</v>
      </c>
      <c r="K4510">
        <v>1</v>
      </c>
      <c r="L4510">
        <f>LOOKUP(I4510+H4510*1000, allRounds!D$2:D$308, allRounds!A$2:A$308)</f>
        <v>191</v>
      </c>
    </row>
    <row r="4511" spans="1:12" x14ac:dyDescent="0.3">
      <c r="A4511">
        <v>4510</v>
      </c>
      <c r="B4511">
        <v>3</v>
      </c>
      <c r="C4511">
        <v>103</v>
      </c>
      <c r="D4511">
        <v>32</v>
      </c>
      <c r="E4511">
        <v>63</v>
      </c>
      <c r="F4511">
        <v>191</v>
      </c>
      <c r="H4511" s="16">
        <v>37371</v>
      </c>
      <c r="I4511">
        <v>83</v>
      </c>
      <c r="J4511">
        <v>26</v>
      </c>
      <c r="K4511">
        <v>1</v>
      </c>
      <c r="L4511">
        <f>LOOKUP(I4511+H4511*1000, allRounds!D$2:D$308, allRounds!A$2:A$308)</f>
        <v>191</v>
      </c>
    </row>
    <row r="4512" spans="1:12" x14ac:dyDescent="0.3">
      <c r="A4512">
        <v>4511</v>
      </c>
      <c r="B4512">
        <v>4</v>
      </c>
      <c r="C4512">
        <v>96</v>
      </c>
      <c r="D4512">
        <v>32</v>
      </c>
      <c r="E4512">
        <v>170</v>
      </c>
      <c r="F4512">
        <v>191</v>
      </c>
      <c r="H4512" s="16">
        <v>37371</v>
      </c>
      <c r="I4512">
        <v>83</v>
      </c>
      <c r="J4512">
        <v>19</v>
      </c>
      <c r="K4512">
        <v>1</v>
      </c>
      <c r="L4512">
        <f>LOOKUP(I4512+H4512*1000, allRounds!D$2:D$308, allRounds!A$2:A$308)</f>
        <v>191</v>
      </c>
    </row>
    <row r="4513" spans="1:12" x14ac:dyDescent="0.3">
      <c r="A4513">
        <v>4512</v>
      </c>
      <c r="B4513">
        <v>5</v>
      </c>
      <c r="C4513">
        <v>101</v>
      </c>
      <c r="D4513">
        <v>32</v>
      </c>
      <c r="E4513">
        <v>99</v>
      </c>
      <c r="F4513">
        <v>191</v>
      </c>
      <c r="H4513" s="16">
        <v>37371</v>
      </c>
      <c r="I4513">
        <v>83</v>
      </c>
      <c r="J4513">
        <v>24</v>
      </c>
      <c r="K4513">
        <v>1</v>
      </c>
      <c r="L4513">
        <f>LOOKUP(I4513+H4513*1000, allRounds!D$2:D$308, allRounds!A$2:A$308)</f>
        <v>191</v>
      </c>
    </row>
    <row r="4514" spans="1:12" x14ac:dyDescent="0.3">
      <c r="A4514">
        <v>4513</v>
      </c>
      <c r="B4514">
        <v>6</v>
      </c>
      <c r="C4514">
        <v>101</v>
      </c>
      <c r="D4514">
        <v>30</v>
      </c>
      <c r="E4514">
        <v>50</v>
      </c>
      <c r="F4514">
        <v>191</v>
      </c>
      <c r="H4514" s="16">
        <v>37371</v>
      </c>
      <c r="I4514">
        <v>83</v>
      </c>
      <c r="J4514">
        <v>23</v>
      </c>
      <c r="K4514">
        <v>1</v>
      </c>
      <c r="L4514">
        <f>LOOKUP(I4514+H4514*1000, allRounds!D$2:D$308, allRounds!A$2:A$308)</f>
        <v>191</v>
      </c>
    </row>
    <row r="4515" spans="1:12" x14ac:dyDescent="0.3">
      <c r="A4515">
        <v>4514</v>
      </c>
      <c r="B4515">
        <v>7</v>
      </c>
      <c r="C4515">
        <v>95</v>
      </c>
      <c r="D4515">
        <v>30</v>
      </c>
      <c r="E4515">
        <v>145</v>
      </c>
      <c r="F4515">
        <v>191</v>
      </c>
      <c r="H4515" s="16">
        <v>37371</v>
      </c>
      <c r="I4515">
        <v>83</v>
      </c>
      <c r="J4515">
        <v>16</v>
      </c>
      <c r="K4515">
        <v>1</v>
      </c>
      <c r="L4515">
        <f>LOOKUP(I4515+H4515*1000, allRounds!D$2:D$308, allRounds!A$2:A$308)</f>
        <v>191</v>
      </c>
    </row>
    <row r="4516" spans="1:12" x14ac:dyDescent="0.3">
      <c r="A4516">
        <v>4515</v>
      </c>
      <c r="B4516">
        <v>8</v>
      </c>
      <c r="C4516">
        <v>92</v>
      </c>
      <c r="D4516">
        <v>30</v>
      </c>
      <c r="E4516">
        <v>48</v>
      </c>
      <c r="F4516">
        <v>191</v>
      </c>
      <c r="H4516" s="16">
        <v>37371</v>
      </c>
      <c r="I4516">
        <v>83</v>
      </c>
      <c r="J4516">
        <v>13</v>
      </c>
      <c r="K4516">
        <v>1</v>
      </c>
      <c r="L4516">
        <f>LOOKUP(I4516+H4516*1000, allRounds!D$2:D$308, allRounds!A$2:A$308)</f>
        <v>191</v>
      </c>
    </row>
    <row r="4517" spans="1:12" x14ac:dyDescent="0.3">
      <c r="A4517">
        <v>4516</v>
      </c>
      <c r="B4517">
        <v>9</v>
      </c>
      <c r="C4517">
        <v>102</v>
      </c>
      <c r="D4517">
        <v>29</v>
      </c>
      <c r="E4517">
        <v>28</v>
      </c>
      <c r="F4517">
        <v>191</v>
      </c>
      <c r="H4517" s="16">
        <v>37371</v>
      </c>
      <c r="I4517">
        <v>83</v>
      </c>
      <c r="J4517">
        <v>21</v>
      </c>
      <c r="K4517">
        <v>1</v>
      </c>
      <c r="L4517">
        <f>LOOKUP(I4517+H4517*1000, allRounds!D$2:D$308, allRounds!A$2:A$308)</f>
        <v>191</v>
      </c>
    </row>
    <row r="4518" spans="1:12" x14ac:dyDescent="0.3">
      <c r="A4518">
        <v>4517</v>
      </c>
      <c r="B4518">
        <v>10</v>
      </c>
      <c r="C4518">
        <v>103</v>
      </c>
      <c r="D4518">
        <v>28</v>
      </c>
      <c r="E4518">
        <v>2</v>
      </c>
      <c r="F4518">
        <v>191</v>
      </c>
      <c r="H4518" s="16">
        <v>37371</v>
      </c>
      <c r="I4518">
        <v>83</v>
      </c>
      <c r="J4518">
        <v>22</v>
      </c>
      <c r="K4518">
        <v>1</v>
      </c>
      <c r="L4518">
        <f>LOOKUP(I4518+H4518*1000, allRounds!D$2:D$308, allRounds!A$2:A$308)</f>
        <v>191</v>
      </c>
    </row>
    <row r="4519" spans="1:12" x14ac:dyDescent="0.3">
      <c r="A4519">
        <v>4518</v>
      </c>
      <c r="B4519">
        <v>11</v>
      </c>
      <c r="C4519">
        <v>97</v>
      </c>
      <c r="D4519">
        <v>28</v>
      </c>
      <c r="E4519">
        <v>213</v>
      </c>
      <c r="F4519">
        <v>191</v>
      </c>
      <c r="H4519" s="16">
        <v>37371</v>
      </c>
      <c r="I4519">
        <v>83</v>
      </c>
      <c r="J4519">
        <v>16</v>
      </c>
      <c r="K4519">
        <v>0</v>
      </c>
      <c r="L4519">
        <f>LOOKUP(I4519+H4519*1000, allRounds!D$2:D$308, allRounds!A$2:A$308)</f>
        <v>191</v>
      </c>
    </row>
    <row r="4520" spans="1:12" x14ac:dyDescent="0.3">
      <c r="A4520">
        <v>4519</v>
      </c>
      <c r="B4520">
        <v>12</v>
      </c>
      <c r="C4520">
        <v>90</v>
      </c>
      <c r="D4520">
        <v>28</v>
      </c>
      <c r="E4520">
        <v>1</v>
      </c>
      <c r="F4520">
        <v>191</v>
      </c>
      <c r="H4520" s="16">
        <v>37371</v>
      </c>
      <c r="I4520">
        <v>83</v>
      </c>
      <c r="J4520">
        <v>9</v>
      </c>
      <c r="K4520">
        <v>1</v>
      </c>
      <c r="L4520">
        <f>LOOKUP(I4520+H4520*1000, allRounds!D$2:D$308, allRounds!A$2:A$308)</f>
        <v>191</v>
      </c>
    </row>
    <row r="4521" spans="1:12" x14ac:dyDescent="0.3">
      <c r="A4521">
        <v>4520</v>
      </c>
      <c r="B4521">
        <v>13</v>
      </c>
      <c r="C4521">
        <v>101</v>
      </c>
      <c r="D4521">
        <v>28</v>
      </c>
      <c r="E4521">
        <v>26</v>
      </c>
      <c r="F4521">
        <v>191</v>
      </c>
      <c r="H4521" s="16">
        <v>37371</v>
      </c>
      <c r="I4521">
        <v>83</v>
      </c>
      <c r="J4521">
        <v>20</v>
      </c>
      <c r="K4521">
        <v>1</v>
      </c>
      <c r="L4521">
        <f>LOOKUP(I4521+H4521*1000, allRounds!D$2:D$308, allRounds!A$2:A$308)</f>
        <v>191</v>
      </c>
    </row>
    <row r="4522" spans="1:12" x14ac:dyDescent="0.3">
      <c r="A4522">
        <v>4521</v>
      </c>
      <c r="B4522">
        <v>14</v>
      </c>
      <c r="C4522">
        <v>95</v>
      </c>
      <c r="D4522">
        <v>26</v>
      </c>
      <c r="E4522">
        <v>142</v>
      </c>
      <c r="F4522">
        <v>191</v>
      </c>
      <c r="H4522" s="16">
        <v>37371</v>
      </c>
      <c r="I4522">
        <v>83</v>
      </c>
      <c r="J4522">
        <v>12</v>
      </c>
      <c r="K4522">
        <v>1</v>
      </c>
      <c r="L4522">
        <f>LOOKUP(I4522+H4522*1000, allRounds!D$2:D$308, allRounds!A$2:A$308)</f>
        <v>191</v>
      </c>
    </row>
    <row r="4523" spans="1:12" x14ac:dyDescent="0.3">
      <c r="A4523">
        <v>4522</v>
      </c>
      <c r="B4523">
        <v>15</v>
      </c>
      <c r="C4523">
        <v>103</v>
      </c>
      <c r="D4523">
        <v>26</v>
      </c>
      <c r="E4523">
        <v>30</v>
      </c>
      <c r="F4523">
        <v>191</v>
      </c>
      <c r="H4523" s="16">
        <v>37371</v>
      </c>
      <c r="I4523">
        <v>83</v>
      </c>
      <c r="J4523">
        <v>19</v>
      </c>
      <c r="K4523">
        <v>1</v>
      </c>
      <c r="L4523">
        <f>LOOKUP(I4523+H4523*1000, allRounds!D$2:D$308, allRounds!A$2:A$308)</f>
        <v>191</v>
      </c>
    </row>
    <row r="4524" spans="1:12" x14ac:dyDescent="0.3">
      <c r="A4524">
        <v>4523</v>
      </c>
      <c r="B4524">
        <v>16</v>
      </c>
      <c r="C4524">
        <v>102</v>
      </c>
      <c r="D4524">
        <v>24</v>
      </c>
      <c r="E4524">
        <v>160</v>
      </c>
      <c r="F4524">
        <v>191</v>
      </c>
      <c r="H4524" s="16">
        <v>37371</v>
      </c>
      <c r="I4524">
        <v>83</v>
      </c>
      <c r="J4524">
        <v>16</v>
      </c>
      <c r="K4524">
        <v>1</v>
      </c>
      <c r="L4524">
        <f>LOOKUP(I4524+H4524*1000, allRounds!D$2:D$308, allRounds!A$2:A$308)</f>
        <v>191</v>
      </c>
    </row>
    <row r="4525" spans="1:12" x14ac:dyDescent="0.3">
      <c r="A4525">
        <v>4524</v>
      </c>
      <c r="B4525">
        <v>17</v>
      </c>
      <c r="C4525">
        <v>97</v>
      </c>
      <c r="D4525">
        <v>24</v>
      </c>
      <c r="E4525">
        <v>49</v>
      </c>
      <c r="F4525">
        <v>191</v>
      </c>
      <c r="H4525" s="16">
        <v>37371</v>
      </c>
      <c r="I4525">
        <v>83</v>
      </c>
      <c r="J4525">
        <v>12</v>
      </c>
      <c r="K4525">
        <v>1</v>
      </c>
      <c r="L4525">
        <f>LOOKUP(I4525+H4525*1000, allRounds!D$2:D$308, allRounds!A$2:A$308)</f>
        <v>191</v>
      </c>
    </row>
    <row r="4526" spans="1:12" x14ac:dyDescent="0.3">
      <c r="A4526">
        <v>4525</v>
      </c>
      <c r="B4526">
        <v>18</v>
      </c>
      <c r="C4526">
        <v>96</v>
      </c>
      <c r="D4526">
        <v>24</v>
      </c>
      <c r="E4526">
        <v>103</v>
      </c>
      <c r="F4526">
        <v>191</v>
      </c>
      <c r="H4526" s="16">
        <v>37371</v>
      </c>
      <c r="I4526">
        <v>83</v>
      </c>
      <c r="J4526">
        <v>11</v>
      </c>
      <c r="K4526">
        <v>1</v>
      </c>
      <c r="L4526">
        <f>LOOKUP(I4526+H4526*1000, allRounds!D$2:D$308, allRounds!A$2:A$308)</f>
        <v>191</v>
      </c>
    </row>
    <row r="4527" spans="1:12" x14ac:dyDescent="0.3">
      <c r="A4527">
        <v>4526</v>
      </c>
      <c r="B4527">
        <v>19</v>
      </c>
      <c r="C4527">
        <v>95</v>
      </c>
      <c r="D4527">
        <v>24</v>
      </c>
      <c r="E4527">
        <v>173</v>
      </c>
      <c r="F4527">
        <v>191</v>
      </c>
      <c r="H4527" s="16">
        <v>37371</v>
      </c>
      <c r="I4527">
        <v>83</v>
      </c>
      <c r="J4527">
        <v>10</v>
      </c>
      <c r="K4527">
        <v>0</v>
      </c>
      <c r="L4527">
        <f>LOOKUP(I4527+H4527*1000, allRounds!D$2:D$308, allRounds!A$2:A$308)</f>
        <v>191</v>
      </c>
    </row>
    <row r="4528" spans="1:12" x14ac:dyDescent="0.3">
      <c r="A4528">
        <v>4527</v>
      </c>
      <c r="B4528">
        <v>20</v>
      </c>
      <c r="C4528">
        <v>105</v>
      </c>
      <c r="D4528">
        <v>24</v>
      </c>
      <c r="E4528">
        <v>3</v>
      </c>
      <c r="F4528">
        <v>191</v>
      </c>
      <c r="H4528" s="16">
        <v>37371</v>
      </c>
      <c r="I4528">
        <v>83</v>
      </c>
      <c r="J4528">
        <v>20</v>
      </c>
      <c r="K4528">
        <v>1</v>
      </c>
      <c r="L4528">
        <f>LOOKUP(I4528+H4528*1000, allRounds!D$2:D$308, allRounds!A$2:A$308)</f>
        <v>191</v>
      </c>
    </row>
    <row r="4529" spans="1:12" x14ac:dyDescent="0.3">
      <c r="A4529">
        <v>4528</v>
      </c>
      <c r="B4529">
        <v>21</v>
      </c>
      <c r="C4529">
        <v>108</v>
      </c>
      <c r="D4529">
        <v>24</v>
      </c>
      <c r="E4529">
        <v>178</v>
      </c>
      <c r="F4529">
        <v>191</v>
      </c>
      <c r="H4529" s="16">
        <v>37371</v>
      </c>
      <c r="I4529">
        <v>83</v>
      </c>
      <c r="J4529">
        <v>22</v>
      </c>
      <c r="K4529">
        <v>1</v>
      </c>
      <c r="L4529">
        <f>LOOKUP(I4529+H4529*1000, allRounds!D$2:D$308, allRounds!A$2:A$308)</f>
        <v>191</v>
      </c>
    </row>
    <row r="4530" spans="1:12" x14ac:dyDescent="0.3">
      <c r="A4530">
        <v>4529</v>
      </c>
      <c r="B4530">
        <v>22</v>
      </c>
      <c r="C4530">
        <v>113</v>
      </c>
      <c r="D4530">
        <v>23</v>
      </c>
      <c r="E4530">
        <v>27</v>
      </c>
      <c r="F4530">
        <v>191</v>
      </c>
      <c r="H4530" s="16">
        <v>37371</v>
      </c>
      <c r="I4530">
        <v>83</v>
      </c>
      <c r="J4530">
        <v>27</v>
      </c>
      <c r="K4530">
        <v>1</v>
      </c>
      <c r="L4530">
        <f>LOOKUP(I4530+H4530*1000, allRounds!D$2:D$308, allRounds!A$2:A$308)</f>
        <v>191</v>
      </c>
    </row>
    <row r="4531" spans="1:12" x14ac:dyDescent="0.3">
      <c r="A4531">
        <v>4530</v>
      </c>
      <c r="B4531">
        <v>23</v>
      </c>
      <c r="C4531">
        <v>112</v>
      </c>
      <c r="D4531">
        <v>23</v>
      </c>
      <c r="E4531">
        <v>61</v>
      </c>
      <c r="F4531">
        <v>191</v>
      </c>
      <c r="H4531" s="16">
        <v>37371</v>
      </c>
      <c r="I4531">
        <v>83</v>
      </c>
      <c r="J4531">
        <v>26</v>
      </c>
      <c r="K4531">
        <v>1</v>
      </c>
      <c r="L4531">
        <f>LOOKUP(I4531+H4531*1000, allRounds!D$2:D$308, allRounds!A$2:A$308)</f>
        <v>191</v>
      </c>
    </row>
    <row r="4532" spans="1:12" x14ac:dyDescent="0.3">
      <c r="A4532">
        <v>4531</v>
      </c>
      <c r="B4532">
        <v>24</v>
      </c>
      <c r="C4532">
        <v>116</v>
      </c>
      <c r="D4532">
        <v>23</v>
      </c>
      <c r="E4532">
        <v>118</v>
      </c>
      <c r="F4532">
        <v>191</v>
      </c>
      <c r="H4532" s="16">
        <v>37371</v>
      </c>
      <c r="I4532">
        <v>83</v>
      </c>
      <c r="J4532">
        <v>28</v>
      </c>
      <c r="K4532">
        <v>1</v>
      </c>
      <c r="L4532">
        <f>LOOKUP(I4532+H4532*1000, allRounds!D$2:D$308, allRounds!A$2:A$308)</f>
        <v>191</v>
      </c>
    </row>
    <row r="4533" spans="1:12" x14ac:dyDescent="0.3">
      <c r="A4533">
        <v>4532</v>
      </c>
      <c r="B4533">
        <v>25</v>
      </c>
      <c r="C4533">
        <v>115</v>
      </c>
      <c r="D4533">
        <v>21</v>
      </c>
      <c r="E4533">
        <v>12</v>
      </c>
      <c r="F4533">
        <v>191</v>
      </c>
      <c r="H4533" s="16">
        <v>37371</v>
      </c>
      <c r="I4533">
        <v>83</v>
      </c>
      <c r="J4533">
        <v>27</v>
      </c>
      <c r="K4533">
        <v>1</v>
      </c>
      <c r="L4533">
        <f>LOOKUP(I4533+H4533*1000, allRounds!D$2:D$308, allRounds!A$2:A$308)</f>
        <v>191</v>
      </c>
    </row>
    <row r="4534" spans="1:12" x14ac:dyDescent="0.3">
      <c r="A4534">
        <v>4533</v>
      </c>
      <c r="B4534">
        <v>26</v>
      </c>
      <c r="C4534">
        <v>117</v>
      </c>
      <c r="D4534">
        <v>20</v>
      </c>
      <c r="E4534">
        <v>191</v>
      </c>
      <c r="F4534">
        <v>191</v>
      </c>
      <c r="H4534" s="16">
        <v>37371</v>
      </c>
      <c r="I4534">
        <v>83</v>
      </c>
      <c r="J4534">
        <v>28</v>
      </c>
      <c r="K4534">
        <v>1</v>
      </c>
      <c r="L4534">
        <f>LOOKUP(I4534+H4534*1000, allRounds!D$2:D$308, allRounds!A$2:A$308)</f>
        <v>191</v>
      </c>
    </row>
    <row r="4535" spans="1:12" x14ac:dyDescent="0.3">
      <c r="A4535">
        <v>4534</v>
      </c>
      <c r="B4535">
        <v>27</v>
      </c>
      <c r="C4535">
        <v>128</v>
      </c>
      <c r="D4535">
        <v>17</v>
      </c>
      <c r="E4535">
        <v>8</v>
      </c>
      <c r="F4535">
        <v>191</v>
      </c>
      <c r="H4535" s="16">
        <v>37371</v>
      </c>
      <c r="I4535">
        <v>83</v>
      </c>
      <c r="J4535">
        <v>36</v>
      </c>
      <c r="K4535">
        <v>1</v>
      </c>
      <c r="L4535">
        <f>LOOKUP(I4535+H4535*1000, allRounds!D$2:D$308, allRounds!A$2:A$308)</f>
        <v>191</v>
      </c>
    </row>
    <row r="4536" spans="1:12" x14ac:dyDescent="0.3">
      <c r="A4536">
        <v>4535</v>
      </c>
      <c r="B4536">
        <v>28</v>
      </c>
      <c r="C4536">
        <v>123</v>
      </c>
      <c r="D4536">
        <v>16</v>
      </c>
      <c r="E4536">
        <v>24</v>
      </c>
      <c r="F4536">
        <v>191</v>
      </c>
      <c r="H4536" s="16">
        <v>37371</v>
      </c>
      <c r="I4536">
        <v>83</v>
      </c>
      <c r="J4536">
        <v>28</v>
      </c>
      <c r="K4536">
        <v>1</v>
      </c>
      <c r="L4536">
        <f>LOOKUP(I4536+H4536*1000, allRounds!D$2:D$308, allRounds!A$2:A$308)</f>
        <v>191</v>
      </c>
    </row>
    <row r="4537" spans="1:12" x14ac:dyDescent="0.3">
      <c r="A4537">
        <v>4536</v>
      </c>
      <c r="B4537">
        <v>1</v>
      </c>
      <c r="C4537">
        <v>84</v>
      </c>
      <c r="D4537">
        <v>37</v>
      </c>
      <c r="E4537">
        <v>49</v>
      </c>
      <c r="F4537">
        <v>192</v>
      </c>
      <c r="H4537" s="16">
        <v>37370</v>
      </c>
      <c r="I4537">
        <v>84</v>
      </c>
      <c r="J4537">
        <v>13</v>
      </c>
      <c r="K4537">
        <v>1</v>
      </c>
      <c r="L4537">
        <f>LOOKUP(I4537+H4537*1000, allRounds!D$2:D$308, allRounds!A$2:A$308)</f>
        <v>192</v>
      </c>
    </row>
    <row r="4538" spans="1:12" x14ac:dyDescent="0.3">
      <c r="A4538">
        <v>4537</v>
      </c>
      <c r="B4538">
        <v>2</v>
      </c>
      <c r="C4538">
        <v>85</v>
      </c>
      <c r="D4538">
        <v>34</v>
      </c>
      <c r="E4538">
        <v>103</v>
      </c>
      <c r="F4538">
        <v>192</v>
      </c>
      <c r="H4538" s="16">
        <v>37370</v>
      </c>
      <c r="I4538">
        <v>84</v>
      </c>
      <c r="J4538">
        <v>11</v>
      </c>
      <c r="K4538">
        <v>1</v>
      </c>
      <c r="L4538">
        <f>LOOKUP(I4538+H4538*1000, allRounds!D$2:D$308, allRounds!A$2:A$308)</f>
        <v>192</v>
      </c>
    </row>
    <row r="4539" spans="1:12" x14ac:dyDescent="0.3">
      <c r="A4539">
        <v>4538</v>
      </c>
      <c r="B4539">
        <v>3</v>
      </c>
      <c r="C4539">
        <v>87</v>
      </c>
      <c r="D4539">
        <v>33</v>
      </c>
      <c r="E4539">
        <v>142</v>
      </c>
      <c r="F4539">
        <v>192</v>
      </c>
      <c r="H4539" s="16">
        <v>37370</v>
      </c>
      <c r="I4539">
        <v>84</v>
      </c>
      <c r="J4539">
        <v>12</v>
      </c>
      <c r="K4539">
        <v>1</v>
      </c>
      <c r="L4539">
        <f>LOOKUP(I4539+H4539*1000, allRounds!D$2:D$308, allRounds!A$2:A$308)</f>
        <v>192</v>
      </c>
    </row>
    <row r="4540" spans="1:12" x14ac:dyDescent="0.3">
      <c r="A4540">
        <v>4539</v>
      </c>
      <c r="B4540">
        <v>4</v>
      </c>
      <c r="C4540">
        <v>97</v>
      </c>
      <c r="D4540">
        <v>31</v>
      </c>
      <c r="E4540">
        <v>3</v>
      </c>
      <c r="F4540">
        <v>192</v>
      </c>
      <c r="H4540" s="16">
        <v>37370</v>
      </c>
      <c r="I4540">
        <v>84</v>
      </c>
      <c r="J4540">
        <v>20</v>
      </c>
      <c r="K4540">
        <v>1</v>
      </c>
      <c r="L4540">
        <f>LOOKUP(I4540+H4540*1000, allRounds!D$2:D$308, allRounds!A$2:A$308)</f>
        <v>192</v>
      </c>
    </row>
    <row r="4541" spans="1:12" x14ac:dyDescent="0.3">
      <c r="A4541">
        <v>4540</v>
      </c>
      <c r="B4541">
        <v>5</v>
      </c>
      <c r="C4541">
        <v>93</v>
      </c>
      <c r="D4541">
        <v>31</v>
      </c>
      <c r="E4541">
        <v>80</v>
      </c>
      <c r="F4541">
        <v>192</v>
      </c>
      <c r="H4541" s="16">
        <v>37370</v>
      </c>
      <c r="I4541">
        <v>84</v>
      </c>
      <c r="J4541">
        <v>16</v>
      </c>
      <c r="K4541">
        <v>1</v>
      </c>
      <c r="L4541">
        <f>LOOKUP(I4541+H4541*1000, allRounds!D$2:D$308, allRounds!A$2:A$308)</f>
        <v>192</v>
      </c>
    </row>
    <row r="4542" spans="1:12" x14ac:dyDescent="0.3">
      <c r="A4542">
        <v>4541</v>
      </c>
      <c r="B4542">
        <v>6</v>
      </c>
      <c r="C4542">
        <v>103</v>
      </c>
      <c r="D4542">
        <v>31</v>
      </c>
      <c r="E4542">
        <v>61</v>
      </c>
      <c r="F4542">
        <v>192</v>
      </c>
      <c r="H4542" s="16">
        <v>37370</v>
      </c>
      <c r="I4542">
        <v>84</v>
      </c>
      <c r="J4542">
        <v>26</v>
      </c>
      <c r="K4542">
        <v>1</v>
      </c>
      <c r="L4542">
        <f>LOOKUP(I4542+H4542*1000, allRounds!D$2:D$308, allRounds!A$2:A$308)</f>
        <v>192</v>
      </c>
    </row>
    <row r="4543" spans="1:12" x14ac:dyDescent="0.3">
      <c r="A4543">
        <v>4542</v>
      </c>
      <c r="B4543">
        <v>7</v>
      </c>
      <c r="C4543">
        <v>100</v>
      </c>
      <c r="D4543">
        <v>31</v>
      </c>
      <c r="E4543">
        <v>2</v>
      </c>
      <c r="F4543">
        <v>192</v>
      </c>
      <c r="H4543" s="16">
        <v>37370</v>
      </c>
      <c r="I4543">
        <v>84</v>
      </c>
      <c r="J4543">
        <v>22</v>
      </c>
      <c r="K4543">
        <v>1</v>
      </c>
      <c r="L4543">
        <f>LOOKUP(I4543+H4543*1000, allRounds!D$2:D$308, allRounds!A$2:A$308)</f>
        <v>192</v>
      </c>
    </row>
    <row r="4544" spans="1:12" x14ac:dyDescent="0.3">
      <c r="A4544">
        <v>4543</v>
      </c>
      <c r="B4544">
        <v>8</v>
      </c>
      <c r="C4544">
        <v>91</v>
      </c>
      <c r="D4544">
        <v>30</v>
      </c>
      <c r="E4544">
        <v>48</v>
      </c>
      <c r="F4544">
        <v>192</v>
      </c>
      <c r="H4544" s="16">
        <v>37370</v>
      </c>
      <c r="I4544">
        <v>84</v>
      </c>
      <c r="J4544">
        <v>13</v>
      </c>
      <c r="K4544">
        <v>1</v>
      </c>
      <c r="L4544">
        <f>LOOKUP(I4544+H4544*1000, allRounds!D$2:D$308, allRounds!A$2:A$308)</f>
        <v>192</v>
      </c>
    </row>
    <row r="4545" spans="1:12" x14ac:dyDescent="0.3">
      <c r="A4545">
        <v>4544</v>
      </c>
      <c r="B4545">
        <v>9</v>
      </c>
      <c r="C4545">
        <v>106</v>
      </c>
      <c r="D4545">
        <v>29</v>
      </c>
      <c r="E4545">
        <v>27</v>
      </c>
      <c r="F4545">
        <v>192</v>
      </c>
      <c r="H4545" s="16">
        <v>37370</v>
      </c>
      <c r="I4545">
        <v>84</v>
      </c>
      <c r="J4545">
        <v>27</v>
      </c>
      <c r="K4545">
        <v>1</v>
      </c>
      <c r="L4545">
        <f>LOOKUP(I4545+H4545*1000, allRounds!D$2:D$308, allRounds!A$2:A$308)</f>
        <v>192</v>
      </c>
    </row>
    <row r="4546" spans="1:12" x14ac:dyDescent="0.3">
      <c r="A4546">
        <v>4545</v>
      </c>
      <c r="B4546">
        <v>10</v>
      </c>
      <c r="C4546">
        <v>103</v>
      </c>
      <c r="D4546">
        <v>29</v>
      </c>
      <c r="E4546">
        <v>50</v>
      </c>
      <c r="F4546">
        <v>192</v>
      </c>
      <c r="H4546" s="16">
        <v>37370</v>
      </c>
      <c r="I4546">
        <v>84</v>
      </c>
      <c r="J4546">
        <v>23</v>
      </c>
      <c r="K4546">
        <v>1</v>
      </c>
      <c r="L4546">
        <f>LOOKUP(I4546+H4546*1000, allRounds!D$2:D$308, allRounds!A$2:A$308)</f>
        <v>192</v>
      </c>
    </row>
    <row r="4547" spans="1:12" x14ac:dyDescent="0.3">
      <c r="A4547">
        <v>4546</v>
      </c>
      <c r="B4547">
        <v>11</v>
      </c>
      <c r="C4547">
        <v>90</v>
      </c>
      <c r="D4547">
        <v>29</v>
      </c>
      <c r="E4547">
        <v>172</v>
      </c>
      <c r="F4547">
        <v>192</v>
      </c>
      <c r="H4547" s="16">
        <v>37370</v>
      </c>
      <c r="I4547">
        <v>84</v>
      </c>
      <c r="J4547">
        <v>10</v>
      </c>
      <c r="K4547">
        <v>1</v>
      </c>
      <c r="L4547">
        <f>LOOKUP(I4547+H4547*1000, allRounds!D$2:D$308, allRounds!A$2:A$308)</f>
        <v>192</v>
      </c>
    </row>
    <row r="4548" spans="1:12" x14ac:dyDescent="0.3">
      <c r="A4548">
        <v>4547</v>
      </c>
      <c r="B4548">
        <v>12</v>
      </c>
      <c r="C4548">
        <v>98</v>
      </c>
      <c r="D4548">
        <v>29</v>
      </c>
      <c r="E4548">
        <v>170</v>
      </c>
      <c r="F4548">
        <v>192</v>
      </c>
      <c r="H4548" s="16">
        <v>37370</v>
      </c>
      <c r="I4548">
        <v>84</v>
      </c>
      <c r="J4548">
        <v>19</v>
      </c>
      <c r="K4548">
        <v>1</v>
      </c>
      <c r="L4548">
        <f>LOOKUP(I4548+H4548*1000, allRounds!D$2:D$308, allRounds!A$2:A$308)</f>
        <v>192</v>
      </c>
    </row>
    <row r="4549" spans="1:12" x14ac:dyDescent="0.3">
      <c r="A4549">
        <v>4548</v>
      </c>
      <c r="B4549">
        <v>13</v>
      </c>
      <c r="C4549">
        <v>98</v>
      </c>
      <c r="D4549">
        <v>27</v>
      </c>
      <c r="E4549">
        <v>160</v>
      </c>
      <c r="F4549">
        <v>192</v>
      </c>
      <c r="H4549" s="16">
        <v>37370</v>
      </c>
      <c r="I4549">
        <v>84</v>
      </c>
      <c r="J4549">
        <v>16</v>
      </c>
      <c r="K4549">
        <v>1</v>
      </c>
      <c r="L4549">
        <f>LOOKUP(I4549+H4549*1000, allRounds!D$2:D$308, allRounds!A$2:A$308)</f>
        <v>192</v>
      </c>
    </row>
    <row r="4550" spans="1:12" x14ac:dyDescent="0.3">
      <c r="A4550">
        <v>4549</v>
      </c>
      <c r="B4550">
        <v>14</v>
      </c>
      <c r="C4550">
        <v>108</v>
      </c>
      <c r="D4550">
        <v>26</v>
      </c>
      <c r="E4550">
        <v>63</v>
      </c>
      <c r="F4550">
        <v>192</v>
      </c>
      <c r="H4550" s="16">
        <v>37370</v>
      </c>
      <c r="I4550">
        <v>84</v>
      </c>
      <c r="J4550">
        <v>26</v>
      </c>
      <c r="K4550">
        <v>1</v>
      </c>
      <c r="L4550">
        <f>LOOKUP(I4550+H4550*1000, allRounds!D$2:D$308, allRounds!A$2:A$308)</f>
        <v>192</v>
      </c>
    </row>
    <row r="4551" spans="1:12" x14ac:dyDescent="0.3">
      <c r="A4551">
        <v>4550</v>
      </c>
      <c r="B4551">
        <v>15</v>
      </c>
      <c r="C4551">
        <v>99</v>
      </c>
      <c r="D4551">
        <v>26</v>
      </c>
      <c r="E4551">
        <v>213</v>
      </c>
      <c r="F4551">
        <v>192</v>
      </c>
      <c r="H4551" s="16">
        <v>37370</v>
      </c>
      <c r="I4551">
        <v>84</v>
      </c>
      <c r="J4551">
        <v>16</v>
      </c>
      <c r="K4551">
        <v>0</v>
      </c>
      <c r="L4551">
        <f>LOOKUP(I4551+H4551*1000, allRounds!D$2:D$308, allRounds!A$2:A$308)</f>
        <v>192</v>
      </c>
    </row>
    <row r="4552" spans="1:12" x14ac:dyDescent="0.3">
      <c r="A4552">
        <v>4551</v>
      </c>
      <c r="B4552">
        <v>16</v>
      </c>
      <c r="C4552">
        <v>104</v>
      </c>
      <c r="D4552">
        <v>25</v>
      </c>
      <c r="E4552">
        <v>28</v>
      </c>
      <c r="F4552">
        <v>192</v>
      </c>
      <c r="H4552" s="16">
        <v>37370</v>
      </c>
      <c r="I4552">
        <v>84</v>
      </c>
      <c r="J4552">
        <v>21</v>
      </c>
      <c r="K4552">
        <v>1</v>
      </c>
      <c r="L4552">
        <f>LOOKUP(I4552+H4552*1000, allRounds!D$2:D$308, allRounds!A$2:A$308)</f>
        <v>192</v>
      </c>
    </row>
    <row r="4553" spans="1:12" x14ac:dyDescent="0.3">
      <c r="A4553">
        <v>4552</v>
      </c>
      <c r="B4553">
        <v>17</v>
      </c>
      <c r="C4553">
        <v>94</v>
      </c>
      <c r="D4553">
        <v>24</v>
      </c>
      <c r="E4553">
        <v>1</v>
      </c>
      <c r="F4553">
        <v>192</v>
      </c>
      <c r="H4553" s="16">
        <v>37370</v>
      </c>
      <c r="I4553">
        <v>84</v>
      </c>
      <c r="J4553">
        <v>9</v>
      </c>
      <c r="K4553">
        <v>1</v>
      </c>
      <c r="L4553">
        <f>LOOKUP(I4553+H4553*1000, allRounds!D$2:D$308, allRounds!A$2:A$308)</f>
        <v>192</v>
      </c>
    </row>
    <row r="4554" spans="1:12" x14ac:dyDescent="0.3">
      <c r="A4554">
        <v>4553</v>
      </c>
      <c r="B4554">
        <v>18</v>
      </c>
      <c r="C4554">
        <v>109</v>
      </c>
      <c r="D4554">
        <v>24</v>
      </c>
      <c r="E4554">
        <v>99</v>
      </c>
      <c r="F4554">
        <v>192</v>
      </c>
      <c r="H4554" s="16">
        <v>37370</v>
      </c>
      <c r="I4554">
        <v>84</v>
      </c>
      <c r="J4554">
        <v>24</v>
      </c>
      <c r="K4554">
        <v>1</v>
      </c>
      <c r="L4554">
        <f>LOOKUP(I4554+H4554*1000, allRounds!D$2:D$308, allRounds!A$2:A$308)</f>
        <v>192</v>
      </c>
    </row>
    <row r="4555" spans="1:12" x14ac:dyDescent="0.3">
      <c r="A4555">
        <v>4554</v>
      </c>
      <c r="B4555">
        <v>19</v>
      </c>
      <c r="C4555">
        <v>112</v>
      </c>
      <c r="D4555">
        <v>24</v>
      </c>
      <c r="E4555">
        <v>118</v>
      </c>
      <c r="F4555">
        <v>192</v>
      </c>
      <c r="H4555" s="16">
        <v>37370</v>
      </c>
      <c r="I4555">
        <v>84</v>
      </c>
      <c r="J4555">
        <v>28</v>
      </c>
      <c r="K4555">
        <v>1</v>
      </c>
      <c r="L4555">
        <f>LOOKUP(I4555+H4555*1000, allRounds!D$2:D$308, allRounds!A$2:A$308)</f>
        <v>192</v>
      </c>
    </row>
    <row r="4556" spans="1:12" x14ac:dyDescent="0.3">
      <c r="A4556">
        <v>4555</v>
      </c>
      <c r="B4556">
        <v>20</v>
      </c>
      <c r="C4556">
        <v>94</v>
      </c>
      <c r="D4556">
        <v>24</v>
      </c>
      <c r="E4556">
        <v>173</v>
      </c>
      <c r="F4556">
        <v>192</v>
      </c>
      <c r="H4556" s="16">
        <v>37370</v>
      </c>
      <c r="I4556">
        <v>84</v>
      </c>
      <c r="J4556">
        <v>10</v>
      </c>
      <c r="K4556">
        <v>0</v>
      </c>
      <c r="L4556">
        <f>LOOKUP(I4556+H4556*1000, allRounds!D$2:D$308, allRounds!A$2:A$308)</f>
        <v>192</v>
      </c>
    </row>
    <row r="4557" spans="1:12" x14ac:dyDescent="0.3">
      <c r="A4557">
        <v>4556</v>
      </c>
      <c r="B4557">
        <v>21</v>
      </c>
      <c r="C4557">
        <v>104</v>
      </c>
      <c r="D4557">
        <v>23</v>
      </c>
      <c r="E4557">
        <v>30</v>
      </c>
      <c r="F4557">
        <v>192</v>
      </c>
      <c r="H4557" s="16">
        <v>37370</v>
      </c>
      <c r="I4557">
        <v>84</v>
      </c>
      <c r="J4557">
        <v>19</v>
      </c>
      <c r="K4557">
        <v>1</v>
      </c>
      <c r="L4557">
        <f>LOOKUP(I4557+H4557*1000, allRounds!D$2:D$308, allRounds!A$2:A$308)</f>
        <v>192</v>
      </c>
    </row>
    <row r="4558" spans="1:12" x14ac:dyDescent="0.3">
      <c r="A4558">
        <v>4557</v>
      </c>
      <c r="B4558">
        <v>22</v>
      </c>
      <c r="C4558">
        <v>101</v>
      </c>
      <c r="D4558">
        <v>23</v>
      </c>
      <c r="E4558">
        <v>145</v>
      </c>
      <c r="F4558">
        <v>192</v>
      </c>
      <c r="H4558" s="16">
        <v>37370</v>
      </c>
      <c r="I4558">
        <v>84</v>
      </c>
      <c r="J4558">
        <v>16</v>
      </c>
      <c r="K4558">
        <v>1</v>
      </c>
      <c r="L4558">
        <f>LOOKUP(I4558+H4558*1000, allRounds!D$2:D$308, allRounds!A$2:A$308)</f>
        <v>192</v>
      </c>
    </row>
    <row r="4559" spans="1:12" x14ac:dyDescent="0.3">
      <c r="A4559">
        <v>4558</v>
      </c>
      <c r="B4559">
        <v>23</v>
      </c>
      <c r="C4559">
        <v>114</v>
      </c>
      <c r="D4559">
        <v>22</v>
      </c>
      <c r="E4559">
        <v>24</v>
      </c>
      <c r="F4559">
        <v>192</v>
      </c>
      <c r="H4559" s="16">
        <v>37370</v>
      </c>
      <c r="I4559">
        <v>84</v>
      </c>
      <c r="J4559">
        <v>28</v>
      </c>
      <c r="K4559">
        <v>1</v>
      </c>
      <c r="L4559">
        <f>LOOKUP(I4559+H4559*1000, allRounds!D$2:D$308, allRounds!A$2:A$308)</f>
        <v>192</v>
      </c>
    </row>
    <row r="4560" spans="1:12" x14ac:dyDescent="0.3">
      <c r="A4560">
        <v>4559</v>
      </c>
      <c r="B4560">
        <v>24</v>
      </c>
      <c r="C4560">
        <v>106</v>
      </c>
      <c r="D4560">
        <v>22</v>
      </c>
      <c r="E4560">
        <v>26</v>
      </c>
      <c r="F4560">
        <v>192</v>
      </c>
      <c r="H4560" s="16">
        <v>37370</v>
      </c>
      <c r="I4560">
        <v>84</v>
      </c>
      <c r="J4560">
        <v>20</v>
      </c>
      <c r="K4560">
        <v>1</v>
      </c>
      <c r="L4560">
        <f>LOOKUP(I4560+H4560*1000, allRounds!D$2:D$308, allRounds!A$2:A$308)</f>
        <v>192</v>
      </c>
    </row>
    <row r="4561" spans="1:12" x14ac:dyDescent="0.3">
      <c r="A4561">
        <v>4560</v>
      </c>
      <c r="B4561">
        <v>25</v>
      </c>
      <c r="C4561">
        <v>124</v>
      </c>
      <c r="D4561">
        <v>20</v>
      </c>
      <c r="E4561">
        <v>8</v>
      </c>
      <c r="F4561">
        <v>192</v>
      </c>
      <c r="H4561" s="16">
        <v>37370</v>
      </c>
      <c r="I4561">
        <v>84</v>
      </c>
      <c r="J4561">
        <v>36</v>
      </c>
      <c r="K4561">
        <v>1</v>
      </c>
      <c r="L4561">
        <f>LOOKUP(I4561+H4561*1000, allRounds!D$2:D$308, allRounds!A$2:A$308)</f>
        <v>192</v>
      </c>
    </row>
    <row r="4562" spans="1:12" x14ac:dyDescent="0.3">
      <c r="A4562">
        <v>4561</v>
      </c>
      <c r="B4562">
        <v>26</v>
      </c>
      <c r="C4562">
        <v>117</v>
      </c>
      <c r="D4562">
        <v>19</v>
      </c>
      <c r="E4562">
        <v>12</v>
      </c>
      <c r="F4562">
        <v>192</v>
      </c>
      <c r="H4562" s="16">
        <v>37370</v>
      </c>
      <c r="I4562">
        <v>84</v>
      </c>
      <c r="J4562">
        <v>27</v>
      </c>
      <c r="K4562">
        <v>1</v>
      </c>
      <c r="L4562">
        <f>LOOKUP(I4562+H4562*1000, allRounds!D$2:D$308, allRounds!A$2:A$308)</f>
        <v>192</v>
      </c>
    </row>
    <row r="4563" spans="1:12" x14ac:dyDescent="0.3">
      <c r="A4563">
        <v>4562</v>
      </c>
      <c r="B4563">
        <v>27</v>
      </c>
      <c r="C4563">
        <v>112</v>
      </c>
      <c r="D4563">
        <v>19</v>
      </c>
      <c r="E4563">
        <v>178</v>
      </c>
      <c r="F4563">
        <v>192</v>
      </c>
      <c r="H4563" s="16">
        <v>37370</v>
      </c>
      <c r="I4563">
        <v>84</v>
      </c>
      <c r="J4563">
        <v>22</v>
      </c>
      <c r="K4563">
        <v>1</v>
      </c>
      <c r="L4563">
        <f>LOOKUP(I4563+H4563*1000, allRounds!D$2:D$308, allRounds!A$2:A$308)</f>
        <v>192</v>
      </c>
    </row>
    <row r="4564" spans="1:12" x14ac:dyDescent="0.3">
      <c r="A4564">
        <v>4563</v>
      </c>
      <c r="B4564">
        <v>28</v>
      </c>
      <c r="C4564">
        <v>123</v>
      </c>
      <c r="D4564">
        <v>14</v>
      </c>
      <c r="E4564">
        <v>191</v>
      </c>
      <c r="F4564">
        <v>192</v>
      </c>
      <c r="H4564" s="16">
        <v>37370</v>
      </c>
      <c r="I4564">
        <v>84</v>
      </c>
      <c r="J4564">
        <v>28</v>
      </c>
      <c r="K4564">
        <v>1</v>
      </c>
      <c r="L4564">
        <f>LOOKUP(I4564+H4564*1000, allRounds!D$2:D$308, allRounds!A$2:A$308)</f>
        <v>192</v>
      </c>
    </row>
    <row r="4565" spans="1:12" x14ac:dyDescent="0.3">
      <c r="A4565">
        <v>4564</v>
      </c>
      <c r="B4565">
        <v>1</v>
      </c>
      <c r="C4565">
        <v>87</v>
      </c>
      <c r="D4565">
        <v>36</v>
      </c>
      <c r="E4565">
        <v>93</v>
      </c>
      <c r="F4565">
        <v>193</v>
      </c>
      <c r="H4565" s="16">
        <v>37335</v>
      </c>
      <c r="I4565">
        <v>47</v>
      </c>
      <c r="J4565">
        <v>19</v>
      </c>
      <c r="K4565">
        <v>1</v>
      </c>
      <c r="L4565">
        <f>LOOKUP(I4565+H4565*1000, allRounds!D$2:D$308, allRounds!A$2:A$308)</f>
        <v>193</v>
      </c>
    </row>
    <row r="4566" spans="1:12" x14ac:dyDescent="0.3">
      <c r="A4566">
        <v>4565</v>
      </c>
      <c r="B4566">
        <v>2</v>
      </c>
      <c r="C4566">
        <v>89</v>
      </c>
      <c r="D4566">
        <v>35</v>
      </c>
      <c r="E4566">
        <v>3</v>
      </c>
      <c r="F4566">
        <v>193</v>
      </c>
      <c r="H4566" s="16">
        <v>37335</v>
      </c>
      <c r="I4566">
        <v>47</v>
      </c>
      <c r="J4566">
        <v>20</v>
      </c>
      <c r="K4566">
        <v>1</v>
      </c>
      <c r="L4566">
        <f>LOOKUP(I4566+H4566*1000, allRounds!D$2:D$308, allRounds!A$2:A$308)</f>
        <v>193</v>
      </c>
    </row>
    <row r="4567" spans="1:12" x14ac:dyDescent="0.3">
      <c r="A4567">
        <v>4566</v>
      </c>
      <c r="B4567">
        <v>3</v>
      </c>
      <c r="C4567">
        <v>87</v>
      </c>
      <c r="D4567">
        <v>35</v>
      </c>
      <c r="E4567">
        <v>160</v>
      </c>
      <c r="F4567">
        <v>193</v>
      </c>
      <c r="H4567" s="16">
        <v>37335</v>
      </c>
      <c r="I4567">
        <v>47</v>
      </c>
      <c r="J4567">
        <v>18</v>
      </c>
      <c r="K4567">
        <v>1</v>
      </c>
      <c r="L4567">
        <f>LOOKUP(I4567+H4567*1000, allRounds!D$2:D$308, allRounds!A$2:A$308)</f>
        <v>193</v>
      </c>
    </row>
    <row r="4568" spans="1:12" x14ac:dyDescent="0.3">
      <c r="A4568">
        <v>4567</v>
      </c>
      <c r="B4568">
        <v>4</v>
      </c>
      <c r="C4568">
        <v>92</v>
      </c>
      <c r="D4568">
        <v>35</v>
      </c>
      <c r="E4568">
        <v>50</v>
      </c>
      <c r="F4568">
        <v>193</v>
      </c>
      <c r="H4568" s="16">
        <v>37335</v>
      </c>
      <c r="I4568">
        <v>47</v>
      </c>
      <c r="J4568">
        <v>23</v>
      </c>
      <c r="K4568">
        <v>1</v>
      </c>
      <c r="L4568">
        <f>LOOKUP(I4568+H4568*1000, allRounds!D$2:D$308, allRounds!A$2:A$308)</f>
        <v>193</v>
      </c>
    </row>
    <row r="4569" spans="1:12" x14ac:dyDescent="0.3">
      <c r="A4569">
        <v>4568</v>
      </c>
      <c r="B4569">
        <v>5</v>
      </c>
      <c r="C4569">
        <v>81</v>
      </c>
      <c r="D4569">
        <v>34</v>
      </c>
      <c r="E4569">
        <v>103</v>
      </c>
      <c r="F4569">
        <v>193</v>
      </c>
      <c r="H4569" s="16">
        <v>37335</v>
      </c>
      <c r="I4569">
        <v>47</v>
      </c>
      <c r="J4569">
        <v>11</v>
      </c>
      <c r="K4569">
        <v>1</v>
      </c>
      <c r="L4569">
        <f>LOOKUP(I4569+H4569*1000, allRounds!D$2:D$308, allRounds!A$2:A$308)</f>
        <v>193</v>
      </c>
    </row>
    <row r="4570" spans="1:12" x14ac:dyDescent="0.3">
      <c r="A4570">
        <v>4569</v>
      </c>
      <c r="B4570">
        <v>6</v>
      </c>
      <c r="C4570">
        <v>98</v>
      </c>
      <c r="D4570">
        <v>33</v>
      </c>
      <c r="E4570">
        <v>63</v>
      </c>
      <c r="F4570">
        <v>193</v>
      </c>
      <c r="H4570" s="16">
        <v>37335</v>
      </c>
      <c r="I4570">
        <v>47</v>
      </c>
      <c r="J4570">
        <v>26</v>
      </c>
      <c r="K4570">
        <v>1</v>
      </c>
      <c r="L4570">
        <f>LOOKUP(I4570+H4570*1000, allRounds!D$2:D$308, allRounds!A$2:A$308)</f>
        <v>193</v>
      </c>
    </row>
    <row r="4571" spans="1:12" x14ac:dyDescent="0.3">
      <c r="A4571">
        <v>4570</v>
      </c>
      <c r="B4571">
        <v>7</v>
      </c>
      <c r="C4571">
        <v>84</v>
      </c>
      <c r="D4571">
        <v>33</v>
      </c>
      <c r="E4571">
        <v>121</v>
      </c>
      <c r="F4571">
        <v>193</v>
      </c>
      <c r="H4571" s="16">
        <v>37335</v>
      </c>
      <c r="I4571">
        <v>47</v>
      </c>
      <c r="J4571">
        <v>12</v>
      </c>
      <c r="K4571">
        <v>1</v>
      </c>
      <c r="L4571">
        <f>LOOKUP(I4571+H4571*1000, allRounds!D$2:D$308, allRounds!A$2:A$308)</f>
        <v>193</v>
      </c>
    </row>
    <row r="4572" spans="1:12" x14ac:dyDescent="0.3">
      <c r="A4572">
        <v>4571</v>
      </c>
      <c r="B4572">
        <v>8</v>
      </c>
      <c r="C4572">
        <v>96</v>
      </c>
      <c r="D4572">
        <v>32</v>
      </c>
      <c r="E4572">
        <v>99</v>
      </c>
      <c r="F4572">
        <v>193</v>
      </c>
      <c r="H4572" s="16">
        <v>37335</v>
      </c>
      <c r="I4572">
        <v>47</v>
      </c>
      <c r="J4572">
        <v>24</v>
      </c>
      <c r="K4572">
        <v>1</v>
      </c>
      <c r="L4572">
        <f>LOOKUP(I4572+H4572*1000, allRounds!D$2:D$308, allRounds!A$2:A$308)</f>
        <v>193</v>
      </c>
    </row>
    <row r="4573" spans="1:12" x14ac:dyDescent="0.3">
      <c r="A4573">
        <v>4572</v>
      </c>
      <c r="B4573">
        <v>9</v>
      </c>
      <c r="C4573">
        <v>93</v>
      </c>
      <c r="D4573">
        <v>31</v>
      </c>
      <c r="E4573">
        <v>26</v>
      </c>
      <c r="F4573">
        <v>193</v>
      </c>
      <c r="H4573" s="16">
        <v>37335</v>
      </c>
      <c r="I4573">
        <v>47</v>
      </c>
      <c r="J4573">
        <v>20</v>
      </c>
      <c r="K4573">
        <v>1</v>
      </c>
      <c r="L4573">
        <f>LOOKUP(I4573+H4573*1000, allRounds!D$2:D$308, allRounds!A$2:A$308)</f>
        <v>193</v>
      </c>
    </row>
    <row r="4574" spans="1:12" x14ac:dyDescent="0.3">
      <c r="A4574">
        <v>4573</v>
      </c>
      <c r="B4574">
        <v>10</v>
      </c>
      <c r="C4574">
        <v>92</v>
      </c>
      <c r="D4574">
        <v>31</v>
      </c>
      <c r="E4574">
        <v>36</v>
      </c>
      <c r="F4574">
        <v>193</v>
      </c>
      <c r="H4574" s="16">
        <v>37335</v>
      </c>
      <c r="I4574">
        <v>47</v>
      </c>
      <c r="J4574">
        <v>19</v>
      </c>
      <c r="K4574">
        <v>1</v>
      </c>
      <c r="L4574">
        <f>LOOKUP(I4574+H4574*1000, allRounds!D$2:D$308, allRounds!A$2:A$308)</f>
        <v>193</v>
      </c>
    </row>
    <row r="4575" spans="1:12" x14ac:dyDescent="0.3">
      <c r="A4575">
        <v>4574</v>
      </c>
      <c r="B4575">
        <v>11</v>
      </c>
      <c r="C4575">
        <v>89</v>
      </c>
      <c r="D4575">
        <v>31</v>
      </c>
      <c r="E4575">
        <v>80</v>
      </c>
      <c r="F4575">
        <v>193</v>
      </c>
      <c r="H4575" s="16">
        <v>37335</v>
      </c>
      <c r="I4575">
        <v>47</v>
      </c>
      <c r="J4575">
        <v>16</v>
      </c>
      <c r="K4575">
        <v>1</v>
      </c>
      <c r="L4575">
        <f>LOOKUP(I4575+H4575*1000, allRounds!D$2:D$308, allRounds!A$2:A$308)</f>
        <v>193</v>
      </c>
    </row>
    <row r="4576" spans="1:12" x14ac:dyDescent="0.3">
      <c r="A4576">
        <v>4575</v>
      </c>
      <c r="B4576">
        <v>12</v>
      </c>
      <c r="C4576">
        <v>96</v>
      </c>
      <c r="D4576">
        <v>30</v>
      </c>
      <c r="E4576">
        <v>16</v>
      </c>
      <c r="F4576">
        <v>193</v>
      </c>
      <c r="H4576" s="16">
        <v>37335</v>
      </c>
      <c r="I4576">
        <v>47</v>
      </c>
      <c r="J4576">
        <v>22</v>
      </c>
      <c r="K4576">
        <v>1</v>
      </c>
      <c r="L4576">
        <f>LOOKUP(I4576+H4576*1000, allRounds!D$2:D$308, allRounds!A$2:A$308)</f>
        <v>193</v>
      </c>
    </row>
    <row r="4577" spans="1:12" x14ac:dyDescent="0.3">
      <c r="A4577">
        <v>4576</v>
      </c>
      <c r="B4577">
        <v>13</v>
      </c>
      <c r="C4577">
        <v>100</v>
      </c>
      <c r="D4577">
        <v>28</v>
      </c>
      <c r="E4577">
        <v>161</v>
      </c>
      <c r="F4577">
        <v>193</v>
      </c>
      <c r="H4577" s="16">
        <v>37335</v>
      </c>
      <c r="I4577">
        <v>47</v>
      </c>
      <c r="J4577">
        <v>24</v>
      </c>
      <c r="K4577">
        <v>1</v>
      </c>
      <c r="L4577">
        <f>LOOKUP(I4577+H4577*1000, allRounds!D$2:D$308, allRounds!A$2:A$308)</f>
        <v>193</v>
      </c>
    </row>
    <row r="4578" spans="1:12" x14ac:dyDescent="0.3">
      <c r="A4578">
        <v>4577</v>
      </c>
      <c r="B4578">
        <v>14</v>
      </c>
      <c r="C4578">
        <v>98</v>
      </c>
      <c r="D4578">
        <v>28</v>
      </c>
      <c r="E4578">
        <v>178</v>
      </c>
      <c r="F4578">
        <v>193</v>
      </c>
      <c r="H4578" s="16">
        <v>37335</v>
      </c>
      <c r="I4578">
        <v>47</v>
      </c>
      <c r="J4578">
        <v>22</v>
      </c>
      <c r="K4578">
        <v>1</v>
      </c>
      <c r="L4578">
        <f>LOOKUP(I4578+H4578*1000, allRounds!D$2:D$308, allRounds!A$2:A$308)</f>
        <v>193</v>
      </c>
    </row>
    <row r="4579" spans="1:12" x14ac:dyDescent="0.3">
      <c r="A4579">
        <v>4578</v>
      </c>
      <c r="B4579">
        <v>15</v>
      </c>
      <c r="C4579">
        <v>101</v>
      </c>
      <c r="D4579">
        <v>27</v>
      </c>
      <c r="E4579">
        <v>188</v>
      </c>
      <c r="F4579">
        <v>193</v>
      </c>
      <c r="H4579" s="16">
        <v>37335</v>
      </c>
      <c r="I4579">
        <v>47</v>
      </c>
      <c r="J4579">
        <v>23</v>
      </c>
      <c r="K4579">
        <v>1</v>
      </c>
      <c r="L4579">
        <f>LOOKUP(I4579+H4579*1000, allRounds!D$2:D$308, allRounds!A$2:A$308)</f>
        <v>193</v>
      </c>
    </row>
    <row r="4580" spans="1:12" x14ac:dyDescent="0.3">
      <c r="A4580">
        <v>4579</v>
      </c>
      <c r="B4580">
        <v>16</v>
      </c>
      <c r="C4580">
        <v>96</v>
      </c>
      <c r="D4580">
        <v>27</v>
      </c>
      <c r="E4580">
        <v>170</v>
      </c>
      <c r="F4580">
        <v>193</v>
      </c>
      <c r="H4580" s="16">
        <v>37335</v>
      </c>
      <c r="I4580">
        <v>47</v>
      </c>
      <c r="J4580">
        <v>19</v>
      </c>
      <c r="K4580">
        <v>1</v>
      </c>
      <c r="L4580">
        <f>LOOKUP(I4580+H4580*1000, allRounds!D$2:D$308, allRounds!A$2:A$308)</f>
        <v>193</v>
      </c>
    </row>
    <row r="4581" spans="1:12" x14ac:dyDescent="0.3">
      <c r="A4581">
        <v>4580</v>
      </c>
      <c r="B4581">
        <v>17</v>
      </c>
      <c r="C4581">
        <v>105</v>
      </c>
      <c r="D4581">
        <v>27</v>
      </c>
      <c r="E4581">
        <v>27</v>
      </c>
      <c r="F4581">
        <v>193</v>
      </c>
      <c r="H4581" s="16">
        <v>37335</v>
      </c>
      <c r="I4581">
        <v>47</v>
      </c>
      <c r="J4581">
        <v>27</v>
      </c>
      <c r="K4581">
        <v>1</v>
      </c>
      <c r="L4581">
        <f>LOOKUP(I4581+H4581*1000, allRounds!D$2:D$308, allRounds!A$2:A$308)</f>
        <v>193</v>
      </c>
    </row>
    <row r="4582" spans="1:12" x14ac:dyDescent="0.3">
      <c r="A4582">
        <v>4581</v>
      </c>
      <c r="B4582">
        <v>18</v>
      </c>
      <c r="C4582">
        <v>107</v>
      </c>
      <c r="D4582">
        <v>26</v>
      </c>
      <c r="E4582">
        <v>185</v>
      </c>
      <c r="F4582">
        <v>193</v>
      </c>
      <c r="H4582" s="16">
        <v>37335</v>
      </c>
      <c r="I4582">
        <v>47</v>
      </c>
      <c r="J4582">
        <v>28</v>
      </c>
      <c r="K4582">
        <v>0</v>
      </c>
      <c r="L4582">
        <f>LOOKUP(I4582+H4582*1000, allRounds!D$2:D$308, allRounds!A$2:A$308)</f>
        <v>193</v>
      </c>
    </row>
    <row r="4583" spans="1:12" x14ac:dyDescent="0.3">
      <c r="A4583">
        <v>4582</v>
      </c>
      <c r="B4583">
        <v>19</v>
      </c>
      <c r="C4583">
        <v>104</v>
      </c>
      <c r="D4583">
        <v>24</v>
      </c>
      <c r="E4583">
        <v>40</v>
      </c>
      <c r="F4583">
        <v>193</v>
      </c>
      <c r="H4583" s="16">
        <v>37335</v>
      </c>
      <c r="I4583">
        <v>47</v>
      </c>
      <c r="J4583">
        <v>24</v>
      </c>
      <c r="K4583">
        <v>1</v>
      </c>
      <c r="L4583">
        <f>LOOKUP(I4583+H4583*1000, allRounds!D$2:D$308, allRounds!A$2:A$308)</f>
        <v>193</v>
      </c>
    </row>
    <row r="4584" spans="1:12" x14ac:dyDescent="0.3">
      <c r="A4584">
        <v>4583</v>
      </c>
      <c r="B4584">
        <v>20</v>
      </c>
      <c r="C4584">
        <v>111</v>
      </c>
      <c r="D4584">
        <v>23</v>
      </c>
      <c r="E4584">
        <v>12</v>
      </c>
      <c r="F4584">
        <v>193</v>
      </c>
      <c r="H4584" s="16">
        <v>37335</v>
      </c>
      <c r="I4584">
        <v>47</v>
      </c>
      <c r="J4584">
        <v>27</v>
      </c>
      <c r="K4584">
        <v>1</v>
      </c>
      <c r="L4584">
        <f>LOOKUP(I4584+H4584*1000, allRounds!D$2:D$308, allRounds!A$2:A$308)</f>
        <v>193</v>
      </c>
    </row>
    <row r="4585" spans="1:12" x14ac:dyDescent="0.3">
      <c r="A4585">
        <v>4584</v>
      </c>
      <c r="B4585">
        <v>21</v>
      </c>
      <c r="C4585">
        <v>118</v>
      </c>
      <c r="D4585">
        <v>15</v>
      </c>
      <c r="E4585">
        <v>118</v>
      </c>
      <c r="F4585">
        <v>193</v>
      </c>
      <c r="H4585" s="16">
        <v>37335</v>
      </c>
      <c r="I4585">
        <v>47</v>
      </c>
      <c r="J4585">
        <v>28</v>
      </c>
      <c r="K4585">
        <v>1</v>
      </c>
      <c r="L4585">
        <f>LOOKUP(I4585+H4585*1000, allRounds!D$2:D$308, allRounds!A$2:A$308)</f>
        <v>193</v>
      </c>
    </row>
    <row r="4586" spans="1:12" x14ac:dyDescent="0.3">
      <c r="A4586">
        <v>4585</v>
      </c>
      <c r="B4586">
        <v>1</v>
      </c>
      <c r="C4586">
        <v>80</v>
      </c>
      <c r="D4586">
        <v>37</v>
      </c>
      <c r="E4586">
        <v>172</v>
      </c>
      <c r="F4586">
        <v>194</v>
      </c>
      <c r="H4586" s="16">
        <v>37208</v>
      </c>
      <c r="I4586">
        <v>87</v>
      </c>
      <c r="J4586">
        <v>11</v>
      </c>
      <c r="K4586">
        <v>1</v>
      </c>
      <c r="L4586">
        <f>LOOKUP(I4586+H4586*1000, allRounds!D$2:D$308, allRounds!A$2:A$308)</f>
        <v>194</v>
      </c>
    </row>
    <row r="4587" spans="1:12" x14ac:dyDescent="0.3">
      <c r="A4587">
        <v>4586</v>
      </c>
      <c r="B4587">
        <v>2</v>
      </c>
      <c r="C4587">
        <v>89</v>
      </c>
      <c r="D4587">
        <v>36</v>
      </c>
      <c r="E4587">
        <v>209</v>
      </c>
      <c r="F4587">
        <v>194</v>
      </c>
      <c r="H4587" s="16">
        <v>37208</v>
      </c>
      <c r="I4587">
        <v>87</v>
      </c>
      <c r="J4587">
        <v>19</v>
      </c>
      <c r="K4587">
        <v>0</v>
      </c>
      <c r="L4587">
        <f>LOOKUP(I4587+H4587*1000, allRounds!D$2:D$308, allRounds!A$2:A$308)</f>
        <v>194</v>
      </c>
    </row>
    <row r="4588" spans="1:12" x14ac:dyDescent="0.3">
      <c r="A4588">
        <v>4587</v>
      </c>
      <c r="B4588">
        <v>3</v>
      </c>
      <c r="C4588">
        <v>80</v>
      </c>
      <c r="D4588">
        <v>35</v>
      </c>
      <c r="E4588">
        <v>1</v>
      </c>
      <c r="F4588">
        <v>194</v>
      </c>
      <c r="H4588" s="16">
        <v>37208</v>
      </c>
      <c r="I4588">
        <v>87</v>
      </c>
      <c r="J4588">
        <v>9</v>
      </c>
      <c r="K4588">
        <v>1</v>
      </c>
      <c r="L4588">
        <f>LOOKUP(I4588+H4588*1000, allRounds!D$2:D$308, allRounds!A$2:A$308)</f>
        <v>194</v>
      </c>
    </row>
    <row r="4589" spans="1:12" x14ac:dyDescent="0.3">
      <c r="A4589">
        <v>4588</v>
      </c>
      <c r="B4589">
        <v>4</v>
      </c>
      <c r="C4589">
        <v>93</v>
      </c>
      <c r="D4589">
        <v>34</v>
      </c>
      <c r="E4589">
        <v>28</v>
      </c>
      <c r="F4589">
        <v>194</v>
      </c>
      <c r="H4589" s="16">
        <v>37208</v>
      </c>
      <c r="I4589">
        <v>87</v>
      </c>
      <c r="J4589">
        <v>21</v>
      </c>
      <c r="K4589">
        <v>1</v>
      </c>
      <c r="L4589">
        <f>LOOKUP(I4589+H4589*1000, allRounds!D$2:D$308, allRounds!A$2:A$308)</f>
        <v>194</v>
      </c>
    </row>
    <row r="4590" spans="1:12" x14ac:dyDescent="0.3">
      <c r="A4590">
        <v>4589</v>
      </c>
      <c r="B4590">
        <v>5</v>
      </c>
      <c r="C4590">
        <v>91</v>
      </c>
      <c r="D4590">
        <v>33</v>
      </c>
      <c r="E4590">
        <v>160</v>
      </c>
      <c r="F4590">
        <v>194</v>
      </c>
      <c r="H4590" s="16">
        <v>37208</v>
      </c>
      <c r="I4590">
        <v>87</v>
      </c>
      <c r="J4590">
        <v>18</v>
      </c>
      <c r="K4590">
        <v>1</v>
      </c>
      <c r="L4590">
        <f>LOOKUP(I4590+H4590*1000, allRounds!D$2:D$308, allRounds!A$2:A$308)</f>
        <v>194</v>
      </c>
    </row>
    <row r="4591" spans="1:12" x14ac:dyDescent="0.3">
      <c r="A4591">
        <v>4590</v>
      </c>
      <c r="B4591">
        <v>6</v>
      </c>
      <c r="C4591">
        <v>90</v>
      </c>
      <c r="D4591">
        <v>33</v>
      </c>
      <c r="E4591">
        <v>80</v>
      </c>
      <c r="F4591">
        <v>194</v>
      </c>
      <c r="H4591" s="16">
        <v>37208</v>
      </c>
      <c r="I4591">
        <v>87</v>
      </c>
      <c r="J4591">
        <v>16</v>
      </c>
      <c r="K4591">
        <v>1</v>
      </c>
      <c r="L4591">
        <f>LOOKUP(I4591+H4591*1000, allRounds!D$2:D$308, allRounds!A$2:A$308)</f>
        <v>194</v>
      </c>
    </row>
    <row r="4592" spans="1:12" x14ac:dyDescent="0.3">
      <c r="A4592">
        <v>4591</v>
      </c>
      <c r="B4592">
        <v>7</v>
      </c>
      <c r="C4592">
        <v>95</v>
      </c>
      <c r="D4592">
        <v>31</v>
      </c>
      <c r="E4592">
        <v>93</v>
      </c>
      <c r="F4592">
        <v>194</v>
      </c>
      <c r="H4592" s="16">
        <v>37208</v>
      </c>
      <c r="I4592">
        <v>87</v>
      </c>
      <c r="J4592">
        <v>20</v>
      </c>
      <c r="K4592">
        <v>1</v>
      </c>
      <c r="L4592">
        <f>LOOKUP(I4592+H4592*1000, allRounds!D$2:D$308, allRounds!A$2:A$308)</f>
        <v>194</v>
      </c>
    </row>
    <row r="4593" spans="1:12" x14ac:dyDescent="0.3">
      <c r="A4593">
        <v>4592</v>
      </c>
      <c r="B4593">
        <v>8</v>
      </c>
      <c r="C4593">
        <v>85</v>
      </c>
      <c r="D4593">
        <v>29</v>
      </c>
      <c r="E4593">
        <v>210</v>
      </c>
      <c r="F4593">
        <v>194</v>
      </c>
      <c r="H4593" s="16">
        <v>37208</v>
      </c>
      <c r="I4593">
        <v>87</v>
      </c>
      <c r="J4593">
        <v>8</v>
      </c>
      <c r="K4593">
        <v>0</v>
      </c>
      <c r="L4593">
        <f>LOOKUP(I4593+H4593*1000, allRounds!D$2:D$308, allRounds!A$2:A$308)</f>
        <v>194</v>
      </c>
    </row>
    <row r="4594" spans="1:12" x14ac:dyDescent="0.3">
      <c r="A4594">
        <v>4593</v>
      </c>
      <c r="B4594">
        <v>9</v>
      </c>
      <c r="C4594">
        <v>99</v>
      </c>
      <c r="D4594">
        <v>28</v>
      </c>
      <c r="E4594">
        <v>30</v>
      </c>
      <c r="F4594">
        <v>194</v>
      </c>
      <c r="H4594" s="16">
        <v>37208</v>
      </c>
      <c r="I4594">
        <v>87</v>
      </c>
      <c r="J4594">
        <v>19</v>
      </c>
      <c r="K4594">
        <v>1</v>
      </c>
      <c r="L4594">
        <f>LOOKUP(I4594+H4594*1000, allRounds!D$2:D$308, allRounds!A$2:A$308)</f>
        <v>194</v>
      </c>
    </row>
    <row r="4595" spans="1:12" x14ac:dyDescent="0.3">
      <c r="A4595">
        <v>4594</v>
      </c>
      <c r="B4595">
        <v>10</v>
      </c>
      <c r="C4595">
        <v>102</v>
      </c>
      <c r="D4595">
        <v>28</v>
      </c>
      <c r="E4595">
        <v>99</v>
      </c>
      <c r="F4595">
        <v>194</v>
      </c>
      <c r="H4595" s="16">
        <v>37208</v>
      </c>
      <c r="I4595">
        <v>87</v>
      </c>
      <c r="J4595">
        <v>24</v>
      </c>
      <c r="K4595">
        <v>1</v>
      </c>
      <c r="L4595">
        <f>LOOKUP(I4595+H4595*1000, allRounds!D$2:D$308, allRounds!A$2:A$308)</f>
        <v>194</v>
      </c>
    </row>
    <row r="4596" spans="1:12" x14ac:dyDescent="0.3">
      <c r="A4596">
        <v>4595</v>
      </c>
      <c r="B4596">
        <v>11</v>
      </c>
      <c r="C4596">
        <v>99</v>
      </c>
      <c r="D4596">
        <v>27</v>
      </c>
      <c r="E4596">
        <v>211</v>
      </c>
      <c r="F4596">
        <v>194</v>
      </c>
      <c r="H4596" s="16">
        <v>37208</v>
      </c>
      <c r="I4596">
        <v>87</v>
      </c>
      <c r="J4596">
        <v>20</v>
      </c>
      <c r="K4596">
        <v>0</v>
      </c>
      <c r="L4596">
        <f>LOOKUP(I4596+H4596*1000, allRounds!D$2:D$308, allRounds!A$2:A$308)</f>
        <v>194</v>
      </c>
    </row>
    <row r="4597" spans="1:12" x14ac:dyDescent="0.3">
      <c r="A4597">
        <v>4596</v>
      </c>
      <c r="B4597">
        <v>12</v>
      </c>
      <c r="C4597">
        <v>96</v>
      </c>
      <c r="D4597">
        <v>26</v>
      </c>
      <c r="E4597">
        <v>145</v>
      </c>
      <c r="F4597">
        <v>194</v>
      </c>
      <c r="H4597" s="16">
        <v>37208</v>
      </c>
      <c r="I4597">
        <v>87</v>
      </c>
      <c r="J4597">
        <v>16</v>
      </c>
      <c r="K4597">
        <v>1</v>
      </c>
      <c r="L4597">
        <f>LOOKUP(I4597+H4597*1000, allRounds!D$2:D$308, allRounds!A$2:A$308)</f>
        <v>194</v>
      </c>
    </row>
    <row r="4598" spans="1:12" x14ac:dyDescent="0.3">
      <c r="A4598">
        <v>4597</v>
      </c>
      <c r="B4598">
        <v>13</v>
      </c>
      <c r="C4598">
        <v>107</v>
      </c>
      <c r="D4598">
        <v>26</v>
      </c>
      <c r="E4598">
        <v>27</v>
      </c>
      <c r="F4598">
        <v>194</v>
      </c>
      <c r="H4598" s="16">
        <v>37208</v>
      </c>
      <c r="I4598">
        <v>87</v>
      </c>
      <c r="J4598">
        <v>27</v>
      </c>
      <c r="K4598">
        <v>1</v>
      </c>
      <c r="L4598">
        <f>LOOKUP(I4598+H4598*1000, allRounds!D$2:D$308, allRounds!A$2:A$308)</f>
        <v>194</v>
      </c>
    </row>
    <row r="4599" spans="1:12" x14ac:dyDescent="0.3">
      <c r="A4599">
        <v>4598</v>
      </c>
      <c r="B4599">
        <v>14</v>
      </c>
      <c r="C4599">
        <v>100</v>
      </c>
      <c r="D4599">
        <v>26</v>
      </c>
      <c r="E4599">
        <v>26</v>
      </c>
      <c r="F4599">
        <v>194</v>
      </c>
      <c r="H4599" s="16">
        <v>37208</v>
      </c>
      <c r="I4599">
        <v>87</v>
      </c>
      <c r="J4599">
        <v>20</v>
      </c>
      <c r="K4599">
        <v>1</v>
      </c>
      <c r="L4599">
        <f>LOOKUP(I4599+H4599*1000, allRounds!D$2:D$308, allRounds!A$2:A$308)</f>
        <v>194</v>
      </c>
    </row>
    <row r="4600" spans="1:12" x14ac:dyDescent="0.3">
      <c r="A4600">
        <v>4599</v>
      </c>
      <c r="B4600">
        <v>15</v>
      </c>
      <c r="C4600">
        <v>94</v>
      </c>
      <c r="D4600">
        <v>25</v>
      </c>
      <c r="E4600">
        <v>49</v>
      </c>
      <c r="F4600">
        <v>194</v>
      </c>
      <c r="H4600" s="16">
        <v>37208</v>
      </c>
      <c r="I4600">
        <v>87</v>
      </c>
      <c r="J4600">
        <v>13</v>
      </c>
      <c r="K4600">
        <v>1</v>
      </c>
      <c r="L4600">
        <f>LOOKUP(I4600+H4600*1000, allRounds!D$2:D$308, allRounds!A$2:A$308)</f>
        <v>194</v>
      </c>
    </row>
    <row r="4601" spans="1:12" x14ac:dyDescent="0.3">
      <c r="A4601">
        <v>4600</v>
      </c>
      <c r="B4601">
        <v>16</v>
      </c>
      <c r="C4601">
        <v>104</v>
      </c>
      <c r="D4601">
        <v>25</v>
      </c>
      <c r="E4601">
        <v>2</v>
      </c>
      <c r="F4601">
        <v>194</v>
      </c>
      <c r="H4601" s="16">
        <v>37208</v>
      </c>
      <c r="I4601">
        <v>87</v>
      </c>
      <c r="J4601">
        <v>22</v>
      </c>
      <c r="K4601">
        <v>1</v>
      </c>
      <c r="L4601">
        <f>LOOKUP(I4601+H4601*1000, allRounds!D$2:D$308, allRounds!A$2:A$308)</f>
        <v>194</v>
      </c>
    </row>
    <row r="4602" spans="1:12" x14ac:dyDescent="0.3">
      <c r="A4602">
        <v>4601</v>
      </c>
      <c r="B4602">
        <v>17</v>
      </c>
      <c r="C4602">
        <v>93</v>
      </c>
      <c r="D4602">
        <v>24</v>
      </c>
      <c r="E4602">
        <v>103</v>
      </c>
      <c r="F4602">
        <v>194</v>
      </c>
      <c r="H4602" s="16">
        <v>37208</v>
      </c>
      <c r="I4602">
        <v>87</v>
      </c>
      <c r="J4602">
        <v>11</v>
      </c>
      <c r="K4602">
        <v>1</v>
      </c>
      <c r="L4602">
        <f>LOOKUP(I4602+H4602*1000, allRounds!D$2:D$308, allRounds!A$2:A$308)</f>
        <v>194</v>
      </c>
    </row>
    <row r="4603" spans="1:12" x14ac:dyDescent="0.3">
      <c r="A4603">
        <v>4602</v>
      </c>
      <c r="B4603">
        <v>18</v>
      </c>
      <c r="C4603">
        <v>107</v>
      </c>
      <c r="D4603">
        <v>23</v>
      </c>
      <c r="E4603">
        <v>188</v>
      </c>
      <c r="F4603">
        <v>194</v>
      </c>
      <c r="H4603" s="16">
        <v>37208</v>
      </c>
      <c r="I4603">
        <v>87</v>
      </c>
      <c r="J4603">
        <v>23</v>
      </c>
      <c r="K4603">
        <v>1</v>
      </c>
      <c r="L4603">
        <f>LOOKUP(I4603+H4603*1000, allRounds!D$2:D$308, allRounds!A$2:A$308)</f>
        <v>194</v>
      </c>
    </row>
    <row r="4604" spans="1:12" x14ac:dyDescent="0.3">
      <c r="A4604">
        <v>4603</v>
      </c>
      <c r="B4604">
        <v>19</v>
      </c>
      <c r="C4604">
        <v>114</v>
      </c>
      <c r="D4604">
        <v>20</v>
      </c>
      <c r="E4604">
        <v>198</v>
      </c>
      <c r="F4604">
        <v>194</v>
      </c>
      <c r="H4604" s="16">
        <v>37208</v>
      </c>
      <c r="I4604">
        <v>87</v>
      </c>
      <c r="J4604">
        <v>28</v>
      </c>
      <c r="K4604">
        <v>0</v>
      </c>
      <c r="L4604">
        <f>LOOKUP(I4604+H4604*1000, allRounds!D$2:D$308, allRounds!A$2:A$308)</f>
        <v>194</v>
      </c>
    </row>
    <row r="4605" spans="1:12" x14ac:dyDescent="0.3">
      <c r="A4605">
        <v>4604</v>
      </c>
      <c r="B4605">
        <v>20</v>
      </c>
      <c r="C4605">
        <v>120</v>
      </c>
      <c r="D4605">
        <v>17</v>
      </c>
      <c r="E4605">
        <v>24</v>
      </c>
      <c r="F4605">
        <v>194</v>
      </c>
      <c r="H4605" s="16">
        <v>37208</v>
      </c>
      <c r="I4605">
        <v>87</v>
      </c>
      <c r="J4605">
        <v>30</v>
      </c>
      <c r="K4605">
        <v>1</v>
      </c>
      <c r="L4605">
        <f>LOOKUP(I4605+H4605*1000, allRounds!D$2:D$308, allRounds!A$2:A$308)</f>
        <v>194</v>
      </c>
    </row>
    <row r="4606" spans="1:12" x14ac:dyDescent="0.3">
      <c r="A4606">
        <v>4605</v>
      </c>
      <c r="B4606">
        <v>21</v>
      </c>
      <c r="C4606">
        <v>119</v>
      </c>
      <c r="D4606">
        <v>16</v>
      </c>
      <c r="E4606">
        <v>12</v>
      </c>
      <c r="F4606">
        <v>194</v>
      </c>
      <c r="H4606" s="16">
        <v>37208</v>
      </c>
      <c r="I4606">
        <v>87</v>
      </c>
      <c r="J4606">
        <v>27</v>
      </c>
      <c r="K4606">
        <v>1</v>
      </c>
      <c r="L4606">
        <f>LOOKUP(I4606+H4606*1000, allRounds!D$2:D$308, allRounds!A$2:A$308)</f>
        <v>194</v>
      </c>
    </row>
    <row r="4607" spans="1:12" x14ac:dyDescent="0.3">
      <c r="A4607">
        <v>4606</v>
      </c>
      <c r="B4607">
        <v>22</v>
      </c>
      <c r="C4607">
        <v>113</v>
      </c>
      <c r="D4607">
        <v>12</v>
      </c>
      <c r="E4607">
        <v>170</v>
      </c>
      <c r="F4607">
        <v>194</v>
      </c>
      <c r="H4607" s="16">
        <v>37208</v>
      </c>
      <c r="I4607">
        <v>87</v>
      </c>
      <c r="J4607">
        <v>19</v>
      </c>
      <c r="K4607">
        <v>1</v>
      </c>
      <c r="L4607">
        <f>LOOKUP(I4607+H4607*1000, allRounds!D$2:D$308, allRounds!A$2:A$308)</f>
        <v>194</v>
      </c>
    </row>
    <row r="4608" spans="1:12" x14ac:dyDescent="0.3">
      <c r="A4608">
        <v>4607</v>
      </c>
      <c r="B4608">
        <v>1</v>
      </c>
      <c r="C4608">
        <v>88</v>
      </c>
      <c r="D4608">
        <v>39</v>
      </c>
      <c r="E4608">
        <v>160</v>
      </c>
      <c r="F4608">
        <v>195</v>
      </c>
      <c r="H4608" s="16">
        <v>37184</v>
      </c>
      <c r="I4608">
        <v>53</v>
      </c>
      <c r="J4608">
        <v>19</v>
      </c>
      <c r="K4608">
        <v>1</v>
      </c>
      <c r="L4608">
        <f>LOOKUP(I4608+H4608*1000, allRounds!D$2:D$308, allRounds!A$2:A$308)</f>
        <v>195</v>
      </c>
    </row>
    <row r="4609" spans="1:12" x14ac:dyDescent="0.3">
      <c r="A4609">
        <v>4608</v>
      </c>
      <c r="B4609">
        <v>2</v>
      </c>
      <c r="C4609">
        <v>94</v>
      </c>
      <c r="D4609">
        <v>37</v>
      </c>
      <c r="E4609">
        <v>50</v>
      </c>
      <c r="F4609">
        <v>195</v>
      </c>
      <c r="H4609" s="16">
        <v>37184</v>
      </c>
      <c r="I4609">
        <v>53</v>
      </c>
      <c r="J4609">
        <v>23</v>
      </c>
      <c r="K4609">
        <v>1</v>
      </c>
      <c r="L4609">
        <f>LOOKUP(I4609+H4609*1000, allRounds!D$2:D$308, allRounds!A$2:A$308)</f>
        <v>195</v>
      </c>
    </row>
    <row r="4610" spans="1:12" x14ac:dyDescent="0.3">
      <c r="A4610">
        <v>4609</v>
      </c>
      <c r="B4610">
        <v>3</v>
      </c>
      <c r="C4610">
        <v>91</v>
      </c>
      <c r="D4610">
        <v>36</v>
      </c>
      <c r="E4610">
        <v>3</v>
      </c>
      <c r="F4610">
        <v>195</v>
      </c>
      <c r="H4610" s="16">
        <v>37184</v>
      </c>
      <c r="I4610">
        <v>53</v>
      </c>
      <c r="J4610">
        <v>20</v>
      </c>
      <c r="K4610">
        <v>1</v>
      </c>
      <c r="L4610">
        <f>LOOKUP(I4610+H4610*1000, allRounds!D$2:D$308, allRounds!A$2:A$308)</f>
        <v>195</v>
      </c>
    </row>
    <row r="4611" spans="1:12" x14ac:dyDescent="0.3">
      <c r="A4611">
        <v>4610</v>
      </c>
      <c r="B4611">
        <v>4</v>
      </c>
      <c r="C4611">
        <v>81</v>
      </c>
      <c r="D4611">
        <v>36</v>
      </c>
      <c r="E4611">
        <v>1</v>
      </c>
      <c r="F4611">
        <v>195</v>
      </c>
      <c r="H4611" s="16">
        <v>37184</v>
      </c>
      <c r="I4611">
        <v>53</v>
      </c>
      <c r="J4611">
        <v>9</v>
      </c>
      <c r="K4611">
        <v>1</v>
      </c>
      <c r="L4611">
        <f>LOOKUP(I4611+H4611*1000, allRounds!D$2:D$308, allRounds!A$2:A$308)</f>
        <v>195</v>
      </c>
    </row>
    <row r="4612" spans="1:12" x14ac:dyDescent="0.3">
      <c r="A4612">
        <v>4611</v>
      </c>
      <c r="B4612">
        <v>5</v>
      </c>
      <c r="C4612">
        <v>92</v>
      </c>
      <c r="D4612">
        <v>36</v>
      </c>
      <c r="E4612">
        <v>93</v>
      </c>
      <c r="F4612">
        <v>195</v>
      </c>
      <c r="H4612" s="16">
        <v>37184</v>
      </c>
      <c r="I4612">
        <v>53</v>
      </c>
      <c r="J4612">
        <v>20</v>
      </c>
      <c r="K4612">
        <v>1</v>
      </c>
      <c r="L4612">
        <f>LOOKUP(I4612+H4612*1000, allRounds!D$2:D$308, allRounds!A$2:A$308)</f>
        <v>195</v>
      </c>
    </row>
    <row r="4613" spans="1:12" x14ac:dyDescent="0.3">
      <c r="A4613">
        <v>4612</v>
      </c>
      <c r="B4613">
        <v>6</v>
      </c>
      <c r="C4613">
        <v>99</v>
      </c>
      <c r="D4613">
        <v>33</v>
      </c>
      <c r="E4613">
        <v>2</v>
      </c>
      <c r="F4613">
        <v>195</v>
      </c>
      <c r="H4613" s="16">
        <v>37184</v>
      </c>
      <c r="I4613">
        <v>53</v>
      </c>
      <c r="J4613">
        <v>22</v>
      </c>
      <c r="K4613">
        <v>1</v>
      </c>
      <c r="L4613">
        <f>LOOKUP(I4613+H4613*1000, allRounds!D$2:D$308, allRounds!A$2:A$308)</f>
        <v>195</v>
      </c>
    </row>
    <row r="4614" spans="1:12" x14ac:dyDescent="0.3">
      <c r="A4614">
        <v>4613</v>
      </c>
      <c r="B4614">
        <v>7</v>
      </c>
      <c r="C4614">
        <v>101</v>
      </c>
      <c r="D4614">
        <v>33</v>
      </c>
      <c r="E4614">
        <v>63</v>
      </c>
      <c r="F4614">
        <v>195</v>
      </c>
      <c r="H4614" s="16">
        <v>37184</v>
      </c>
      <c r="I4614">
        <v>53</v>
      </c>
      <c r="J4614">
        <v>26</v>
      </c>
      <c r="K4614">
        <v>1</v>
      </c>
      <c r="L4614">
        <f>LOOKUP(I4614+H4614*1000, allRounds!D$2:D$308, allRounds!A$2:A$308)</f>
        <v>195</v>
      </c>
    </row>
    <row r="4615" spans="1:12" x14ac:dyDescent="0.3">
      <c r="A4615">
        <v>4614</v>
      </c>
      <c r="B4615">
        <v>8</v>
      </c>
      <c r="C4615">
        <v>96</v>
      </c>
      <c r="D4615">
        <v>33</v>
      </c>
      <c r="E4615">
        <v>28</v>
      </c>
      <c r="F4615">
        <v>195</v>
      </c>
      <c r="H4615" s="16">
        <v>37184</v>
      </c>
      <c r="I4615">
        <v>53</v>
      </c>
      <c r="J4615">
        <v>21</v>
      </c>
      <c r="K4615">
        <v>1</v>
      </c>
      <c r="L4615">
        <f>LOOKUP(I4615+H4615*1000, allRounds!D$2:D$308, allRounds!A$2:A$308)</f>
        <v>195</v>
      </c>
    </row>
    <row r="4616" spans="1:12" x14ac:dyDescent="0.3">
      <c r="A4616">
        <v>4615</v>
      </c>
      <c r="B4616">
        <v>9</v>
      </c>
      <c r="C4616">
        <v>99</v>
      </c>
      <c r="D4616">
        <v>33</v>
      </c>
      <c r="E4616">
        <v>99</v>
      </c>
      <c r="F4616">
        <v>195</v>
      </c>
      <c r="H4616" s="16">
        <v>37184</v>
      </c>
      <c r="I4616">
        <v>53</v>
      </c>
      <c r="J4616">
        <v>24</v>
      </c>
      <c r="K4616">
        <v>1</v>
      </c>
      <c r="L4616">
        <f>LOOKUP(I4616+H4616*1000, allRounds!D$2:D$308, allRounds!A$2:A$308)</f>
        <v>195</v>
      </c>
    </row>
    <row r="4617" spans="1:12" x14ac:dyDescent="0.3">
      <c r="A4617">
        <v>4616</v>
      </c>
      <c r="B4617">
        <v>10</v>
      </c>
      <c r="C4617">
        <v>89</v>
      </c>
      <c r="D4617">
        <v>32</v>
      </c>
      <c r="E4617">
        <v>121</v>
      </c>
      <c r="F4617">
        <v>195</v>
      </c>
      <c r="H4617" s="16">
        <v>37184</v>
      </c>
      <c r="I4617">
        <v>53</v>
      </c>
      <c r="J4617">
        <v>12</v>
      </c>
      <c r="K4617">
        <v>1</v>
      </c>
      <c r="L4617">
        <f>LOOKUP(I4617+H4617*1000, allRounds!D$2:D$308, allRounds!A$2:A$308)</f>
        <v>195</v>
      </c>
    </row>
    <row r="4618" spans="1:12" x14ac:dyDescent="0.3">
      <c r="A4618">
        <v>4617</v>
      </c>
      <c r="B4618">
        <f>11</f>
        <v>11</v>
      </c>
      <c r="C4618">
        <v>96</v>
      </c>
      <c r="D4618">
        <v>31</v>
      </c>
      <c r="E4618">
        <v>34</v>
      </c>
      <c r="F4618">
        <v>195</v>
      </c>
      <c r="H4618" s="16">
        <v>37184</v>
      </c>
      <c r="I4618">
        <v>53</v>
      </c>
      <c r="J4618">
        <v>18</v>
      </c>
      <c r="K4618">
        <v>2</v>
      </c>
      <c r="L4618">
        <f>LOOKUP(I4618+H4618*1000, allRounds!D$2:D$308, allRounds!A$2:A$308)</f>
        <v>195</v>
      </c>
    </row>
    <row r="4619" spans="1:12" x14ac:dyDescent="0.3">
      <c r="A4619">
        <v>4618</v>
      </c>
      <c r="B4619">
        <f>11</f>
        <v>11</v>
      </c>
      <c r="C4619">
        <v>101</v>
      </c>
      <c r="D4619">
        <v>31</v>
      </c>
      <c r="E4619">
        <v>205</v>
      </c>
      <c r="F4619">
        <v>195</v>
      </c>
      <c r="H4619" s="16">
        <v>37184</v>
      </c>
      <c r="I4619">
        <v>53</v>
      </c>
      <c r="J4619">
        <v>24</v>
      </c>
      <c r="K4619">
        <v>1</v>
      </c>
      <c r="L4619">
        <f>LOOKUP(I4619+H4619*1000, allRounds!D$2:D$308, allRounds!A$2:A$308)</f>
        <v>195</v>
      </c>
    </row>
    <row r="4620" spans="1:12" x14ac:dyDescent="0.3">
      <c r="A4620">
        <v>4619</v>
      </c>
      <c r="B4620">
        <v>13</v>
      </c>
      <c r="C4620">
        <v>99</v>
      </c>
      <c r="D4620">
        <v>30</v>
      </c>
      <c r="E4620">
        <v>116</v>
      </c>
      <c r="F4620">
        <v>195</v>
      </c>
      <c r="H4620" s="16">
        <v>37184</v>
      </c>
      <c r="I4620">
        <v>53</v>
      </c>
      <c r="J4620">
        <v>21</v>
      </c>
      <c r="K4620">
        <v>1</v>
      </c>
      <c r="L4620">
        <f>LOOKUP(I4620+H4620*1000, allRounds!D$2:D$308, allRounds!A$2:A$308)</f>
        <v>195</v>
      </c>
    </row>
    <row r="4621" spans="1:12" x14ac:dyDescent="0.3">
      <c r="A4621">
        <v>4620</v>
      </c>
      <c r="B4621">
        <v>14</v>
      </c>
      <c r="C4621">
        <v>92</v>
      </c>
      <c r="D4621">
        <v>30</v>
      </c>
      <c r="E4621">
        <v>158</v>
      </c>
      <c r="F4621">
        <v>195</v>
      </c>
      <c r="H4621" s="16">
        <v>37184</v>
      </c>
      <c r="I4621">
        <v>53</v>
      </c>
      <c r="J4621">
        <v>13</v>
      </c>
      <c r="K4621">
        <v>0</v>
      </c>
      <c r="L4621">
        <f>LOOKUP(I4621+H4621*1000, allRounds!D$2:D$308, allRounds!A$2:A$308)</f>
        <v>195</v>
      </c>
    </row>
    <row r="4622" spans="1:12" x14ac:dyDescent="0.3">
      <c r="A4622">
        <v>4621</v>
      </c>
      <c r="B4622">
        <v>15</v>
      </c>
      <c r="C4622">
        <v>89</v>
      </c>
      <c r="D4622">
        <v>30</v>
      </c>
      <c r="E4622">
        <v>103</v>
      </c>
      <c r="F4622">
        <v>195</v>
      </c>
      <c r="H4622" s="16">
        <v>37184</v>
      </c>
      <c r="I4622">
        <v>53</v>
      </c>
      <c r="J4622">
        <v>11</v>
      </c>
      <c r="K4622">
        <v>1</v>
      </c>
      <c r="L4622">
        <f>LOOKUP(I4622+H4622*1000, allRounds!D$2:D$308, allRounds!A$2:A$308)</f>
        <v>195</v>
      </c>
    </row>
    <row r="4623" spans="1:12" x14ac:dyDescent="0.3">
      <c r="A4623">
        <v>4622</v>
      </c>
      <c r="B4623">
        <v>16</v>
      </c>
      <c r="C4623">
        <v>110</v>
      </c>
      <c r="D4623">
        <v>27</v>
      </c>
      <c r="E4623">
        <v>118</v>
      </c>
      <c r="F4623">
        <v>195</v>
      </c>
      <c r="H4623" s="16">
        <v>37184</v>
      </c>
      <c r="I4623">
        <v>53</v>
      </c>
      <c r="J4623">
        <v>28</v>
      </c>
      <c r="K4623">
        <v>1</v>
      </c>
      <c r="L4623">
        <f>LOOKUP(I4623+H4623*1000, allRounds!D$2:D$308, allRounds!A$2:A$308)</f>
        <v>195</v>
      </c>
    </row>
    <row r="4624" spans="1:12" x14ac:dyDescent="0.3">
      <c r="A4624">
        <v>4623</v>
      </c>
      <c r="B4624">
        <v>17</v>
      </c>
      <c r="C4624">
        <v>110</v>
      </c>
      <c r="D4624">
        <v>26</v>
      </c>
      <c r="E4624">
        <v>193</v>
      </c>
      <c r="F4624">
        <v>195</v>
      </c>
      <c r="H4624" s="16">
        <v>37184</v>
      </c>
      <c r="I4624">
        <v>53</v>
      </c>
      <c r="J4624">
        <v>28</v>
      </c>
      <c r="K4624">
        <v>0</v>
      </c>
      <c r="L4624">
        <f>LOOKUP(I4624+H4624*1000, allRounds!D$2:D$308, allRounds!A$2:A$308)</f>
        <v>195</v>
      </c>
    </row>
    <row r="4625" spans="1:12" x14ac:dyDescent="0.3">
      <c r="A4625">
        <v>4624</v>
      </c>
      <c r="B4625">
        <v>18</v>
      </c>
      <c r="C4625">
        <v>95</v>
      </c>
      <c r="D4625">
        <v>26</v>
      </c>
      <c r="E4625">
        <v>208</v>
      </c>
      <c r="F4625">
        <v>195</v>
      </c>
      <c r="H4625" s="16">
        <v>37184</v>
      </c>
      <c r="I4625">
        <v>53</v>
      </c>
      <c r="J4625">
        <v>13</v>
      </c>
      <c r="K4625">
        <v>0</v>
      </c>
      <c r="L4625">
        <f>LOOKUP(I4625+H4625*1000, allRounds!D$2:D$308, allRounds!A$2:A$308)</f>
        <v>195</v>
      </c>
    </row>
    <row r="4626" spans="1:12" x14ac:dyDescent="0.3">
      <c r="A4626">
        <v>4625</v>
      </c>
      <c r="B4626">
        <v>19</v>
      </c>
      <c r="C4626">
        <v>110</v>
      </c>
      <c r="D4626">
        <v>24</v>
      </c>
      <c r="E4626">
        <v>61</v>
      </c>
      <c r="F4626">
        <v>195</v>
      </c>
      <c r="H4626" s="16">
        <v>37184</v>
      </c>
      <c r="I4626">
        <v>53</v>
      </c>
      <c r="J4626">
        <v>26</v>
      </c>
      <c r="K4626">
        <v>1</v>
      </c>
      <c r="L4626">
        <f>LOOKUP(I4626+H4626*1000, allRounds!D$2:D$308, allRounds!A$2:A$308)</f>
        <v>195</v>
      </c>
    </row>
    <row r="4627" spans="1:12" x14ac:dyDescent="0.3">
      <c r="A4627">
        <v>4626</v>
      </c>
      <c r="B4627">
        <v>20</v>
      </c>
      <c r="C4627">
        <v>91</v>
      </c>
      <c r="D4627">
        <v>18</v>
      </c>
      <c r="E4627">
        <v>207</v>
      </c>
      <c r="F4627">
        <v>195</v>
      </c>
      <c r="H4627" s="16">
        <v>37184</v>
      </c>
      <c r="I4627">
        <v>53</v>
      </c>
      <c r="J4627">
        <v>0</v>
      </c>
      <c r="K4627">
        <v>0</v>
      </c>
      <c r="L4627">
        <f>LOOKUP(I4627+H4627*1000, allRounds!D$2:D$308, allRounds!A$2:A$308)</f>
        <v>195</v>
      </c>
    </row>
    <row r="4628" spans="1:12" x14ac:dyDescent="0.3">
      <c r="A4628">
        <v>4627</v>
      </c>
      <c r="B4628">
        <v>21</v>
      </c>
      <c r="C4628">
        <v>120</v>
      </c>
      <c r="D4628">
        <v>17</v>
      </c>
      <c r="E4628">
        <v>206</v>
      </c>
      <c r="F4628">
        <v>195</v>
      </c>
      <c r="H4628" s="16">
        <v>37184</v>
      </c>
      <c r="I4628">
        <v>53</v>
      </c>
      <c r="J4628">
        <v>28</v>
      </c>
      <c r="K4628">
        <v>0</v>
      </c>
      <c r="L4628">
        <f>LOOKUP(I4628+H4628*1000, allRounds!D$2:D$308, allRounds!A$2:A$308)</f>
        <v>195</v>
      </c>
    </row>
    <row r="4629" spans="1:12" x14ac:dyDescent="0.3">
      <c r="A4629">
        <v>4628</v>
      </c>
      <c r="B4629">
        <v>22</v>
      </c>
      <c r="C4629">
        <v>123</v>
      </c>
      <c r="D4629">
        <v>13</v>
      </c>
      <c r="E4629">
        <v>154</v>
      </c>
      <c r="F4629">
        <v>195</v>
      </c>
      <c r="H4629" s="16">
        <v>37184</v>
      </c>
      <c r="I4629">
        <v>53</v>
      </c>
      <c r="J4629">
        <v>21</v>
      </c>
      <c r="K4629">
        <v>0</v>
      </c>
      <c r="L4629">
        <f>LOOKUP(I4629+H4629*1000, allRounds!D$2:D$308, allRounds!A$2:A$308)</f>
        <v>195</v>
      </c>
    </row>
    <row r="4630" spans="1:12" x14ac:dyDescent="0.3">
      <c r="A4630">
        <v>4629</v>
      </c>
      <c r="B4630">
        <v>1</v>
      </c>
      <c r="C4630">
        <v>83</v>
      </c>
      <c r="D4630">
        <v>42</v>
      </c>
      <c r="E4630">
        <v>170</v>
      </c>
      <c r="F4630">
        <v>196</v>
      </c>
      <c r="H4630" s="16">
        <v>37167</v>
      </c>
      <c r="I4630">
        <v>90</v>
      </c>
      <c r="J4630">
        <v>21</v>
      </c>
      <c r="K4630">
        <v>1</v>
      </c>
      <c r="L4630">
        <f>LOOKUP(I4630+H4630*1000, allRounds!D$2:D$308, allRounds!A$2:A$308)</f>
        <v>196</v>
      </c>
    </row>
    <row r="4631" spans="1:12" x14ac:dyDescent="0.3">
      <c r="A4631">
        <v>4630</v>
      </c>
      <c r="B4631">
        <v>2</v>
      </c>
      <c r="C4631">
        <v>80</v>
      </c>
      <c r="D4631">
        <v>35</v>
      </c>
      <c r="E4631">
        <v>103</v>
      </c>
      <c r="F4631">
        <v>196</v>
      </c>
      <c r="H4631" s="16">
        <v>37167</v>
      </c>
      <c r="I4631">
        <v>90</v>
      </c>
      <c r="J4631">
        <v>11</v>
      </c>
      <c r="K4631">
        <v>1</v>
      </c>
      <c r="L4631">
        <f>LOOKUP(I4631+H4631*1000, allRounds!D$2:D$308, allRounds!A$2:A$308)</f>
        <v>196</v>
      </c>
    </row>
    <row r="4632" spans="1:12" x14ac:dyDescent="0.3">
      <c r="A4632">
        <v>4631</v>
      </c>
      <c r="B4632">
        <v>3</v>
      </c>
      <c r="C4632">
        <v>79</v>
      </c>
      <c r="D4632">
        <v>34</v>
      </c>
      <c r="E4632">
        <v>1</v>
      </c>
      <c r="F4632">
        <v>196</v>
      </c>
      <c r="H4632" s="16">
        <v>37167</v>
      </c>
      <c r="I4632">
        <v>90</v>
      </c>
      <c r="J4632">
        <v>9</v>
      </c>
      <c r="K4632">
        <v>1</v>
      </c>
      <c r="L4632">
        <f>LOOKUP(I4632+H4632*1000, allRounds!D$2:D$308, allRounds!A$2:A$308)</f>
        <v>196</v>
      </c>
    </row>
    <row r="4633" spans="1:12" x14ac:dyDescent="0.3">
      <c r="A4633">
        <v>4632</v>
      </c>
      <c r="B4633">
        <v>4</v>
      </c>
      <c r="C4633">
        <v>92</v>
      </c>
      <c r="D4633">
        <v>34</v>
      </c>
      <c r="E4633">
        <v>2</v>
      </c>
      <c r="F4633">
        <v>196</v>
      </c>
      <c r="H4633" s="16">
        <v>37167</v>
      </c>
      <c r="I4633">
        <v>90</v>
      </c>
      <c r="J4633">
        <v>22</v>
      </c>
      <c r="K4633">
        <v>1</v>
      </c>
      <c r="L4633">
        <f>LOOKUP(I4633+H4633*1000, allRounds!D$2:D$308, allRounds!A$2:A$308)</f>
        <v>196</v>
      </c>
    </row>
    <row r="4634" spans="1:12" x14ac:dyDescent="0.3">
      <c r="A4634">
        <v>4633</v>
      </c>
      <c r="B4634">
        <v>5</v>
      </c>
      <c r="C4634">
        <v>98</v>
      </c>
      <c r="D4634">
        <v>33</v>
      </c>
      <c r="E4634">
        <v>12</v>
      </c>
      <c r="F4634">
        <v>196</v>
      </c>
      <c r="H4634" s="16">
        <v>37167</v>
      </c>
      <c r="I4634">
        <v>90</v>
      </c>
      <c r="J4634">
        <v>27</v>
      </c>
      <c r="K4634">
        <v>1</v>
      </c>
      <c r="L4634">
        <f>LOOKUP(I4634+H4634*1000, allRounds!D$2:D$308, allRounds!A$2:A$308)</f>
        <v>196</v>
      </c>
    </row>
    <row r="4635" spans="1:12" x14ac:dyDescent="0.3">
      <c r="A4635">
        <v>4634</v>
      </c>
      <c r="B4635">
        <v>6</v>
      </c>
      <c r="C4635">
        <v>86</v>
      </c>
      <c r="D4635">
        <v>31</v>
      </c>
      <c r="E4635">
        <v>49</v>
      </c>
      <c r="F4635">
        <v>196</v>
      </c>
      <c r="H4635" s="16">
        <v>37167</v>
      </c>
      <c r="I4635">
        <v>90</v>
      </c>
      <c r="J4635">
        <v>13</v>
      </c>
      <c r="K4635">
        <v>1</v>
      </c>
      <c r="L4635">
        <f>LOOKUP(I4635+H4635*1000, allRounds!D$2:D$308, allRounds!A$2:A$308)</f>
        <v>196</v>
      </c>
    </row>
    <row r="4636" spans="1:12" x14ac:dyDescent="0.3">
      <c r="A4636">
        <v>4635</v>
      </c>
      <c r="B4636">
        <v>7</v>
      </c>
      <c r="C4636">
        <v>97</v>
      </c>
      <c r="D4636">
        <v>31</v>
      </c>
      <c r="E4636">
        <v>99</v>
      </c>
      <c r="F4636">
        <v>196</v>
      </c>
      <c r="H4636" s="16">
        <v>37167</v>
      </c>
      <c r="I4636">
        <v>90</v>
      </c>
      <c r="J4636">
        <v>24</v>
      </c>
      <c r="K4636">
        <v>1</v>
      </c>
      <c r="L4636">
        <f>LOOKUP(I4636+H4636*1000, allRounds!D$2:D$308, allRounds!A$2:A$308)</f>
        <v>196</v>
      </c>
    </row>
    <row r="4637" spans="1:12" x14ac:dyDescent="0.3">
      <c r="A4637">
        <v>4636</v>
      </c>
      <c r="B4637">
        <v>8</v>
      </c>
      <c r="C4637">
        <v>94</v>
      </c>
      <c r="D4637">
        <v>30</v>
      </c>
      <c r="E4637">
        <v>93</v>
      </c>
      <c r="F4637">
        <v>196</v>
      </c>
      <c r="H4637" s="16">
        <v>37167</v>
      </c>
      <c r="I4637">
        <v>90</v>
      </c>
      <c r="J4637">
        <v>20</v>
      </c>
      <c r="K4637">
        <v>1</v>
      </c>
      <c r="L4637">
        <f>LOOKUP(I4637+H4637*1000, allRounds!D$2:D$308, allRounds!A$2:A$308)</f>
        <v>196</v>
      </c>
    </row>
    <row r="4638" spans="1:12" x14ac:dyDescent="0.3">
      <c r="A4638">
        <v>4637</v>
      </c>
      <c r="B4638">
        <v>9</v>
      </c>
      <c r="C4638">
        <v>93</v>
      </c>
      <c r="D4638">
        <v>30</v>
      </c>
      <c r="E4638">
        <v>160</v>
      </c>
      <c r="F4638">
        <v>196</v>
      </c>
      <c r="H4638" s="16">
        <v>37167</v>
      </c>
      <c r="I4638">
        <v>90</v>
      </c>
      <c r="J4638">
        <v>19</v>
      </c>
      <c r="K4638">
        <v>1</v>
      </c>
      <c r="L4638">
        <f>LOOKUP(I4638+H4638*1000, allRounds!D$2:D$308, allRounds!A$2:A$308)</f>
        <v>196</v>
      </c>
    </row>
    <row r="4639" spans="1:12" x14ac:dyDescent="0.3">
      <c r="A4639">
        <v>4638</v>
      </c>
      <c r="B4639">
        <v>10</v>
      </c>
      <c r="C4639">
        <v>91</v>
      </c>
      <c r="D4639">
        <v>29</v>
      </c>
      <c r="E4639">
        <v>80</v>
      </c>
      <c r="F4639">
        <v>196</v>
      </c>
      <c r="H4639" s="16">
        <v>37167</v>
      </c>
      <c r="I4639">
        <v>90</v>
      </c>
      <c r="J4639">
        <v>16</v>
      </c>
      <c r="K4639">
        <v>1</v>
      </c>
      <c r="L4639">
        <f>LOOKUP(I4639+H4639*1000, allRounds!D$2:D$308, allRounds!A$2:A$308)</f>
        <v>196</v>
      </c>
    </row>
    <row r="4640" spans="1:12" x14ac:dyDescent="0.3">
      <c r="A4640">
        <v>4639</v>
      </c>
      <c r="B4640">
        <v>11</v>
      </c>
      <c r="C4640">
        <v>100</v>
      </c>
      <c r="D4640">
        <v>27</v>
      </c>
      <c r="E4640">
        <v>188</v>
      </c>
      <c r="F4640">
        <v>196</v>
      </c>
      <c r="H4640" s="16">
        <v>37167</v>
      </c>
      <c r="I4640">
        <v>90</v>
      </c>
      <c r="J4640">
        <v>23</v>
      </c>
      <c r="K4640">
        <v>1</v>
      </c>
      <c r="L4640">
        <f>LOOKUP(I4640+H4640*1000, allRounds!D$2:D$308, allRounds!A$2:A$308)</f>
        <v>196</v>
      </c>
    </row>
    <row r="4641" spans="1:12" x14ac:dyDescent="0.3">
      <c r="A4641">
        <v>4640</v>
      </c>
      <c r="B4641">
        <v>12</v>
      </c>
      <c r="C4641">
        <v>104</v>
      </c>
      <c r="D4641">
        <v>27</v>
      </c>
      <c r="E4641">
        <v>27</v>
      </c>
      <c r="F4641">
        <v>196</v>
      </c>
      <c r="H4641" s="16">
        <v>37167</v>
      </c>
      <c r="I4641">
        <v>90</v>
      </c>
      <c r="J4641">
        <v>27</v>
      </c>
      <c r="K4641">
        <v>1</v>
      </c>
      <c r="L4641">
        <f>LOOKUP(I4641+H4641*1000, allRounds!D$2:D$308, allRounds!A$2:A$308)</f>
        <v>196</v>
      </c>
    </row>
    <row r="4642" spans="1:12" x14ac:dyDescent="0.3">
      <c r="A4642">
        <v>4641</v>
      </c>
      <c r="B4642">
        <v>13</v>
      </c>
      <c r="C4642">
        <v>104</v>
      </c>
      <c r="D4642">
        <v>21</v>
      </c>
      <c r="E4642">
        <v>28</v>
      </c>
      <c r="F4642">
        <v>196</v>
      </c>
      <c r="H4642" s="16">
        <v>37167</v>
      </c>
      <c r="I4642">
        <v>90</v>
      </c>
      <c r="J4642">
        <v>21</v>
      </c>
      <c r="K4642">
        <v>1</v>
      </c>
      <c r="L4642">
        <f>LOOKUP(I4642+H4642*1000, allRounds!D$2:D$308, allRounds!A$2:A$308)</f>
        <v>196</v>
      </c>
    </row>
    <row r="4643" spans="1:12" x14ac:dyDescent="0.3">
      <c r="A4643">
        <v>4642</v>
      </c>
      <c r="B4643">
        <v>14</v>
      </c>
      <c r="C4643">
        <v>107</v>
      </c>
      <c r="D4643">
        <v>20</v>
      </c>
      <c r="E4643">
        <v>50</v>
      </c>
      <c r="F4643">
        <v>196</v>
      </c>
      <c r="H4643" s="16">
        <v>37167</v>
      </c>
      <c r="I4643">
        <v>90</v>
      </c>
      <c r="J4643">
        <v>23</v>
      </c>
      <c r="K4643">
        <v>1</v>
      </c>
      <c r="L4643">
        <f>LOOKUP(I4643+H4643*1000, allRounds!D$2:D$308, allRounds!A$2:A$308)</f>
        <v>196</v>
      </c>
    </row>
    <row r="4644" spans="1:12" x14ac:dyDescent="0.3">
      <c r="A4644">
        <v>4643</v>
      </c>
      <c r="B4644">
        <v>15</v>
      </c>
      <c r="C4644">
        <v>113</v>
      </c>
      <c r="D4644">
        <v>19</v>
      </c>
      <c r="E4644">
        <v>206</v>
      </c>
      <c r="F4644">
        <v>196</v>
      </c>
      <c r="H4644" s="16">
        <v>37167</v>
      </c>
      <c r="I4644">
        <v>90</v>
      </c>
      <c r="J4644">
        <v>28</v>
      </c>
      <c r="K4644">
        <v>0</v>
      </c>
      <c r="L4644">
        <f>LOOKUP(I4644+H4644*1000, allRounds!D$2:D$308, allRounds!A$2:A$308)</f>
        <v>196</v>
      </c>
    </row>
    <row r="4645" spans="1:12" x14ac:dyDescent="0.3">
      <c r="A4645">
        <v>4644</v>
      </c>
      <c r="B4645">
        <v>16</v>
      </c>
      <c r="C4645">
        <v>122</v>
      </c>
      <c r="D4645">
        <v>12</v>
      </c>
      <c r="E4645">
        <v>8</v>
      </c>
      <c r="F4645">
        <v>196</v>
      </c>
      <c r="H4645" s="16">
        <v>37167</v>
      </c>
      <c r="I4645">
        <v>90</v>
      </c>
      <c r="J4645">
        <v>28</v>
      </c>
      <c r="K4645">
        <v>1</v>
      </c>
      <c r="L4645">
        <f>LOOKUP(I4645+H4645*1000, allRounds!D$2:D$308, allRounds!A$2:A$308)</f>
        <v>196</v>
      </c>
    </row>
    <row r="4646" spans="1:12" x14ac:dyDescent="0.3">
      <c r="A4646">
        <v>4645</v>
      </c>
      <c r="B4646">
        <v>1</v>
      </c>
      <c r="C4646">
        <v>99</v>
      </c>
      <c r="D4646">
        <v>33</v>
      </c>
      <c r="E4646">
        <v>188</v>
      </c>
      <c r="F4646">
        <v>197</v>
      </c>
      <c r="H4646" s="16">
        <v>37150</v>
      </c>
      <c r="I4646">
        <v>92</v>
      </c>
      <c r="J4646">
        <v>24</v>
      </c>
      <c r="K4646">
        <v>1</v>
      </c>
      <c r="L4646">
        <f>LOOKUP(I4646+H4646*1000, allRounds!D$2:D$308, allRounds!A$2:A$308)</f>
        <v>197</v>
      </c>
    </row>
    <row r="4647" spans="1:12" x14ac:dyDescent="0.3">
      <c r="A4647">
        <v>4646</v>
      </c>
      <c r="B4647">
        <v>2</v>
      </c>
      <c r="C4647">
        <v>103</v>
      </c>
      <c r="D4647">
        <v>33</v>
      </c>
      <c r="E4647">
        <v>88</v>
      </c>
      <c r="F4647">
        <v>197</v>
      </c>
      <c r="H4647" s="16">
        <v>37150</v>
      </c>
      <c r="I4647">
        <v>92</v>
      </c>
      <c r="J4647">
        <v>28</v>
      </c>
      <c r="K4647">
        <v>1</v>
      </c>
      <c r="L4647">
        <f>LOOKUP(I4647+H4647*1000, allRounds!D$2:D$308, allRounds!A$2:A$308)</f>
        <v>197</v>
      </c>
    </row>
    <row r="4648" spans="1:12" x14ac:dyDescent="0.3">
      <c r="A4648">
        <v>4647</v>
      </c>
      <c r="B4648">
        <v>3</v>
      </c>
      <c r="C4648">
        <v>99</v>
      </c>
      <c r="D4648">
        <v>32</v>
      </c>
      <c r="E4648">
        <v>2</v>
      </c>
      <c r="F4648">
        <v>197</v>
      </c>
      <c r="H4648" s="16">
        <v>37150</v>
      </c>
      <c r="I4648">
        <v>92</v>
      </c>
      <c r="J4648">
        <v>22</v>
      </c>
      <c r="K4648">
        <v>1</v>
      </c>
      <c r="L4648">
        <f>LOOKUP(I4648+H4648*1000, allRounds!D$2:D$308, allRounds!A$2:A$308)</f>
        <v>197</v>
      </c>
    </row>
    <row r="4649" spans="1:12" x14ac:dyDescent="0.3">
      <c r="A4649">
        <v>4648</v>
      </c>
      <c r="B4649">
        <v>4</v>
      </c>
      <c r="C4649">
        <v>90</v>
      </c>
      <c r="D4649">
        <v>31</v>
      </c>
      <c r="E4649">
        <v>142</v>
      </c>
      <c r="F4649">
        <v>197</v>
      </c>
      <c r="H4649" s="16">
        <v>37150</v>
      </c>
      <c r="I4649">
        <v>92</v>
      </c>
      <c r="J4649">
        <v>13</v>
      </c>
      <c r="K4649">
        <v>1</v>
      </c>
      <c r="L4649">
        <f>LOOKUP(I4649+H4649*1000, allRounds!D$2:D$308, allRounds!A$2:A$308)</f>
        <v>197</v>
      </c>
    </row>
    <row r="4650" spans="1:12" x14ac:dyDescent="0.3">
      <c r="A4650">
        <v>4649</v>
      </c>
      <c r="B4650">
        <v>5</v>
      </c>
      <c r="C4650">
        <v>89</v>
      </c>
      <c r="D4650">
        <v>30</v>
      </c>
      <c r="E4650">
        <v>103</v>
      </c>
      <c r="F4650">
        <v>197</v>
      </c>
      <c r="H4650" s="16">
        <v>37150</v>
      </c>
      <c r="I4650">
        <v>92</v>
      </c>
      <c r="J4650">
        <v>11</v>
      </c>
      <c r="K4650">
        <v>1</v>
      </c>
      <c r="L4650">
        <f>LOOKUP(I4650+H4650*1000, allRounds!D$2:D$308, allRounds!A$2:A$308)</f>
        <v>197</v>
      </c>
    </row>
    <row r="4651" spans="1:12" x14ac:dyDescent="0.3">
      <c r="A4651">
        <v>4650</v>
      </c>
      <c r="B4651">
        <v>6</v>
      </c>
      <c r="C4651">
        <v>101</v>
      </c>
      <c r="D4651">
        <v>28</v>
      </c>
      <c r="E4651">
        <v>170</v>
      </c>
      <c r="F4651">
        <v>197</v>
      </c>
      <c r="H4651" s="16">
        <v>37150</v>
      </c>
      <c r="I4651">
        <v>92</v>
      </c>
      <c r="J4651">
        <v>21</v>
      </c>
      <c r="K4651">
        <v>1</v>
      </c>
      <c r="L4651">
        <f>LOOKUP(I4651+H4651*1000, allRounds!D$2:D$308, allRounds!A$2:A$308)</f>
        <v>197</v>
      </c>
    </row>
    <row r="4652" spans="1:12" x14ac:dyDescent="0.3">
      <c r="A4652">
        <v>4651</v>
      </c>
      <c r="B4652">
        <v>7</v>
      </c>
      <c r="C4652">
        <v>88</v>
      </c>
      <c r="D4652">
        <v>27</v>
      </c>
      <c r="E4652">
        <v>140</v>
      </c>
      <c r="F4652">
        <v>197</v>
      </c>
      <c r="H4652" s="16">
        <v>37150</v>
      </c>
      <c r="I4652">
        <v>92</v>
      </c>
      <c r="J4652">
        <v>7</v>
      </c>
      <c r="K4652">
        <v>1</v>
      </c>
      <c r="L4652">
        <f>LOOKUP(I4652+H4652*1000, allRounds!D$2:D$308, allRounds!A$2:A$308)</f>
        <v>197</v>
      </c>
    </row>
    <row r="4653" spans="1:12" x14ac:dyDescent="0.3">
      <c r="A4653">
        <v>4652</v>
      </c>
      <c r="B4653">
        <v>8</v>
      </c>
      <c r="C4653">
        <v>99</v>
      </c>
      <c r="D4653">
        <v>26</v>
      </c>
      <c r="E4653">
        <v>80</v>
      </c>
      <c r="F4653">
        <v>197</v>
      </c>
      <c r="H4653" s="16">
        <v>37150</v>
      </c>
      <c r="I4653">
        <v>92</v>
      </c>
      <c r="J4653">
        <v>16</v>
      </c>
      <c r="K4653">
        <v>1</v>
      </c>
      <c r="L4653">
        <f>LOOKUP(I4653+H4653*1000, allRounds!D$2:D$308, allRounds!A$2:A$308)</f>
        <v>197</v>
      </c>
    </row>
    <row r="4654" spans="1:12" x14ac:dyDescent="0.3">
      <c r="A4654">
        <v>4653</v>
      </c>
      <c r="B4654">
        <v>9</v>
      </c>
      <c r="C4654">
        <v>104</v>
      </c>
      <c r="D4654">
        <v>25</v>
      </c>
      <c r="E4654">
        <v>116</v>
      </c>
      <c r="F4654">
        <v>197</v>
      </c>
      <c r="H4654" s="16">
        <v>37150</v>
      </c>
      <c r="I4654">
        <v>92</v>
      </c>
      <c r="J4654">
        <v>21</v>
      </c>
      <c r="K4654">
        <v>1</v>
      </c>
      <c r="L4654">
        <f>LOOKUP(I4654+H4654*1000, allRounds!D$2:D$308, allRounds!A$2:A$308)</f>
        <v>197</v>
      </c>
    </row>
    <row r="4655" spans="1:12" x14ac:dyDescent="0.3">
      <c r="A4655">
        <v>4654</v>
      </c>
      <c r="B4655">
        <v>10</v>
      </c>
      <c r="C4655">
        <v>105</v>
      </c>
      <c r="D4655">
        <v>23</v>
      </c>
      <c r="E4655">
        <v>160</v>
      </c>
      <c r="F4655">
        <v>197</v>
      </c>
      <c r="H4655" s="16">
        <v>37150</v>
      </c>
      <c r="I4655">
        <v>92</v>
      </c>
      <c r="J4655">
        <v>19</v>
      </c>
      <c r="K4655">
        <v>1</v>
      </c>
      <c r="L4655">
        <f>LOOKUP(I4655+H4655*1000, allRounds!D$2:D$308, allRounds!A$2:A$308)</f>
        <v>197</v>
      </c>
    </row>
    <row r="4656" spans="1:12" x14ac:dyDescent="0.3">
      <c r="A4656">
        <v>4655</v>
      </c>
      <c r="B4656">
        <v>11</v>
      </c>
      <c r="C4656">
        <v>113</v>
      </c>
      <c r="D4656">
        <v>23</v>
      </c>
      <c r="E4656">
        <v>191</v>
      </c>
      <c r="F4656">
        <v>197</v>
      </c>
      <c r="H4656" s="16">
        <v>37150</v>
      </c>
      <c r="I4656">
        <v>92</v>
      </c>
      <c r="J4656">
        <v>28</v>
      </c>
      <c r="K4656">
        <v>0</v>
      </c>
      <c r="L4656">
        <f>LOOKUP(I4656+H4656*1000, allRounds!D$2:D$308, allRounds!A$2:A$308)</f>
        <v>197</v>
      </c>
    </row>
    <row r="4657" spans="1:12" x14ac:dyDescent="0.3">
      <c r="A4657">
        <v>4656</v>
      </c>
      <c r="B4657">
        <v>12</v>
      </c>
      <c r="C4657">
        <v>112</v>
      </c>
      <c r="D4657">
        <v>23</v>
      </c>
      <c r="E4657">
        <v>27</v>
      </c>
      <c r="F4657">
        <v>197</v>
      </c>
      <c r="H4657" s="16">
        <v>37150</v>
      </c>
      <c r="I4657">
        <v>92</v>
      </c>
      <c r="J4657">
        <v>27</v>
      </c>
      <c r="K4657">
        <v>1</v>
      </c>
      <c r="L4657">
        <f>LOOKUP(I4657+H4657*1000, allRounds!D$2:D$308, allRounds!A$2:A$308)</f>
        <v>197</v>
      </c>
    </row>
    <row r="4658" spans="1:12" x14ac:dyDescent="0.3">
      <c r="A4658">
        <v>4657</v>
      </c>
      <c r="B4658">
        <v>13</v>
      </c>
      <c r="C4658">
        <v>107</v>
      </c>
      <c r="D4658">
        <v>22</v>
      </c>
      <c r="E4658">
        <v>26</v>
      </c>
      <c r="F4658">
        <v>197</v>
      </c>
      <c r="H4658" s="16">
        <v>37150</v>
      </c>
      <c r="I4658">
        <v>92</v>
      </c>
      <c r="J4658">
        <v>20</v>
      </c>
      <c r="K4658">
        <v>1</v>
      </c>
      <c r="L4658">
        <f>LOOKUP(I4658+H4658*1000, allRounds!D$2:D$308, allRounds!A$2:A$308)</f>
        <v>197</v>
      </c>
    </row>
    <row r="4659" spans="1:12" x14ac:dyDescent="0.3">
      <c r="A4659">
        <v>4658</v>
      </c>
      <c r="B4659">
        <v>14</v>
      </c>
      <c r="C4659">
        <v>95</v>
      </c>
      <c r="D4659">
        <v>22</v>
      </c>
      <c r="E4659">
        <v>1</v>
      </c>
      <c r="F4659">
        <v>197</v>
      </c>
      <c r="H4659" s="16">
        <v>37150</v>
      </c>
      <c r="I4659">
        <v>92</v>
      </c>
      <c r="J4659">
        <v>9</v>
      </c>
      <c r="K4659">
        <v>1</v>
      </c>
      <c r="L4659">
        <f>LOOKUP(I4659+H4659*1000, allRounds!D$2:D$308, allRounds!A$2:A$308)</f>
        <v>197</v>
      </c>
    </row>
    <row r="4660" spans="1:12" x14ac:dyDescent="0.3">
      <c r="A4660">
        <v>4659</v>
      </c>
      <c r="B4660">
        <v>15</v>
      </c>
      <c r="C4660">
        <v>109</v>
      </c>
      <c r="D4660">
        <v>21</v>
      </c>
      <c r="E4660">
        <v>178</v>
      </c>
      <c r="F4660">
        <v>197</v>
      </c>
      <c r="H4660" s="16">
        <v>37150</v>
      </c>
      <c r="I4660">
        <v>92</v>
      </c>
      <c r="J4660">
        <v>22</v>
      </c>
      <c r="K4660">
        <v>0</v>
      </c>
      <c r="L4660">
        <f>LOOKUP(I4660+H4660*1000, allRounds!D$2:D$308, allRounds!A$2:A$308)</f>
        <v>197</v>
      </c>
    </row>
    <row r="4661" spans="1:12" x14ac:dyDescent="0.3">
      <c r="A4661">
        <v>4660</v>
      </c>
      <c r="B4661">
        <v>16</v>
      </c>
      <c r="C4661">
        <v>88</v>
      </c>
      <c r="D4661">
        <v>20</v>
      </c>
      <c r="E4661">
        <v>173</v>
      </c>
      <c r="F4661">
        <v>197</v>
      </c>
      <c r="H4661" s="16">
        <v>37150</v>
      </c>
      <c r="I4661">
        <v>92</v>
      </c>
      <c r="J4661">
        <v>0</v>
      </c>
      <c r="K4661">
        <v>0</v>
      </c>
      <c r="L4661">
        <f>LOOKUP(I4661+H4661*1000, allRounds!D$2:D$308, allRounds!A$2:A$308)</f>
        <v>197</v>
      </c>
    </row>
    <row r="4662" spans="1:12" x14ac:dyDescent="0.3">
      <c r="A4662">
        <v>4661</v>
      </c>
      <c r="B4662">
        <v>17</v>
      </c>
      <c r="C4662">
        <v>113</v>
      </c>
      <c r="D4662">
        <v>19</v>
      </c>
      <c r="E4662">
        <v>205</v>
      </c>
      <c r="F4662">
        <v>197</v>
      </c>
      <c r="H4662" s="16">
        <v>37150</v>
      </c>
      <c r="I4662">
        <v>92</v>
      </c>
      <c r="J4662">
        <v>24</v>
      </c>
      <c r="K4662">
        <v>0</v>
      </c>
      <c r="L4662">
        <f>LOOKUP(I4662+H4662*1000, allRounds!D$2:D$308, allRounds!A$2:A$308)</f>
        <v>197</v>
      </c>
    </row>
    <row r="4663" spans="1:12" x14ac:dyDescent="0.3">
      <c r="A4663">
        <v>4662</v>
      </c>
      <c r="B4663">
        <v>18</v>
      </c>
      <c r="C4663">
        <v>116</v>
      </c>
      <c r="D4663">
        <v>18</v>
      </c>
      <c r="E4663">
        <v>61</v>
      </c>
      <c r="F4663">
        <v>197</v>
      </c>
      <c r="H4663" s="16">
        <v>37150</v>
      </c>
      <c r="I4663">
        <v>92</v>
      </c>
      <c r="J4663">
        <v>26</v>
      </c>
      <c r="K4663">
        <v>1</v>
      </c>
      <c r="L4663">
        <f>LOOKUP(I4663+H4663*1000, allRounds!D$2:D$308, allRounds!A$2:A$308)</f>
        <v>197</v>
      </c>
    </row>
    <row r="4664" spans="1:12" x14ac:dyDescent="0.3">
      <c r="A4664">
        <v>4663</v>
      </c>
      <c r="B4664">
        <v>19</v>
      </c>
      <c r="C4664">
        <v>130</v>
      </c>
      <c r="D4664">
        <v>6</v>
      </c>
      <c r="E4664">
        <v>8</v>
      </c>
      <c r="F4664">
        <v>197</v>
      </c>
      <c r="H4664" s="16">
        <v>37150</v>
      </c>
      <c r="I4664">
        <v>92</v>
      </c>
      <c r="J4664">
        <v>28</v>
      </c>
      <c r="K4664">
        <v>1</v>
      </c>
      <c r="L4664">
        <f>LOOKUP(I4664+H4664*1000, allRounds!D$2:D$308, allRounds!A$2:A$308)</f>
        <v>197</v>
      </c>
    </row>
    <row r="4665" spans="1:12" x14ac:dyDescent="0.3">
      <c r="A4665">
        <v>4664</v>
      </c>
      <c r="B4665">
        <v>1</v>
      </c>
      <c r="C4665">
        <v>90</v>
      </c>
      <c r="D4665">
        <v>31</v>
      </c>
      <c r="E4665">
        <v>142</v>
      </c>
      <c r="F4665">
        <v>198</v>
      </c>
      <c r="H4665" s="16">
        <v>37148</v>
      </c>
      <c r="I4665">
        <v>72</v>
      </c>
      <c r="J4665">
        <v>13</v>
      </c>
      <c r="K4665">
        <v>1</v>
      </c>
      <c r="L4665">
        <f>LOOKUP(I4665+H4665*1000, allRounds!D$2:D$308, allRounds!A$2:A$308)</f>
        <v>198</v>
      </c>
    </row>
    <row r="4666" spans="1:12" x14ac:dyDescent="0.3">
      <c r="A4666">
        <v>4665</v>
      </c>
      <c r="B4666">
        <v>2</v>
      </c>
      <c r="C4666">
        <v>89</v>
      </c>
      <c r="D4666">
        <v>30</v>
      </c>
      <c r="E4666">
        <v>172</v>
      </c>
      <c r="F4666">
        <v>198</v>
      </c>
      <c r="H4666" s="16">
        <v>37148</v>
      </c>
      <c r="I4666">
        <v>72</v>
      </c>
      <c r="J4666">
        <v>11</v>
      </c>
      <c r="K4666">
        <v>1</v>
      </c>
      <c r="L4666">
        <f>LOOKUP(I4666+H4666*1000, allRounds!D$2:D$308, allRounds!A$2:A$308)</f>
        <v>198</v>
      </c>
    </row>
    <row r="4667" spans="1:12" x14ac:dyDescent="0.3">
      <c r="A4667">
        <v>4666</v>
      </c>
      <c r="B4667">
        <v>3</v>
      </c>
      <c r="C4667">
        <v>98</v>
      </c>
      <c r="D4667">
        <v>29</v>
      </c>
      <c r="E4667">
        <v>160</v>
      </c>
      <c r="F4667">
        <v>198</v>
      </c>
      <c r="H4667" s="16">
        <v>37148</v>
      </c>
      <c r="I4667">
        <v>72</v>
      </c>
      <c r="J4667">
        <v>19</v>
      </c>
      <c r="K4667">
        <v>1</v>
      </c>
      <c r="L4667">
        <f>LOOKUP(I4667+H4667*1000, allRounds!D$2:D$308, allRounds!A$2:A$308)</f>
        <v>198</v>
      </c>
    </row>
    <row r="4668" spans="1:12" x14ac:dyDescent="0.3">
      <c r="A4668">
        <v>4667</v>
      </c>
      <c r="B4668">
        <v>4</v>
      </c>
      <c r="C4668">
        <v>99</v>
      </c>
      <c r="D4668">
        <v>27</v>
      </c>
      <c r="E4668">
        <v>80</v>
      </c>
      <c r="F4668">
        <v>198</v>
      </c>
      <c r="H4668" s="16">
        <v>37148</v>
      </c>
      <c r="I4668">
        <v>72</v>
      </c>
      <c r="J4668">
        <v>16</v>
      </c>
      <c r="K4668">
        <v>1</v>
      </c>
      <c r="L4668">
        <f>LOOKUP(I4668+H4668*1000, allRounds!D$2:D$308, allRounds!A$2:A$308)</f>
        <v>198</v>
      </c>
    </row>
    <row r="4669" spans="1:12" x14ac:dyDescent="0.3">
      <c r="A4669">
        <v>4668</v>
      </c>
      <c r="B4669">
        <v>5</v>
      </c>
      <c r="C4669">
        <v>106</v>
      </c>
      <c r="D4669">
        <v>27</v>
      </c>
      <c r="E4669">
        <v>188</v>
      </c>
      <c r="F4669">
        <v>198</v>
      </c>
      <c r="H4669" s="16">
        <v>37148</v>
      </c>
      <c r="I4669">
        <v>72</v>
      </c>
      <c r="J4669">
        <v>24</v>
      </c>
      <c r="K4669">
        <v>1</v>
      </c>
      <c r="L4669">
        <f>LOOKUP(I4669+H4669*1000, allRounds!D$2:D$308, allRounds!A$2:A$308)</f>
        <v>198</v>
      </c>
    </row>
    <row r="4670" spans="1:12" x14ac:dyDescent="0.3">
      <c r="A4670">
        <v>4669</v>
      </c>
      <c r="B4670">
        <v>6</v>
      </c>
      <c r="C4670">
        <v>92</v>
      </c>
      <c r="D4670">
        <v>26</v>
      </c>
      <c r="E4670">
        <v>1</v>
      </c>
      <c r="F4670">
        <v>198</v>
      </c>
      <c r="H4670" s="16">
        <v>37148</v>
      </c>
      <c r="I4670">
        <v>72</v>
      </c>
      <c r="J4670">
        <v>9</v>
      </c>
      <c r="K4670">
        <v>1</v>
      </c>
      <c r="L4670">
        <f>LOOKUP(I4670+H4670*1000, allRounds!D$2:D$308, allRounds!A$2:A$308)</f>
        <v>198</v>
      </c>
    </row>
    <row r="4671" spans="1:12" x14ac:dyDescent="0.3">
      <c r="A4671">
        <v>4670</v>
      </c>
      <c r="B4671">
        <v>7</v>
      </c>
      <c r="C4671">
        <v>89</v>
      </c>
      <c r="D4671">
        <v>26</v>
      </c>
      <c r="E4671">
        <v>140</v>
      </c>
      <c r="F4671">
        <v>198</v>
      </c>
      <c r="H4671" s="16">
        <v>37148</v>
      </c>
      <c r="I4671">
        <v>72</v>
      </c>
      <c r="J4671">
        <v>7</v>
      </c>
      <c r="K4671">
        <v>1</v>
      </c>
      <c r="L4671">
        <f>LOOKUP(I4671+H4671*1000, allRounds!D$2:D$308, allRounds!A$2:A$308)</f>
        <v>198</v>
      </c>
    </row>
    <row r="4672" spans="1:12" x14ac:dyDescent="0.3">
      <c r="A4672">
        <v>4671</v>
      </c>
      <c r="B4672">
        <v>8</v>
      </c>
      <c r="C4672">
        <v>105</v>
      </c>
      <c r="D4672">
        <v>26</v>
      </c>
      <c r="E4672">
        <v>170</v>
      </c>
      <c r="F4672">
        <v>198</v>
      </c>
      <c r="H4672" s="16">
        <v>37148</v>
      </c>
      <c r="I4672">
        <v>72</v>
      </c>
      <c r="J4672">
        <v>21</v>
      </c>
      <c r="K4672">
        <v>1</v>
      </c>
      <c r="L4672">
        <f>LOOKUP(I4672+H4672*1000, allRounds!D$2:D$308, allRounds!A$2:A$308)</f>
        <v>198</v>
      </c>
    </row>
    <row r="4673" spans="1:12" x14ac:dyDescent="0.3">
      <c r="A4673">
        <v>4672</v>
      </c>
      <c r="B4673">
        <v>9</v>
      </c>
      <c r="C4673">
        <v>103</v>
      </c>
      <c r="D4673">
        <v>25</v>
      </c>
      <c r="E4673">
        <v>26</v>
      </c>
      <c r="F4673">
        <v>198</v>
      </c>
      <c r="H4673" s="16">
        <v>37148</v>
      </c>
      <c r="I4673">
        <v>72</v>
      </c>
      <c r="J4673">
        <v>20</v>
      </c>
      <c r="K4673">
        <v>1</v>
      </c>
      <c r="L4673">
        <f>LOOKUP(I4673+H4673*1000, allRounds!D$2:D$308, allRounds!A$2:A$308)</f>
        <v>198</v>
      </c>
    </row>
    <row r="4674" spans="1:12" x14ac:dyDescent="0.3">
      <c r="A4674">
        <v>4673</v>
      </c>
      <c r="B4674">
        <v>10</v>
      </c>
      <c r="C4674">
        <v>113</v>
      </c>
      <c r="D4674">
        <v>23</v>
      </c>
      <c r="E4674">
        <v>88</v>
      </c>
      <c r="F4674">
        <v>198</v>
      </c>
      <c r="H4674" s="16">
        <v>37148</v>
      </c>
      <c r="I4674">
        <v>72</v>
      </c>
      <c r="J4674">
        <v>28</v>
      </c>
      <c r="K4674">
        <v>1</v>
      </c>
      <c r="L4674">
        <f>LOOKUP(I4674+H4674*1000, allRounds!D$2:D$308, allRounds!A$2:A$308)</f>
        <v>198</v>
      </c>
    </row>
    <row r="4675" spans="1:12" x14ac:dyDescent="0.3">
      <c r="A4675">
        <v>4674</v>
      </c>
      <c r="B4675">
        <v>11</v>
      </c>
      <c r="C4675">
        <v>114</v>
      </c>
      <c r="D4675">
        <v>22</v>
      </c>
      <c r="E4675">
        <v>41</v>
      </c>
      <c r="F4675">
        <v>198</v>
      </c>
      <c r="H4675" s="16">
        <v>37148</v>
      </c>
      <c r="I4675">
        <v>72</v>
      </c>
      <c r="J4675">
        <v>28</v>
      </c>
      <c r="K4675">
        <v>0</v>
      </c>
      <c r="L4675">
        <f>LOOKUP(I4675+H4675*1000, allRounds!D$2:D$308, allRounds!A$2:A$308)</f>
        <v>198</v>
      </c>
    </row>
    <row r="4676" spans="1:12" x14ac:dyDescent="0.3">
      <c r="A4676">
        <v>4675</v>
      </c>
      <c r="B4676">
        <v>12</v>
      </c>
      <c r="C4676">
        <v>107</v>
      </c>
      <c r="D4676">
        <v>22</v>
      </c>
      <c r="E4676">
        <v>116</v>
      </c>
      <c r="F4676">
        <v>198</v>
      </c>
      <c r="H4676" s="16">
        <v>37148</v>
      </c>
      <c r="I4676">
        <v>72</v>
      </c>
      <c r="J4676">
        <v>21</v>
      </c>
      <c r="K4676">
        <v>1</v>
      </c>
      <c r="L4676">
        <f>LOOKUP(I4676+H4676*1000, allRounds!D$2:D$308, allRounds!A$2:A$308)</f>
        <v>198</v>
      </c>
    </row>
    <row r="4677" spans="1:12" x14ac:dyDescent="0.3">
      <c r="A4677">
        <v>4676</v>
      </c>
      <c r="B4677">
        <v>13</v>
      </c>
      <c r="C4677">
        <v>98</v>
      </c>
      <c r="D4677">
        <v>21</v>
      </c>
      <c r="E4677">
        <v>103</v>
      </c>
      <c r="F4677">
        <v>198</v>
      </c>
      <c r="H4677" s="16">
        <v>37148</v>
      </c>
      <c r="I4677">
        <v>72</v>
      </c>
      <c r="J4677">
        <v>11</v>
      </c>
      <c r="K4677">
        <v>1</v>
      </c>
      <c r="L4677">
        <f>LOOKUP(I4677+H4677*1000, allRounds!D$2:D$308, allRounds!A$2:A$308)</f>
        <v>198</v>
      </c>
    </row>
    <row r="4678" spans="1:12" x14ac:dyDescent="0.3">
      <c r="A4678">
        <v>4677</v>
      </c>
      <c r="B4678">
        <v>14</v>
      </c>
      <c r="C4678">
        <v>109</v>
      </c>
      <c r="D4678">
        <v>21</v>
      </c>
      <c r="E4678">
        <v>2</v>
      </c>
      <c r="F4678">
        <v>198</v>
      </c>
      <c r="H4678" s="16">
        <v>37148</v>
      </c>
      <c r="I4678">
        <v>72</v>
      </c>
      <c r="J4678">
        <v>22</v>
      </c>
      <c r="K4678">
        <v>1</v>
      </c>
      <c r="L4678">
        <f>LOOKUP(I4678+H4678*1000, allRounds!D$2:D$308, allRounds!A$2:A$308)</f>
        <v>198</v>
      </c>
    </row>
    <row r="4679" spans="1:12" x14ac:dyDescent="0.3">
      <c r="A4679">
        <v>4678</v>
      </c>
      <c r="B4679">
        <v>15</v>
      </c>
      <c r="C4679">
        <v>116</v>
      </c>
      <c r="D4679">
        <v>19</v>
      </c>
      <c r="E4679">
        <v>27</v>
      </c>
      <c r="F4679">
        <v>198</v>
      </c>
      <c r="H4679" s="16">
        <v>37148</v>
      </c>
      <c r="I4679">
        <v>72</v>
      </c>
      <c r="J4679">
        <v>27</v>
      </c>
      <c r="K4679">
        <v>1</v>
      </c>
      <c r="L4679">
        <f>LOOKUP(I4679+H4679*1000, allRounds!D$2:D$308, allRounds!A$2:A$308)</f>
        <v>198</v>
      </c>
    </row>
    <row r="4680" spans="1:12" x14ac:dyDescent="0.3">
      <c r="A4680">
        <v>4679</v>
      </c>
      <c r="B4680">
        <v>16</v>
      </c>
      <c r="C4680">
        <v>115</v>
      </c>
      <c r="D4680">
        <v>17</v>
      </c>
      <c r="E4680">
        <v>205</v>
      </c>
      <c r="F4680">
        <v>198</v>
      </c>
      <c r="H4680" s="16">
        <v>37148</v>
      </c>
      <c r="I4680">
        <v>72</v>
      </c>
      <c r="J4680">
        <v>24</v>
      </c>
      <c r="K4680">
        <v>0</v>
      </c>
      <c r="L4680">
        <f>LOOKUP(I4680+H4680*1000, allRounds!D$2:D$308, allRounds!A$2:A$308)</f>
        <v>198</v>
      </c>
    </row>
    <row r="4681" spans="1:12" x14ac:dyDescent="0.3">
      <c r="A4681">
        <v>4680</v>
      </c>
      <c r="B4681">
        <v>17</v>
      </c>
      <c r="C4681">
        <v>118</v>
      </c>
      <c r="D4681">
        <v>16</v>
      </c>
      <c r="E4681">
        <v>61</v>
      </c>
      <c r="F4681">
        <v>198</v>
      </c>
      <c r="H4681" s="16">
        <v>37148</v>
      </c>
      <c r="I4681">
        <v>72</v>
      </c>
      <c r="J4681">
        <v>26</v>
      </c>
      <c r="K4681">
        <v>1</v>
      </c>
      <c r="L4681">
        <f>LOOKUP(I4681+H4681*1000, allRounds!D$2:D$308, allRounds!A$2:A$308)</f>
        <v>198</v>
      </c>
    </row>
    <row r="4682" spans="1:12" x14ac:dyDescent="0.3">
      <c r="A4682">
        <v>4681</v>
      </c>
      <c r="B4682">
        <v>18</v>
      </c>
      <c r="C4682">
        <v>119</v>
      </c>
      <c r="D4682">
        <v>14</v>
      </c>
      <c r="E4682">
        <v>178</v>
      </c>
      <c r="F4682">
        <v>198</v>
      </c>
      <c r="H4682" s="16">
        <v>37148</v>
      </c>
      <c r="I4682">
        <v>72</v>
      </c>
      <c r="J4682">
        <v>22</v>
      </c>
      <c r="K4682">
        <v>0</v>
      </c>
      <c r="L4682">
        <f>LOOKUP(I4682+H4682*1000, allRounds!D$2:D$308, allRounds!A$2:A$308)</f>
        <v>198</v>
      </c>
    </row>
    <row r="4683" spans="1:12" x14ac:dyDescent="0.3">
      <c r="A4683">
        <v>4682</v>
      </c>
      <c r="B4683">
        <v>19</v>
      </c>
      <c r="C4683">
        <v>107</v>
      </c>
      <c r="D4683">
        <v>14</v>
      </c>
      <c r="E4683">
        <v>199</v>
      </c>
      <c r="F4683">
        <v>198</v>
      </c>
      <c r="H4683" s="16">
        <v>37148</v>
      </c>
      <c r="I4683">
        <v>72</v>
      </c>
      <c r="J4683">
        <v>12</v>
      </c>
      <c r="K4683">
        <v>1</v>
      </c>
      <c r="L4683">
        <f>LOOKUP(I4683+H4683*1000, allRounds!D$2:D$308, allRounds!A$2:A$308)</f>
        <v>198</v>
      </c>
    </row>
    <row r="4684" spans="1:12" x14ac:dyDescent="0.3">
      <c r="A4684">
        <v>4683</v>
      </c>
      <c r="B4684">
        <v>20</v>
      </c>
      <c r="C4684">
        <v>126</v>
      </c>
      <c r="D4684">
        <v>14</v>
      </c>
      <c r="E4684">
        <v>191</v>
      </c>
      <c r="F4684">
        <v>198</v>
      </c>
      <c r="H4684" s="16">
        <v>37148</v>
      </c>
      <c r="I4684">
        <v>72</v>
      </c>
      <c r="J4684">
        <v>28</v>
      </c>
      <c r="K4684">
        <v>0</v>
      </c>
      <c r="L4684">
        <f>LOOKUP(I4684+H4684*1000, allRounds!D$2:D$308, allRounds!A$2:A$308)</f>
        <v>198</v>
      </c>
    </row>
    <row r="4685" spans="1:12" x14ac:dyDescent="0.3">
      <c r="A4685">
        <v>4684</v>
      </c>
      <c r="B4685">
        <v>21</v>
      </c>
      <c r="C4685">
        <v>95</v>
      </c>
      <c r="D4685">
        <v>13</v>
      </c>
      <c r="E4685">
        <v>173</v>
      </c>
      <c r="F4685">
        <v>198</v>
      </c>
      <c r="H4685" s="16">
        <v>37148</v>
      </c>
      <c r="I4685">
        <v>72</v>
      </c>
      <c r="J4685">
        <v>0</v>
      </c>
      <c r="K4685">
        <v>0</v>
      </c>
      <c r="L4685">
        <f>LOOKUP(I4685+H4685*1000, allRounds!D$2:D$308, allRounds!A$2:A$308)</f>
        <v>198</v>
      </c>
    </row>
    <row r="4686" spans="1:12" x14ac:dyDescent="0.3">
      <c r="A4686">
        <v>4685</v>
      </c>
      <c r="B4686">
        <v>22</v>
      </c>
      <c r="C4686">
        <v>133</v>
      </c>
      <c r="D4686">
        <v>3</v>
      </c>
      <c r="E4686">
        <v>8</v>
      </c>
      <c r="F4686">
        <v>198</v>
      </c>
      <c r="H4686" s="16">
        <v>37148</v>
      </c>
      <c r="I4686">
        <v>72</v>
      </c>
      <c r="J4686">
        <v>28</v>
      </c>
      <c r="K4686">
        <v>1</v>
      </c>
      <c r="L4686">
        <f>LOOKUP(I4686+H4686*1000, allRounds!D$2:D$308, allRounds!A$2:A$308)</f>
        <v>198</v>
      </c>
    </row>
    <row r="4687" spans="1:12" x14ac:dyDescent="0.3">
      <c r="A4687">
        <v>4686</v>
      </c>
      <c r="B4687">
        <v>1</v>
      </c>
      <c r="C4687">
        <v>77</v>
      </c>
      <c r="D4687">
        <v>34</v>
      </c>
      <c r="E4687">
        <v>140</v>
      </c>
      <c r="F4687">
        <v>199</v>
      </c>
      <c r="H4687" s="16">
        <v>37148</v>
      </c>
      <c r="I4687">
        <v>73</v>
      </c>
      <c r="J4687">
        <v>7</v>
      </c>
      <c r="K4687">
        <v>1</v>
      </c>
      <c r="L4687">
        <f>LOOKUP(I4687+H4687*1000, allRounds!D$2:D$308, allRounds!A$2:A$308)</f>
        <v>199</v>
      </c>
    </row>
    <row r="4688" spans="1:12" x14ac:dyDescent="0.3">
      <c r="A4688">
        <v>4687</v>
      </c>
      <c r="B4688">
        <v>2</v>
      </c>
      <c r="C4688">
        <v>91</v>
      </c>
      <c r="D4688">
        <v>33</v>
      </c>
      <c r="E4688">
        <v>26</v>
      </c>
      <c r="F4688">
        <v>199</v>
      </c>
      <c r="H4688" s="16">
        <v>37148</v>
      </c>
      <c r="I4688">
        <v>73</v>
      </c>
      <c r="J4688">
        <v>20</v>
      </c>
      <c r="K4688">
        <v>1</v>
      </c>
      <c r="L4688">
        <f>LOOKUP(I4688+H4688*1000, allRounds!D$2:D$308, allRounds!A$2:A$308)</f>
        <v>199</v>
      </c>
    </row>
    <row r="4689" spans="1:12" x14ac:dyDescent="0.3">
      <c r="A4689">
        <v>4688</v>
      </c>
      <c r="B4689">
        <v>3</v>
      </c>
      <c r="C4689">
        <v>83</v>
      </c>
      <c r="D4689">
        <v>32</v>
      </c>
      <c r="E4689">
        <v>172</v>
      </c>
      <c r="F4689">
        <v>199</v>
      </c>
      <c r="H4689" s="16">
        <v>37148</v>
      </c>
      <c r="I4689">
        <v>73</v>
      </c>
      <c r="J4689">
        <v>11</v>
      </c>
      <c r="K4689">
        <v>1</v>
      </c>
      <c r="L4689">
        <f>LOOKUP(I4689+H4689*1000, allRounds!D$2:D$308, allRounds!A$2:A$308)</f>
        <v>199</v>
      </c>
    </row>
    <row r="4690" spans="1:12" x14ac:dyDescent="0.3">
      <c r="A4690">
        <v>4689</v>
      </c>
      <c r="B4690">
        <v>4</v>
      </c>
      <c r="C4690">
        <v>93</v>
      </c>
      <c r="D4690">
        <v>31</v>
      </c>
      <c r="E4690">
        <v>160</v>
      </c>
      <c r="F4690">
        <v>199</v>
      </c>
      <c r="H4690" s="16">
        <v>37148</v>
      </c>
      <c r="I4690">
        <v>73</v>
      </c>
      <c r="J4690">
        <v>19</v>
      </c>
      <c r="K4690">
        <v>1</v>
      </c>
      <c r="L4690">
        <f>LOOKUP(I4690+H4690*1000, allRounds!D$2:D$308, allRounds!A$2:A$308)</f>
        <v>199</v>
      </c>
    </row>
    <row r="4691" spans="1:12" x14ac:dyDescent="0.3">
      <c r="A4691">
        <v>4690</v>
      </c>
      <c r="B4691">
        <v>5</v>
      </c>
      <c r="C4691">
        <v>86</v>
      </c>
      <c r="D4691">
        <v>31</v>
      </c>
      <c r="E4691">
        <v>142</v>
      </c>
      <c r="F4691">
        <v>199</v>
      </c>
      <c r="H4691" s="16">
        <v>37148</v>
      </c>
      <c r="I4691">
        <v>73</v>
      </c>
      <c r="J4691">
        <v>13</v>
      </c>
      <c r="K4691">
        <v>1</v>
      </c>
      <c r="L4691">
        <f>LOOKUP(I4691+H4691*1000, allRounds!D$2:D$308, allRounds!A$2:A$308)</f>
        <v>199</v>
      </c>
    </row>
    <row r="4692" spans="1:12" x14ac:dyDescent="0.3">
      <c r="A4692">
        <v>4691</v>
      </c>
      <c r="B4692">
        <v>6</v>
      </c>
      <c r="C4692">
        <v>97</v>
      </c>
      <c r="D4692">
        <v>29</v>
      </c>
      <c r="E4692">
        <v>2</v>
      </c>
      <c r="F4692">
        <v>199</v>
      </c>
      <c r="H4692" s="16">
        <v>37148</v>
      </c>
      <c r="I4692">
        <v>73</v>
      </c>
      <c r="J4692">
        <v>22</v>
      </c>
      <c r="K4692">
        <v>1</v>
      </c>
      <c r="L4692">
        <f>LOOKUP(I4692+H4692*1000, allRounds!D$2:D$308, allRounds!A$2:A$308)</f>
        <v>199</v>
      </c>
    </row>
    <row r="4693" spans="1:12" x14ac:dyDescent="0.3">
      <c r="A4693">
        <v>4692</v>
      </c>
      <c r="B4693">
        <v>7</v>
      </c>
      <c r="C4693">
        <v>100</v>
      </c>
      <c r="D4693">
        <v>28</v>
      </c>
      <c r="E4693">
        <v>188</v>
      </c>
      <c r="F4693">
        <v>199</v>
      </c>
      <c r="H4693" s="16">
        <v>37148</v>
      </c>
      <c r="I4693">
        <v>73</v>
      </c>
      <c r="J4693">
        <v>24</v>
      </c>
      <c r="K4693">
        <v>1</v>
      </c>
      <c r="L4693">
        <f>LOOKUP(I4693+H4693*1000, allRounds!D$2:D$308, allRounds!A$2:A$308)</f>
        <v>199</v>
      </c>
    </row>
    <row r="4694" spans="1:12" x14ac:dyDescent="0.3">
      <c r="A4694">
        <v>4693</v>
      </c>
      <c r="B4694">
        <v>8</v>
      </c>
      <c r="C4694">
        <v>88</v>
      </c>
      <c r="D4694">
        <v>28</v>
      </c>
      <c r="E4694">
        <v>199</v>
      </c>
      <c r="F4694">
        <v>199</v>
      </c>
      <c r="H4694" s="16">
        <v>37148</v>
      </c>
      <c r="I4694">
        <v>73</v>
      </c>
      <c r="J4694">
        <v>12</v>
      </c>
      <c r="K4694">
        <v>1</v>
      </c>
      <c r="L4694">
        <f>LOOKUP(I4694+H4694*1000, allRounds!D$2:D$308, allRounds!A$2:A$308)</f>
        <v>199</v>
      </c>
    </row>
    <row r="4695" spans="1:12" x14ac:dyDescent="0.3">
      <c r="A4695">
        <v>4694</v>
      </c>
      <c r="B4695">
        <v>9</v>
      </c>
      <c r="C4695">
        <v>105</v>
      </c>
      <c r="D4695">
        <v>27</v>
      </c>
      <c r="E4695">
        <v>88</v>
      </c>
      <c r="F4695">
        <v>199</v>
      </c>
      <c r="H4695" s="16">
        <v>37148</v>
      </c>
      <c r="I4695">
        <v>73</v>
      </c>
      <c r="J4695">
        <v>28</v>
      </c>
      <c r="K4695">
        <v>1</v>
      </c>
      <c r="L4695">
        <f>LOOKUP(I4695+H4695*1000, allRounds!D$2:D$308, allRounds!A$2:A$308)</f>
        <v>199</v>
      </c>
    </row>
    <row r="4696" spans="1:12" x14ac:dyDescent="0.3">
      <c r="A4696">
        <v>4695</v>
      </c>
      <c r="B4696">
        <v>10</v>
      </c>
      <c r="C4696">
        <v>104</v>
      </c>
      <c r="D4696">
        <v>27</v>
      </c>
      <c r="E4696">
        <v>27</v>
      </c>
      <c r="F4696">
        <v>199</v>
      </c>
      <c r="H4696" s="16">
        <v>37148</v>
      </c>
      <c r="I4696">
        <v>73</v>
      </c>
      <c r="J4696">
        <v>27</v>
      </c>
      <c r="K4696">
        <v>1</v>
      </c>
      <c r="L4696">
        <f>LOOKUP(I4696+H4696*1000, allRounds!D$2:D$308, allRounds!A$2:A$308)</f>
        <v>199</v>
      </c>
    </row>
    <row r="4697" spans="1:12" x14ac:dyDescent="0.3">
      <c r="A4697">
        <v>4696</v>
      </c>
      <c r="B4697">
        <v>11</v>
      </c>
      <c r="C4697">
        <v>89</v>
      </c>
      <c r="D4697">
        <v>26</v>
      </c>
      <c r="E4697">
        <v>103</v>
      </c>
      <c r="F4697">
        <v>199</v>
      </c>
      <c r="H4697" s="16">
        <v>37148</v>
      </c>
      <c r="I4697">
        <v>73</v>
      </c>
      <c r="J4697">
        <v>11</v>
      </c>
      <c r="K4697">
        <v>1</v>
      </c>
      <c r="L4697">
        <f>LOOKUP(I4697+H4697*1000, allRounds!D$2:D$308, allRounds!A$2:A$308)</f>
        <v>199</v>
      </c>
    </row>
    <row r="4698" spans="1:12" x14ac:dyDescent="0.3">
      <c r="A4698">
        <v>4697</v>
      </c>
      <c r="B4698">
        <v>12</v>
      </c>
      <c r="C4698">
        <v>100</v>
      </c>
      <c r="D4698">
        <v>26</v>
      </c>
      <c r="E4698">
        <v>178</v>
      </c>
      <c r="F4698">
        <v>199</v>
      </c>
      <c r="H4698" s="16">
        <v>37148</v>
      </c>
      <c r="I4698">
        <v>73</v>
      </c>
      <c r="J4698">
        <v>22</v>
      </c>
      <c r="K4698">
        <v>0</v>
      </c>
      <c r="L4698">
        <f>LOOKUP(I4698+H4698*1000, allRounds!D$2:D$308, allRounds!A$2:A$308)</f>
        <v>199</v>
      </c>
    </row>
    <row r="4699" spans="1:12" x14ac:dyDescent="0.3">
      <c r="A4699">
        <v>4698</v>
      </c>
      <c r="B4699">
        <v>13</v>
      </c>
      <c r="C4699">
        <v>89</v>
      </c>
      <c r="D4699">
        <v>24</v>
      </c>
      <c r="E4699">
        <v>1</v>
      </c>
      <c r="F4699">
        <v>199</v>
      </c>
      <c r="H4699" s="16">
        <v>37148</v>
      </c>
      <c r="I4699">
        <v>73</v>
      </c>
      <c r="J4699">
        <v>9</v>
      </c>
      <c r="K4699">
        <v>1</v>
      </c>
      <c r="L4699">
        <f>LOOKUP(I4699+H4699*1000, allRounds!D$2:D$308, allRounds!A$2:A$308)</f>
        <v>199</v>
      </c>
    </row>
    <row r="4700" spans="1:12" x14ac:dyDescent="0.3">
      <c r="A4700">
        <v>4699</v>
      </c>
      <c r="B4700">
        <v>14</v>
      </c>
      <c r="C4700">
        <v>106</v>
      </c>
      <c r="D4700">
        <v>24</v>
      </c>
      <c r="E4700">
        <v>61</v>
      </c>
      <c r="F4700">
        <v>199</v>
      </c>
      <c r="H4700" s="16">
        <v>37148</v>
      </c>
      <c r="I4700">
        <v>73</v>
      </c>
      <c r="J4700">
        <v>26</v>
      </c>
      <c r="K4700">
        <v>1</v>
      </c>
      <c r="L4700">
        <f>LOOKUP(I4700+H4700*1000, allRounds!D$2:D$308, allRounds!A$2:A$308)</f>
        <v>199</v>
      </c>
    </row>
    <row r="4701" spans="1:12" x14ac:dyDescent="0.3">
      <c r="A4701">
        <v>4700</v>
      </c>
      <c r="B4701">
        <v>15</v>
      </c>
      <c r="C4701">
        <v>102</v>
      </c>
      <c r="D4701">
        <v>23</v>
      </c>
      <c r="E4701">
        <v>116</v>
      </c>
      <c r="F4701">
        <v>199</v>
      </c>
      <c r="H4701" s="16">
        <v>37148</v>
      </c>
      <c r="I4701">
        <v>73</v>
      </c>
      <c r="J4701">
        <v>21</v>
      </c>
      <c r="K4701">
        <v>1</v>
      </c>
      <c r="L4701">
        <f>LOOKUP(I4701+H4701*1000, allRounds!D$2:D$308, allRounds!A$2:A$308)</f>
        <v>199</v>
      </c>
    </row>
    <row r="4702" spans="1:12" x14ac:dyDescent="0.3">
      <c r="A4702">
        <v>4701</v>
      </c>
      <c r="B4702">
        <v>16</v>
      </c>
      <c r="C4702">
        <v>98</v>
      </c>
      <c r="D4702">
        <v>22</v>
      </c>
      <c r="E4702">
        <v>80</v>
      </c>
      <c r="F4702">
        <v>199</v>
      </c>
      <c r="H4702" s="16">
        <v>37148</v>
      </c>
      <c r="I4702">
        <v>73</v>
      </c>
      <c r="J4702">
        <v>16</v>
      </c>
      <c r="K4702">
        <v>1</v>
      </c>
      <c r="L4702">
        <f>LOOKUP(I4702+H4702*1000, allRounds!D$2:D$308, allRounds!A$2:A$308)</f>
        <v>199</v>
      </c>
    </row>
    <row r="4703" spans="1:12" x14ac:dyDescent="0.3">
      <c r="A4703">
        <v>4702</v>
      </c>
      <c r="B4703">
        <v>17</v>
      </c>
      <c r="C4703">
        <v>106</v>
      </c>
      <c r="D4703">
        <v>22</v>
      </c>
      <c r="E4703">
        <v>205</v>
      </c>
      <c r="F4703">
        <v>199</v>
      </c>
      <c r="H4703" s="16">
        <v>37148</v>
      </c>
      <c r="I4703">
        <v>73</v>
      </c>
      <c r="J4703">
        <v>24</v>
      </c>
      <c r="K4703">
        <v>0</v>
      </c>
      <c r="L4703">
        <f>LOOKUP(I4703+H4703*1000, allRounds!D$2:D$308, allRounds!A$2:A$308)</f>
        <v>199</v>
      </c>
    </row>
    <row r="4704" spans="1:12" x14ac:dyDescent="0.3">
      <c r="A4704">
        <v>4703</v>
      </c>
      <c r="B4704">
        <v>18</v>
      </c>
      <c r="C4704">
        <v>110</v>
      </c>
      <c r="D4704">
        <v>22</v>
      </c>
      <c r="E4704">
        <v>41</v>
      </c>
      <c r="F4704">
        <v>199</v>
      </c>
      <c r="H4704" s="16">
        <v>37148</v>
      </c>
      <c r="I4704">
        <v>73</v>
      </c>
      <c r="J4704">
        <v>28</v>
      </c>
      <c r="K4704">
        <v>0</v>
      </c>
      <c r="L4704">
        <f>LOOKUP(I4704+H4704*1000, allRounds!D$2:D$308, allRounds!A$2:A$308)</f>
        <v>199</v>
      </c>
    </row>
    <row r="4705" spans="1:12" x14ac:dyDescent="0.3">
      <c r="A4705">
        <v>4704</v>
      </c>
      <c r="B4705">
        <v>19</v>
      </c>
      <c r="C4705">
        <v>85</v>
      </c>
      <c r="D4705">
        <v>19</v>
      </c>
      <c r="E4705">
        <v>173</v>
      </c>
      <c r="F4705">
        <v>199</v>
      </c>
      <c r="H4705" s="16">
        <v>37148</v>
      </c>
      <c r="I4705">
        <v>73</v>
      </c>
      <c r="J4705">
        <v>0</v>
      </c>
      <c r="K4705">
        <v>0</v>
      </c>
      <c r="L4705">
        <f>LOOKUP(I4705+H4705*1000, allRounds!D$2:D$308, allRounds!A$2:A$308)</f>
        <v>199</v>
      </c>
    </row>
    <row r="4706" spans="1:12" x14ac:dyDescent="0.3">
      <c r="A4706">
        <v>4705</v>
      </c>
      <c r="B4706">
        <v>20</v>
      </c>
      <c r="C4706">
        <v>119</v>
      </c>
      <c r="D4706">
        <v>13</v>
      </c>
      <c r="E4706">
        <v>8</v>
      </c>
      <c r="F4706">
        <v>199</v>
      </c>
      <c r="H4706" s="16">
        <v>37148</v>
      </c>
      <c r="I4706">
        <v>73</v>
      </c>
      <c r="J4706">
        <v>28</v>
      </c>
      <c r="K4706">
        <v>1</v>
      </c>
      <c r="L4706">
        <f>LOOKUP(I4706+H4706*1000, allRounds!D$2:D$308, allRounds!A$2:A$308)</f>
        <v>199</v>
      </c>
    </row>
    <row r="4707" spans="1:12" x14ac:dyDescent="0.3">
      <c r="A4707">
        <v>4706</v>
      </c>
      <c r="B4707">
        <v>1</v>
      </c>
      <c r="C4707">
        <v>92</v>
      </c>
      <c r="D4707">
        <v>37</v>
      </c>
      <c r="E4707">
        <v>36</v>
      </c>
      <c r="F4707">
        <v>200</v>
      </c>
      <c r="H4707" s="16">
        <v>37104</v>
      </c>
      <c r="I4707">
        <v>35</v>
      </c>
      <c r="J4707">
        <v>19</v>
      </c>
      <c r="K4707">
        <v>1</v>
      </c>
      <c r="L4707">
        <f>LOOKUP(I4707+H4707*1000, allRounds!D$2:D$308, allRounds!A$2:A$308)</f>
        <v>200</v>
      </c>
    </row>
    <row r="4708" spans="1:12" x14ac:dyDescent="0.3">
      <c r="A4708">
        <v>4707</v>
      </c>
      <c r="B4708">
        <v>2</v>
      </c>
      <c r="C4708">
        <v>92</v>
      </c>
      <c r="D4708">
        <v>37</v>
      </c>
      <c r="E4708">
        <v>30</v>
      </c>
      <c r="F4708">
        <v>200</v>
      </c>
      <c r="H4708" s="16">
        <v>37104</v>
      </c>
      <c r="I4708">
        <v>35</v>
      </c>
      <c r="J4708">
        <v>20</v>
      </c>
      <c r="K4708">
        <v>1</v>
      </c>
      <c r="L4708">
        <f>LOOKUP(I4708+H4708*1000, allRounds!D$2:D$308, allRounds!A$2:A$308)</f>
        <v>200</v>
      </c>
    </row>
    <row r="4709" spans="1:12" x14ac:dyDescent="0.3">
      <c r="A4709">
        <v>4708</v>
      </c>
      <c r="B4709">
        <v>3</v>
      </c>
      <c r="C4709">
        <v>85</v>
      </c>
      <c r="D4709">
        <v>35</v>
      </c>
      <c r="E4709">
        <v>121</v>
      </c>
      <c r="F4709">
        <v>200</v>
      </c>
      <c r="H4709" s="16">
        <v>37104</v>
      </c>
      <c r="I4709">
        <v>35</v>
      </c>
      <c r="J4709">
        <v>12</v>
      </c>
      <c r="K4709">
        <v>1</v>
      </c>
      <c r="L4709">
        <f>LOOKUP(I4709+H4709*1000, allRounds!D$2:D$308, allRounds!A$2:A$308)</f>
        <v>200</v>
      </c>
    </row>
    <row r="4710" spans="1:12" x14ac:dyDescent="0.3">
      <c r="A4710">
        <v>4709</v>
      </c>
      <c r="B4710">
        <v>4</v>
      </c>
      <c r="C4710">
        <v>95</v>
      </c>
      <c r="D4710">
        <v>34</v>
      </c>
      <c r="E4710">
        <v>26</v>
      </c>
      <c r="F4710">
        <v>200</v>
      </c>
      <c r="H4710" s="16">
        <v>37104</v>
      </c>
      <c r="I4710">
        <v>35</v>
      </c>
      <c r="J4710">
        <v>20</v>
      </c>
      <c r="K4710">
        <v>1</v>
      </c>
      <c r="L4710">
        <f>LOOKUP(I4710+H4710*1000, allRounds!D$2:D$308, allRounds!A$2:A$308)</f>
        <v>200</v>
      </c>
    </row>
    <row r="4711" spans="1:12" x14ac:dyDescent="0.3">
      <c r="A4711">
        <v>4710</v>
      </c>
      <c r="B4711">
        <v>5</v>
      </c>
      <c r="C4711">
        <v>97</v>
      </c>
      <c r="D4711">
        <v>34</v>
      </c>
      <c r="E4711">
        <v>2</v>
      </c>
      <c r="F4711">
        <v>200</v>
      </c>
      <c r="H4711" s="16">
        <v>37104</v>
      </c>
      <c r="I4711">
        <v>35</v>
      </c>
      <c r="J4711">
        <v>22</v>
      </c>
      <c r="K4711">
        <v>1</v>
      </c>
      <c r="L4711">
        <f>LOOKUP(I4711+H4711*1000, allRounds!D$2:D$308, allRounds!A$2:A$308)</f>
        <v>200</v>
      </c>
    </row>
    <row r="4712" spans="1:12" x14ac:dyDescent="0.3">
      <c r="A4712">
        <v>4711</v>
      </c>
      <c r="B4712">
        <v>6</v>
      </c>
      <c r="C4712">
        <v>81</v>
      </c>
      <c r="D4712">
        <v>34</v>
      </c>
      <c r="E4712">
        <v>140</v>
      </c>
      <c r="F4712">
        <v>200</v>
      </c>
      <c r="H4712" s="16">
        <v>37104</v>
      </c>
      <c r="I4712">
        <v>35</v>
      </c>
      <c r="J4712">
        <v>7</v>
      </c>
      <c r="K4712">
        <v>1</v>
      </c>
      <c r="L4712">
        <f>LOOKUP(I4712+H4712*1000, allRounds!D$2:D$308, allRounds!A$2:A$308)</f>
        <v>200</v>
      </c>
    </row>
    <row r="4713" spans="1:12" x14ac:dyDescent="0.3">
      <c r="A4713">
        <v>4712</v>
      </c>
      <c r="B4713">
        <v>7</v>
      </c>
      <c r="C4713">
        <v>95</v>
      </c>
      <c r="D4713">
        <v>33</v>
      </c>
      <c r="E4713">
        <v>93</v>
      </c>
      <c r="F4713">
        <v>200</v>
      </c>
      <c r="H4713" s="16">
        <v>37104</v>
      </c>
      <c r="I4713">
        <v>35</v>
      </c>
      <c r="J4713">
        <v>20</v>
      </c>
      <c r="K4713">
        <v>1</v>
      </c>
      <c r="L4713">
        <f>LOOKUP(I4713+H4713*1000, allRounds!D$2:D$308, allRounds!A$2:A$308)</f>
        <v>200</v>
      </c>
    </row>
    <row r="4714" spans="1:12" x14ac:dyDescent="0.3">
      <c r="A4714">
        <v>4713</v>
      </c>
      <c r="B4714">
        <v>8</v>
      </c>
      <c r="C4714">
        <v>87</v>
      </c>
      <c r="D4714">
        <v>32</v>
      </c>
      <c r="E4714">
        <v>103</v>
      </c>
      <c r="F4714">
        <v>200</v>
      </c>
      <c r="H4714" s="16">
        <v>37104</v>
      </c>
      <c r="I4714">
        <v>35</v>
      </c>
      <c r="J4714">
        <v>11</v>
      </c>
      <c r="K4714">
        <v>1</v>
      </c>
      <c r="L4714">
        <f>LOOKUP(I4714+H4714*1000, allRounds!D$2:D$308, allRounds!A$2:A$308)</f>
        <v>200</v>
      </c>
    </row>
    <row r="4715" spans="1:12" x14ac:dyDescent="0.3">
      <c r="A4715">
        <v>4714</v>
      </c>
      <c r="B4715">
        <v>9</v>
      </c>
      <c r="C4715">
        <v>100</v>
      </c>
      <c r="D4715">
        <v>32</v>
      </c>
      <c r="E4715">
        <v>188</v>
      </c>
      <c r="F4715">
        <v>200</v>
      </c>
      <c r="H4715" s="16">
        <v>37104</v>
      </c>
      <c r="I4715">
        <v>35</v>
      </c>
      <c r="J4715">
        <v>24</v>
      </c>
      <c r="K4715">
        <v>1</v>
      </c>
      <c r="L4715">
        <f>LOOKUP(I4715+H4715*1000, allRounds!D$2:D$308, allRounds!A$2:A$308)</f>
        <v>200</v>
      </c>
    </row>
    <row r="4716" spans="1:12" x14ac:dyDescent="0.3">
      <c r="A4716">
        <v>4715</v>
      </c>
      <c r="B4716">
        <v>10</v>
      </c>
      <c r="C4716">
        <v>100</v>
      </c>
      <c r="D4716">
        <v>32</v>
      </c>
      <c r="E4716">
        <v>99</v>
      </c>
      <c r="F4716">
        <v>200</v>
      </c>
      <c r="H4716" s="16">
        <v>37104</v>
      </c>
      <c r="I4716">
        <v>35</v>
      </c>
      <c r="J4716">
        <v>24</v>
      </c>
      <c r="K4716">
        <v>1</v>
      </c>
      <c r="L4716">
        <f>LOOKUP(I4716+H4716*1000, allRounds!D$2:D$308, allRounds!A$2:A$308)</f>
        <v>200</v>
      </c>
    </row>
    <row r="4717" spans="1:12" x14ac:dyDescent="0.3">
      <c r="A4717">
        <v>4716</v>
      </c>
      <c r="B4717">
        <v>11</v>
      </c>
      <c r="C4717">
        <v>90</v>
      </c>
      <c r="D4717">
        <v>31</v>
      </c>
      <c r="E4717">
        <v>49</v>
      </c>
      <c r="F4717">
        <v>200</v>
      </c>
      <c r="H4717" s="16">
        <v>37104</v>
      </c>
      <c r="I4717">
        <v>35</v>
      </c>
      <c r="J4717">
        <v>13</v>
      </c>
      <c r="K4717">
        <v>1</v>
      </c>
      <c r="L4717">
        <f>LOOKUP(I4717+H4717*1000, allRounds!D$2:D$308, allRounds!A$2:A$308)</f>
        <v>200</v>
      </c>
    </row>
    <row r="4718" spans="1:12" x14ac:dyDescent="0.3">
      <c r="A4718">
        <v>4717</v>
      </c>
      <c r="B4718">
        <v>12</v>
      </c>
      <c r="C4718">
        <v>103</v>
      </c>
      <c r="D4718">
        <v>29</v>
      </c>
      <c r="E4718">
        <v>161</v>
      </c>
      <c r="F4718">
        <v>200</v>
      </c>
      <c r="H4718" s="16">
        <v>37104</v>
      </c>
      <c r="I4718">
        <v>35</v>
      </c>
      <c r="J4718">
        <v>24</v>
      </c>
      <c r="K4718">
        <v>1</v>
      </c>
      <c r="L4718">
        <f>LOOKUP(I4718+H4718*1000, allRounds!D$2:D$308, allRounds!A$2:A$308)</f>
        <v>200</v>
      </c>
    </row>
    <row r="4719" spans="1:12" x14ac:dyDescent="0.3">
      <c r="A4719">
        <v>4718</v>
      </c>
      <c r="B4719">
        <v>13</v>
      </c>
      <c r="C4719">
        <v>106</v>
      </c>
      <c r="D4719">
        <v>29</v>
      </c>
      <c r="E4719">
        <v>27</v>
      </c>
      <c r="F4719">
        <v>200</v>
      </c>
      <c r="H4719" s="16">
        <v>37104</v>
      </c>
      <c r="I4719">
        <v>35</v>
      </c>
      <c r="J4719">
        <v>27</v>
      </c>
      <c r="K4719">
        <v>1</v>
      </c>
      <c r="L4719">
        <f>LOOKUP(I4719+H4719*1000, allRounds!D$2:D$308, allRounds!A$2:A$308)</f>
        <v>200</v>
      </c>
    </row>
    <row r="4720" spans="1:12" x14ac:dyDescent="0.3">
      <c r="A4720">
        <v>4719</v>
      </c>
      <c r="B4720">
        <v>14</v>
      </c>
      <c r="C4720">
        <v>100</v>
      </c>
      <c r="D4720">
        <v>28</v>
      </c>
      <c r="E4720">
        <v>160</v>
      </c>
      <c r="F4720">
        <v>200</v>
      </c>
      <c r="H4720" s="16">
        <v>37104</v>
      </c>
      <c r="I4720">
        <v>35</v>
      </c>
      <c r="J4720">
        <v>19</v>
      </c>
      <c r="K4720">
        <v>1</v>
      </c>
      <c r="L4720">
        <f>LOOKUP(I4720+H4720*1000, allRounds!D$2:D$308, allRounds!A$2:A$308)</f>
        <v>200</v>
      </c>
    </row>
    <row r="4721" spans="1:12" x14ac:dyDescent="0.3">
      <c r="A4721">
        <v>4720</v>
      </c>
      <c r="B4721">
        <v>15</v>
      </c>
      <c r="C4721">
        <v>94</v>
      </c>
      <c r="D4721">
        <v>27</v>
      </c>
      <c r="E4721">
        <v>117</v>
      </c>
      <c r="F4721">
        <v>200</v>
      </c>
      <c r="H4721" s="16">
        <v>37104</v>
      </c>
      <c r="I4721">
        <v>35</v>
      </c>
      <c r="J4721">
        <v>13</v>
      </c>
      <c r="K4721">
        <v>2</v>
      </c>
      <c r="L4721">
        <f>LOOKUP(I4721+H4721*1000, allRounds!D$2:D$308, allRounds!A$2:A$308)</f>
        <v>200</v>
      </c>
    </row>
    <row r="4722" spans="1:12" x14ac:dyDescent="0.3">
      <c r="A4722">
        <v>4721</v>
      </c>
      <c r="B4722">
        <v>16</v>
      </c>
      <c r="C4722">
        <v>103</v>
      </c>
      <c r="D4722">
        <v>25</v>
      </c>
      <c r="E4722">
        <v>3</v>
      </c>
      <c r="F4722">
        <v>200</v>
      </c>
      <c r="H4722" s="16">
        <v>37104</v>
      </c>
      <c r="I4722">
        <v>35</v>
      </c>
      <c r="J4722">
        <v>20</v>
      </c>
      <c r="K4722">
        <v>1</v>
      </c>
      <c r="L4722">
        <f>LOOKUP(I4722+H4722*1000, allRounds!D$2:D$308, allRounds!A$2:A$308)</f>
        <v>200</v>
      </c>
    </row>
    <row r="4723" spans="1:12" x14ac:dyDescent="0.3">
      <c r="A4723">
        <v>4722</v>
      </c>
      <c r="B4723">
        <v>17</v>
      </c>
      <c r="C4723">
        <v>100</v>
      </c>
      <c r="D4723">
        <v>25</v>
      </c>
      <c r="E4723">
        <v>80</v>
      </c>
      <c r="F4723">
        <v>200</v>
      </c>
      <c r="H4723" s="16">
        <v>37104</v>
      </c>
      <c r="I4723">
        <v>35</v>
      </c>
      <c r="J4723">
        <v>16</v>
      </c>
      <c r="K4723">
        <v>1</v>
      </c>
      <c r="L4723">
        <f>LOOKUP(I4723+H4723*1000, allRounds!D$2:D$308, allRounds!A$2:A$308)</f>
        <v>200</v>
      </c>
    </row>
    <row r="4724" spans="1:12" x14ac:dyDescent="0.3">
      <c r="A4724">
        <v>4723</v>
      </c>
      <c r="B4724">
        <v>18</v>
      </c>
      <c r="C4724">
        <v>104</v>
      </c>
      <c r="D4724">
        <v>25</v>
      </c>
      <c r="E4724">
        <v>116</v>
      </c>
      <c r="F4724">
        <v>200</v>
      </c>
      <c r="H4724" s="16">
        <v>37104</v>
      </c>
      <c r="I4724">
        <v>35</v>
      </c>
      <c r="J4724">
        <v>21</v>
      </c>
      <c r="K4724">
        <v>1</v>
      </c>
      <c r="L4724">
        <f>LOOKUP(I4724+H4724*1000, allRounds!D$2:D$308, allRounds!A$2:A$308)</f>
        <v>200</v>
      </c>
    </row>
    <row r="4725" spans="1:12" x14ac:dyDescent="0.3">
      <c r="A4725">
        <v>4724</v>
      </c>
      <c r="B4725">
        <v>19</v>
      </c>
      <c r="C4725">
        <v>107</v>
      </c>
      <c r="D4725">
        <v>22</v>
      </c>
      <c r="E4725">
        <v>204</v>
      </c>
      <c r="F4725">
        <v>200</v>
      </c>
      <c r="H4725" s="16">
        <v>37104</v>
      </c>
      <c r="I4725">
        <v>35</v>
      </c>
      <c r="J4725">
        <v>20</v>
      </c>
      <c r="K4725">
        <v>0</v>
      </c>
      <c r="L4725">
        <f>LOOKUP(I4725+H4725*1000, allRounds!D$2:D$308, allRounds!A$2:A$308)</f>
        <v>200</v>
      </c>
    </row>
    <row r="4726" spans="1:12" x14ac:dyDescent="0.3">
      <c r="A4726">
        <v>4725</v>
      </c>
      <c r="B4726">
        <v>20</v>
      </c>
      <c r="C4726">
        <v>110</v>
      </c>
      <c r="D4726">
        <v>22</v>
      </c>
      <c r="E4726">
        <v>50</v>
      </c>
      <c r="F4726">
        <v>200</v>
      </c>
      <c r="H4726" s="16">
        <v>37104</v>
      </c>
      <c r="I4726">
        <v>35</v>
      </c>
      <c r="J4726">
        <v>23</v>
      </c>
      <c r="K4726">
        <v>1</v>
      </c>
      <c r="L4726">
        <f>LOOKUP(I4726+H4726*1000, allRounds!D$2:D$308, allRounds!A$2:A$308)</f>
        <v>200</v>
      </c>
    </row>
    <row r="4727" spans="1:12" x14ac:dyDescent="0.3">
      <c r="A4727">
        <v>4726</v>
      </c>
      <c r="B4727">
        <v>21</v>
      </c>
      <c r="C4727">
        <v>123</v>
      </c>
      <c r="D4727">
        <v>15</v>
      </c>
      <c r="E4727">
        <v>203</v>
      </c>
      <c r="F4727">
        <v>200</v>
      </c>
      <c r="H4727" s="16">
        <v>37104</v>
      </c>
      <c r="I4727">
        <v>35</v>
      </c>
      <c r="J4727">
        <v>28</v>
      </c>
      <c r="K4727">
        <v>0</v>
      </c>
      <c r="L4727">
        <f>LOOKUP(I4727+H4727*1000, allRounds!D$2:D$308, allRounds!A$2:A$308)</f>
        <v>200</v>
      </c>
    </row>
    <row r="4728" spans="1:12" x14ac:dyDescent="0.3">
      <c r="A4728">
        <v>4727</v>
      </c>
      <c r="B4728">
        <v>1</v>
      </c>
      <c r="C4728">
        <v>91</v>
      </c>
      <c r="D4728">
        <v>36</v>
      </c>
      <c r="E4728">
        <v>30</v>
      </c>
      <c r="F4728">
        <v>201</v>
      </c>
      <c r="H4728" s="16">
        <v>37086</v>
      </c>
      <c r="I4728">
        <v>64</v>
      </c>
      <c r="J4728">
        <v>21</v>
      </c>
      <c r="K4728">
        <v>1</v>
      </c>
      <c r="L4728">
        <f>LOOKUP(I4728+H4728*1000, allRounds!D$2:D$308, allRounds!A$2:A$308)</f>
        <v>201</v>
      </c>
    </row>
    <row r="4729" spans="1:12" x14ac:dyDescent="0.3">
      <c r="A4729">
        <v>4728</v>
      </c>
      <c r="B4729">
        <v>2</v>
      </c>
      <c r="C4729">
        <v>92</v>
      </c>
      <c r="D4729">
        <v>35</v>
      </c>
      <c r="E4729">
        <v>154</v>
      </c>
      <c r="F4729">
        <v>201</v>
      </c>
      <c r="H4729" s="16">
        <v>37086</v>
      </c>
      <c r="I4729">
        <v>64</v>
      </c>
      <c r="J4729">
        <v>21</v>
      </c>
      <c r="K4729">
        <v>0</v>
      </c>
      <c r="L4729">
        <f>LOOKUP(I4729+H4729*1000, allRounds!D$2:D$308, allRounds!A$2:A$308)</f>
        <v>201</v>
      </c>
    </row>
    <row r="4730" spans="1:12" x14ac:dyDescent="0.3">
      <c r="A4730">
        <v>4729</v>
      </c>
      <c r="B4730">
        <v>3</v>
      </c>
      <c r="C4730">
        <v>91</v>
      </c>
      <c r="D4730">
        <v>34</v>
      </c>
      <c r="E4730">
        <v>160</v>
      </c>
      <c r="F4730">
        <v>201</v>
      </c>
      <c r="H4730" s="16">
        <v>37086</v>
      </c>
      <c r="I4730">
        <v>64</v>
      </c>
      <c r="J4730">
        <v>19</v>
      </c>
      <c r="K4730">
        <v>1</v>
      </c>
      <c r="L4730">
        <f>LOOKUP(I4730+H4730*1000, allRounds!D$2:D$308, allRounds!A$2:A$308)</f>
        <v>201</v>
      </c>
    </row>
    <row r="4731" spans="1:12" x14ac:dyDescent="0.3">
      <c r="A4731">
        <v>4730</v>
      </c>
      <c r="B4731">
        <v>4</v>
      </c>
      <c r="C4731">
        <v>82</v>
      </c>
      <c r="D4731">
        <v>33</v>
      </c>
      <c r="E4731">
        <v>1</v>
      </c>
      <c r="F4731">
        <v>201</v>
      </c>
      <c r="H4731" s="16">
        <v>37086</v>
      </c>
      <c r="I4731">
        <v>64</v>
      </c>
      <c r="J4731">
        <v>9</v>
      </c>
      <c r="K4731">
        <v>1</v>
      </c>
      <c r="L4731">
        <f>LOOKUP(I4731+H4731*1000, allRounds!D$2:D$308, allRounds!A$2:A$308)</f>
        <v>201</v>
      </c>
    </row>
    <row r="4732" spans="1:12" x14ac:dyDescent="0.3">
      <c r="A4732">
        <v>4731</v>
      </c>
      <c r="B4732">
        <v>5</v>
      </c>
      <c r="C4732">
        <v>89</v>
      </c>
      <c r="D4732">
        <v>30</v>
      </c>
      <c r="E4732">
        <v>103</v>
      </c>
      <c r="F4732">
        <v>201</v>
      </c>
      <c r="H4732" s="16">
        <v>37086</v>
      </c>
      <c r="I4732">
        <v>64</v>
      </c>
      <c r="J4732">
        <v>11</v>
      </c>
      <c r="K4732">
        <v>1</v>
      </c>
      <c r="L4732">
        <f>LOOKUP(I4732+H4732*1000, allRounds!D$2:D$308, allRounds!A$2:A$308)</f>
        <v>201</v>
      </c>
    </row>
    <row r="4733" spans="1:12" x14ac:dyDescent="0.3">
      <c r="A4733">
        <v>4732</v>
      </c>
      <c r="B4733">
        <v>6</v>
      </c>
      <c r="C4733">
        <v>95</v>
      </c>
      <c r="D4733">
        <v>30</v>
      </c>
      <c r="E4733">
        <v>36</v>
      </c>
      <c r="F4733">
        <v>201</v>
      </c>
      <c r="H4733" s="16">
        <v>37086</v>
      </c>
      <c r="I4733">
        <v>64</v>
      </c>
      <c r="J4733">
        <v>19</v>
      </c>
      <c r="K4733">
        <v>2</v>
      </c>
      <c r="L4733">
        <f>LOOKUP(I4733+H4733*1000, allRounds!D$2:D$308, allRounds!A$2:A$308)</f>
        <v>201</v>
      </c>
    </row>
    <row r="4734" spans="1:12" x14ac:dyDescent="0.3">
      <c r="A4734">
        <v>4733</v>
      </c>
      <c r="B4734">
        <v>7</v>
      </c>
      <c r="C4734">
        <v>104</v>
      </c>
      <c r="D4734">
        <v>29</v>
      </c>
      <c r="E4734">
        <v>27</v>
      </c>
      <c r="F4734">
        <v>201</v>
      </c>
      <c r="H4734" s="16">
        <v>37086</v>
      </c>
      <c r="I4734">
        <v>64</v>
      </c>
      <c r="J4734">
        <v>27</v>
      </c>
      <c r="K4734">
        <v>1</v>
      </c>
      <c r="L4734">
        <f>LOOKUP(I4734+H4734*1000, allRounds!D$2:D$308, allRounds!A$2:A$308)</f>
        <v>201</v>
      </c>
    </row>
    <row r="4735" spans="1:12" x14ac:dyDescent="0.3">
      <c r="A4735">
        <v>4734</v>
      </c>
      <c r="B4735">
        <v>8</v>
      </c>
      <c r="C4735">
        <v>104</v>
      </c>
      <c r="D4735">
        <v>25</v>
      </c>
      <c r="E4735">
        <v>2</v>
      </c>
      <c r="F4735">
        <v>201</v>
      </c>
      <c r="H4735" s="16">
        <v>37086</v>
      </c>
      <c r="I4735">
        <v>64</v>
      </c>
      <c r="J4735">
        <v>22</v>
      </c>
      <c r="K4735">
        <v>1</v>
      </c>
      <c r="L4735">
        <f>LOOKUP(I4735+H4735*1000, allRounds!D$2:D$308, allRounds!A$2:A$308)</f>
        <v>201</v>
      </c>
    </row>
    <row r="4736" spans="1:12" x14ac:dyDescent="0.3">
      <c r="A4736">
        <v>4735</v>
      </c>
      <c r="B4736">
        <v>9</v>
      </c>
      <c r="C4736">
        <v>110</v>
      </c>
      <c r="D4736">
        <v>24</v>
      </c>
      <c r="E4736">
        <v>118</v>
      </c>
      <c r="F4736">
        <v>201</v>
      </c>
      <c r="H4736" s="16">
        <v>37086</v>
      </c>
      <c r="I4736">
        <v>64</v>
      </c>
      <c r="J4736">
        <v>28</v>
      </c>
      <c r="K4736">
        <v>1</v>
      </c>
      <c r="L4736">
        <f>LOOKUP(I4736+H4736*1000, allRounds!D$2:D$308, allRounds!A$2:A$308)</f>
        <v>201</v>
      </c>
    </row>
    <row r="4737" spans="1:12" x14ac:dyDescent="0.3">
      <c r="A4737">
        <v>4736</v>
      </c>
      <c r="B4737">
        <v>10</v>
      </c>
      <c r="C4737">
        <v>108</v>
      </c>
      <c r="D4737">
        <v>24</v>
      </c>
      <c r="E4737">
        <v>63</v>
      </c>
      <c r="F4737">
        <v>201</v>
      </c>
      <c r="H4737" s="16">
        <v>37086</v>
      </c>
      <c r="I4737">
        <v>64</v>
      </c>
      <c r="J4737">
        <v>26</v>
      </c>
      <c r="K4737">
        <v>1</v>
      </c>
      <c r="L4737">
        <f>LOOKUP(I4737+H4737*1000, allRounds!D$2:D$308, allRounds!A$2:A$308)</f>
        <v>201</v>
      </c>
    </row>
    <row r="4738" spans="1:12" x14ac:dyDescent="0.3">
      <c r="A4738">
        <v>4737</v>
      </c>
      <c r="B4738">
        <v>11</v>
      </c>
      <c r="C4738">
        <v>107</v>
      </c>
      <c r="D4738">
        <v>24</v>
      </c>
      <c r="E4738">
        <v>99</v>
      </c>
      <c r="F4738">
        <v>201</v>
      </c>
      <c r="H4738" s="16">
        <v>37086</v>
      </c>
      <c r="I4738">
        <v>64</v>
      </c>
      <c r="J4738">
        <v>24</v>
      </c>
      <c r="K4738">
        <v>1</v>
      </c>
      <c r="L4738">
        <f>LOOKUP(I4738+H4738*1000, allRounds!D$2:D$308, allRounds!A$2:A$308)</f>
        <v>201</v>
      </c>
    </row>
    <row r="4739" spans="1:12" x14ac:dyDescent="0.3">
      <c r="A4739">
        <v>4738</v>
      </c>
      <c r="B4739">
        <v>12</v>
      </c>
      <c r="C4739">
        <v>108</v>
      </c>
      <c r="D4739">
        <v>21</v>
      </c>
      <c r="E4739">
        <v>50</v>
      </c>
      <c r="F4739">
        <v>201</v>
      </c>
      <c r="H4739" s="16">
        <v>37086</v>
      </c>
      <c r="I4739">
        <v>64</v>
      </c>
      <c r="J4739">
        <v>23</v>
      </c>
      <c r="K4739">
        <v>1</v>
      </c>
      <c r="L4739">
        <f>LOOKUP(I4739+H4739*1000, allRounds!D$2:D$308, allRounds!A$2:A$308)</f>
        <v>201</v>
      </c>
    </row>
    <row r="4740" spans="1:12" x14ac:dyDescent="0.3">
      <c r="A4740">
        <v>4739</v>
      </c>
      <c r="B4740">
        <v>13</v>
      </c>
      <c r="C4740">
        <v>101</v>
      </c>
      <c r="D4740">
        <v>20</v>
      </c>
      <c r="E4740">
        <v>150</v>
      </c>
      <c r="F4740">
        <v>201</v>
      </c>
      <c r="H4740" s="16">
        <v>37086</v>
      </c>
      <c r="I4740">
        <v>64</v>
      </c>
      <c r="J4740">
        <v>15</v>
      </c>
      <c r="K4740">
        <v>0</v>
      </c>
      <c r="L4740">
        <f>LOOKUP(I4740+H4740*1000, allRounds!D$2:D$308, allRounds!A$2:A$308)</f>
        <v>201</v>
      </c>
    </row>
    <row r="4741" spans="1:12" x14ac:dyDescent="0.3">
      <c r="A4741">
        <v>4740</v>
      </c>
      <c r="B4741">
        <v>14</v>
      </c>
      <c r="C4741">
        <v>112</v>
      </c>
      <c r="D4741">
        <v>20</v>
      </c>
      <c r="E4741">
        <v>61</v>
      </c>
      <c r="F4741">
        <v>201</v>
      </c>
      <c r="H4741" s="16">
        <v>37086</v>
      </c>
      <c r="I4741">
        <v>64</v>
      </c>
      <c r="J4741">
        <v>26</v>
      </c>
      <c r="K4741">
        <v>1</v>
      </c>
      <c r="L4741">
        <f>LOOKUP(I4741+H4741*1000, allRounds!D$2:D$308, allRounds!A$2:A$308)</f>
        <v>201</v>
      </c>
    </row>
    <row r="4742" spans="1:12" x14ac:dyDescent="0.3">
      <c r="A4742">
        <v>4741</v>
      </c>
      <c r="B4742">
        <v>15</v>
      </c>
      <c r="C4742">
        <v>112</v>
      </c>
      <c r="D4742">
        <v>18</v>
      </c>
      <c r="E4742">
        <v>16</v>
      </c>
      <c r="F4742">
        <v>201</v>
      </c>
      <c r="H4742" s="16">
        <v>37086</v>
      </c>
      <c r="I4742">
        <v>64</v>
      </c>
      <c r="J4742">
        <v>22</v>
      </c>
      <c r="K4742">
        <v>1</v>
      </c>
      <c r="L4742">
        <f>LOOKUP(I4742+H4742*1000, allRounds!D$2:D$308, allRounds!A$2:A$308)</f>
        <v>201</v>
      </c>
    </row>
    <row r="4743" spans="1:12" x14ac:dyDescent="0.3">
      <c r="A4743">
        <v>4742</v>
      </c>
      <c r="B4743">
        <v>16</v>
      </c>
      <c r="C4743">
        <v>124</v>
      </c>
      <c r="D4743">
        <v>11</v>
      </c>
      <c r="E4743">
        <v>8</v>
      </c>
      <c r="F4743">
        <v>201</v>
      </c>
      <c r="H4743" s="16">
        <v>37086</v>
      </c>
      <c r="I4743">
        <v>64</v>
      </c>
      <c r="J4743">
        <v>28</v>
      </c>
      <c r="K4743">
        <v>1</v>
      </c>
      <c r="L4743">
        <f>LOOKUP(I4743+H4743*1000, allRounds!D$2:D$308, allRounds!A$2:A$308)</f>
        <v>201</v>
      </c>
    </row>
    <row r="4744" spans="1:12" x14ac:dyDescent="0.3">
      <c r="A4744">
        <v>4743</v>
      </c>
      <c r="B4744">
        <v>1</v>
      </c>
      <c r="C4744">
        <v>86</v>
      </c>
      <c r="D4744">
        <v>36</v>
      </c>
      <c r="E4744">
        <v>121</v>
      </c>
      <c r="F4744">
        <v>202</v>
      </c>
      <c r="H4744" s="16">
        <v>37055</v>
      </c>
      <c r="I4744">
        <v>89</v>
      </c>
      <c r="J4744">
        <v>13</v>
      </c>
      <c r="K4744">
        <v>1</v>
      </c>
      <c r="L4744">
        <f>LOOKUP(I4744+H4744*1000, allRounds!D$2:D$308, allRounds!A$2:A$308)</f>
        <v>202</v>
      </c>
    </row>
    <row r="4745" spans="1:12" x14ac:dyDescent="0.3">
      <c r="A4745">
        <v>4744</v>
      </c>
      <c r="B4745">
        <v>2</v>
      </c>
      <c r="C4745">
        <v>96</v>
      </c>
      <c r="D4745">
        <v>33</v>
      </c>
      <c r="E4745">
        <v>160</v>
      </c>
      <c r="F4745">
        <v>202</v>
      </c>
      <c r="H4745" s="16">
        <v>37055</v>
      </c>
      <c r="I4745">
        <v>89</v>
      </c>
      <c r="J4745">
        <v>21</v>
      </c>
      <c r="K4745">
        <v>1</v>
      </c>
      <c r="L4745">
        <f>LOOKUP(I4745+H4745*1000, allRounds!D$2:D$308, allRounds!A$2:A$308)</f>
        <v>202</v>
      </c>
    </row>
    <row r="4746" spans="1:12" x14ac:dyDescent="0.3">
      <c r="A4746">
        <v>4745</v>
      </c>
      <c r="B4746">
        <v>3</v>
      </c>
      <c r="C4746">
        <v>100</v>
      </c>
      <c r="D4746">
        <v>33</v>
      </c>
      <c r="E4746">
        <v>99</v>
      </c>
      <c r="F4746">
        <v>202</v>
      </c>
      <c r="H4746" s="16">
        <v>37055</v>
      </c>
      <c r="I4746">
        <v>89</v>
      </c>
      <c r="J4746">
        <v>24</v>
      </c>
      <c r="K4746">
        <v>1</v>
      </c>
      <c r="L4746">
        <f>LOOKUP(I4746+H4746*1000, allRounds!D$2:D$308, allRounds!A$2:A$308)</f>
        <v>202</v>
      </c>
    </row>
    <row r="4747" spans="1:12" x14ac:dyDescent="0.3">
      <c r="A4747">
        <v>4746</v>
      </c>
      <c r="B4747">
        <v>4</v>
      </c>
      <c r="C4747">
        <v>96</v>
      </c>
      <c r="D4747">
        <v>33</v>
      </c>
      <c r="E4747">
        <v>170</v>
      </c>
      <c r="F4747">
        <v>202</v>
      </c>
      <c r="H4747" s="16">
        <v>37055</v>
      </c>
      <c r="I4747">
        <v>89</v>
      </c>
      <c r="J4747">
        <v>21</v>
      </c>
      <c r="K4747">
        <v>1</v>
      </c>
      <c r="L4747">
        <f>LOOKUP(I4747+H4747*1000, allRounds!D$2:D$308, allRounds!A$2:A$308)</f>
        <v>202</v>
      </c>
    </row>
    <row r="4748" spans="1:12" x14ac:dyDescent="0.3">
      <c r="A4748">
        <v>4747</v>
      </c>
      <c r="B4748">
        <v>5</v>
      </c>
      <c r="C4748">
        <v>105</v>
      </c>
      <c r="D4748">
        <v>30</v>
      </c>
      <c r="E4748">
        <v>27</v>
      </c>
      <c r="F4748">
        <v>202</v>
      </c>
      <c r="H4748" s="16">
        <v>37055</v>
      </c>
      <c r="I4748">
        <v>89</v>
      </c>
      <c r="J4748">
        <v>27</v>
      </c>
      <c r="K4748">
        <v>1</v>
      </c>
      <c r="L4748">
        <f>LOOKUP(I4748+H4748*1000, allRounds!D$2:D$308, allRounds!A$2:A$308)</f>
        <v>202</v>
      </c>
    </row>
    <row r="4749" spans="1:12" x14ac:dyDescent="0.3">
      <c r="A4749">
        <v>4748</v>
      </c>
      <c r="B4749">
        <v>6</v>
      </c>
      <c r="C4749">
        <v>98</v>
      </c>
      <c r="D4749">
        <v>29</v>
      </c>
      <c r="E4749">
        <v>202</v>
      </c>
      <c r="F4749">
        <v>202</v>
      </c>
      <c r="H4749" s="16">
        <v>37055</v>
      </c>
      <c r="I4749">
        <v>89</v>
      </c>
      <c r="J4749">
        <v>19</v>
      </c>
      <c r="K4749">
        <v>0</v>
      </c>
      <c r="L4749">
        <f>LOOKUP(I4749+H4749*1000, allRounds!D$2:D$308, allRounds!A$2:A$308)</f>
        <v>202</v>
      </c>
    </row>
    <row r="4750" spans="1:12" x14ac:dyDescent="0.3">
      <c r="A4750">
        <v>4749</v>
      </c>
      <c r="B4750">
        <v>7</v>
      </c>
      <c r="C4750">
        <v>101</v>
      </c>
      <c r="D4750">
        <v>29</v>
      </c>
      <c r="E4750">
        <v>2</v>
      </c>
      <c r="F4750">
        <v>202</v>
      </c>
      <c r="H4750" s="16">
        <v>37055</v>
      </c>
      <c r="I4750">
        <v>89</v>
      </c>
      <c r="J4750">
        <v>22</v>
      </c>
      <c r="K4750">
        <v>1</v>
      </c>
      <c r="L4750">
        <f>LOOKUP(I4750+H4750*1000, allRounds!D$2:D$308, allRounds!A$2:A$308)</f>
        <v>202</v>
      </c>
    </row>
    <row r="4751" spans="1:12" x14ac:dyDescent="0.3">
      <c r="A4751">
        <v>4750</v>
      </c>
      <c r="B4751">
        <v>8</v>
      </c>
      <c r="C4751">
        <v>101</v>
      </c>
      <c r="D4751">
        <v>29</v>
      </c>
      <c r="E4751">
        <v>3</v>
      </c>
      <c r="F4751">
        <v>202</v>
      </c>
      <c r="H4751" s="16">
        <v>37055</v>
      </c>
      <c r="I4751">
        <v>89</v>
      </c>
      <c r="J4751">
        <v>20</v>
      </c>
      <c r="K4751">
        <v>1</v>
      </c>
      <c r="L4751">
        <f>LOOKUP(I4751+H4751*1000, allRounds!D$2:D$308, allRounds!A$2:A$308)</f>
        <v>202</v>
      </c>
    </row>
    <row r="4752" spans="1:12" x14ac:dyDescent="0.3">
      <c r="A4752">
        <v>4751</v>
      </c>
      <c r="B4752">
        <v>9</v>
      </c>
      <c r="C4752">
        <v>101</v>
      </c>
      <c r="D4752">
        <v>28</v>
      </c>
      <c r="E4752">
        <v>116</v>
      </c>
      <c r="F4752">
        <v>202</v>
      </c>
      <c r="H4752" s="16">
        <v>37055</v>
      </c>
      <c r="I4752">
        <v>89</v>
      </c>
      <c r="J4752">
        <v>21</v>
      </c>
      <c r="K4752">
        <v>1</v>
      </c>
      <c r="L4752">
        <f>LOOKUP(I4752+H4752*1000, allRounds!D$2:D$308, allRounds!A$2:A$308)</f>
        <v>202</v>
      </c>
    </row>
    <row r="4753" spans="1:12" x14ac:dyDescent="0.3">
      <c r="A4753">
        <v>4752</v>
      </c>
      <c r="B4753">
        <v>10</v>
      </c>
      <c r="C4753">
        <v>104</v>
      </c>
      <c r="D4753">
        <v>28</v>
      </c>
      <c r="E4753">
        <v>188</v>
      </c>
      <c r="F4753">
        <v>202</v>
      </c>
      <c r="H4753" s="16">
        <v>37055</v>
      </c>
      <c r="I4753">
        <v>89</v>
      </c>
      <c r="J4753">
        <v>24</v>
      </c>
      <c r="K4753">
        <v>1</v>
      </c>
      <c r="L4753">
        <f>LOOKUP(I4753+H4753*1000, allRounds!D$2:D$308, allRounds!A$2:A$308)</f>
        <v>202</v>
      </c>
    </row>
    <row r="4754" spans="1:12" x14ac:dyDescent="0.3">
      <c r="A4754">
        <v>4753</v>
      </c>
      <c r="B4754">
        <v>11</v>
      </c>
      <c r="C4754">
        <v>102</v>
      </c>
      <c r="D4754">
        <v>28</v>
      </c>
      <c r="E4754">
        <v>16</v>
      </c>
      <c r="F4754">
        <v>202</v>
      </c>
      <c r="H4754" s="16">
        <v>37055</v>
      </c>
      <c r="I4754">
        <v>89</v>
      </c>
      <c r="J4754">
        <v>22</v>
      </c>
      <c r="K4754">
        <v>1</v>
      </c>
      <c r="L4754">
        <f>LOOKUP(I4754+H4754*1000, allRounds!D$2:D$308, allRounds!A$2:A$308)</f>
        <v>202</v>
      </c>
    </row>
    <row r="4755" spans="1:12" x14ac:dyDescent="0.3">
      <c r="A4755">
        <v>4754</v>
      </c>
      <c r="B4755">
        <v>12</v>
      </c>
      <c r="C4755">
        <v>100</v>
      </c>
      <c r="D4755">
        <v>27</v>
      </c>
      <c r="E4755">
        <v>80</v>
      </c>
      <c r="F4755">
        <v>202</v>
      </c>
      <c r="H4755" s="16">
        <v>37055</v>
      </c>
      <c r="I4755">
        <v>89</v>
      </c>
      <c r="J4755">
        <v>16</v>
      </c>
      <c r="K4755">
        <v>1</v>
      </c>
      <c r="L4755">
        <f>LOOKUP(I4755+H4755*1000, allRounds!D$2:D$308, allRounds!A$2:A$308)</f>
        <v>202</v>
      </c>
    </row>
    <row r="4756" spans="1:12" x14ac:dyDescent="0.3">
      <c r="A4756">
        <v>4755</v>
      </c>
      <c r="B4756">
        <v>13</v>
      </c>
      <c r="C4756">
        <v>103</v>
      </c>
      <c r="D4756">
        <v>26</v>
      </c>
      <c r="E4756">
        <v>28</v>
      </c>
      <c r="F4756">
        <v>202</v>
      </c>
      <c r="H4756" s="16">
        <v>37055</v>
      </c>
      <c r="I4756">
        <v>89</v>
      </c>
      <c r="J4756">
        <v>21</v>
      </c>
      <c r="K4756">
        <v>1</v>
      </c>
      <c r="L4756">
        <f>LOOKUP(I4756+H4756*1000, allRounds!D$2:D$308, allRounds!A$2:A$308)</f>
        <v>202</v>
      </c>
    </row>
    <row r="4757" spans="1:12" x14ac:dyDescent="0.3">
      <c r="A4757">
        <v>4756</v>
      </c>
      <c r="B4757">
        <v>14</v>
      </c>
      <c r="C4757">
        <v>102</v>
      </c>
      <c r="D4757">
        <v>26</v>
      </c>
      <c r="E4757">
        <v>93</v>
      </c>
      <c r="F4757">
        <v>202</v>
      </c>
      <c r="H4757" s="16">
        <v>37055</v>
      </c>
      <c r="I4757">
        <v>89</v>
      </c>
      <c r="J4757">
        <v>20</v>
      </c>
      <c r="K4757">
        <v>1</v>
      </c>
      <c r="L4757">
        <f>LOOKUP(I4757+H4757*1000, allRounds!D$2:D$308, allRounds!A$2:A$308)</f>
        <v>202</v>
      </c>
    </row>
    <row r="4758" spans="1:12" x14ac:dyDescent="0.3">
      <c r="A4758">
        <v>4757</v>
      </c>
      <c r="B4758">
        <v>15</v>
      </c>
      <c r="C4758">
        <v>107</v>
      </c>
      <c r="D4758">
        <v>25</v>
      </c>
      <c r="E4758">
        <v>50</v>
      </c>
      <c r="F4758">
        <v>202</v>
      </c>
      <c r="H4758" s="16">
        <v>37055</v>
      </c>
      <c r="I4758">
        <v>89</v>
      </c>
      <c r="J4758">
        <v>23</v>
      </c>
      <c r="K4758">
        <v>1</v>
      </c>
      <c r="L4758">
        <f>LOOKUP(I4758+H4758*1000, allRounds!D$2:D$308, allRounds!A$2:A$308)</f>
        <v>202</v>
      </c>
    </row>
    <row r="4759" spans="1:12" x14ac:dyDescent="0.3">
      <c r="A4759">
        <v>4758</v>
      </c>
      <c r="B4759">
        <v>16</v>
      </c>
      <c r="C4759">
        <v>107</v>
      </c>
      <c r="D4759">
        <v>23</v>
      </c>
      <c r="E4759">
        <v>192</v>
      </c>
      <c r="F4759">
        <v>202</v>
      </c>
      <c r="H4759" s="16">
        <v>37055</v>
      </c>
      <c r="I4759">
        <v>89</v>
      </c>
      <c r="J4759">
        <v>22</v>
      </c>
      <c r="K4759">
        <v>1</v>
      </c>
      <c r="L4759">
        <f>LOOKUP(I4759+H4759*1000, allRounds!D$2:D$308, allRounds!A$2:A$308)</f>
        <v>202</v>
      </c>
    </row>
    <row r="4760" spans="1:12" x14ac:dyDescent="0.3">
      <c r="A4760">
        <v>4759</v>
      </c>
      <c r="B4760">
        <v>17</v>
      </c>
      <c r="C4760">
        <v>117</v>
      </c>
      <c r="D4760">
        <v>22</v>
      </c>
      <c r="E4760">
        <v>118</v>
      </c>
      <c r="F4760">
        <v>202</v>
      </c>
      <c r="H4760" s="16">
        <v>37055</v>
      </c>
      <c r="I4760">
        <v>89</v>
      </c>
      <c r="J4760">
        <v>28</v>
      </c>
      <c r="K4760">
        <v>1</v>
      </c>
      <c r="L4760">
        <f>LOOKUP(I4760+H4760*1000, allRounds!D$2:D$308, allRounds!A$2:A$308)</f>
        <v>202</v>
      </c>
    </row>
    <row r="4761" spans="1:12" x14ac:dyDescent="0.3">
      <c r="A4761">
        <v>4760</v>
      </c>
      <c r="B4761">
        <v>18</v>
      </c>
      <c r="C4761">
        <v>114</v>
      </c>
      <c r="D4761">
        <v>22</v>
      </c>
      <c r="E4761">
        <v>35</v>
      </c>
      <c r="F4761">
        <v>202</v>
      </c>
      <c r="H4761" s="16">
        <v>37055</v>
      </c>
      <c r="I4761">
        <v>89</v>
      </c>
      <c r="J4761">
        <v>28</v>
      </c>
      <c r="K4761">
        <v>1</v>
      </c>
      <c r="L4761">
        <f>LOOKUP(I4761+H4761*1000, allRounds!D$2:D$308, allRounds!A$2:A$308)</f>
        <v>202</v>
      </c>
    </row>
    <row r="4762" spans="1:12" x14ac:dyDescent="0.3">
      <c r="A4762">
        <v>4761</v>
      </c>
      <c r="B4762">
        <v>19</v>
      </c>
      <c r="C4762">
        <v>113</v>
      </c>
      <c r="D4762">
        <v>21</v>
      </c>
      <c r="E4762">
        <v>61</v>
      </c>
      <c r="F4762">
        <v>202</v>
      </c>
      <c r="H4762" s="16">
        <v>37055</v>
      </c>
      <c r="I4762">
        <v>89</v>
      </c>
      <c r="J4762">
        <v>26</v>
      </c>
      <c r="K4762">
        <v>1</v>
      </c>
      <c r="L4762">
        <f>LOOKUP(I4762+H4762*1000, allRounds!D$2:D$308, allRounds!A$2:A$308)</f>
        <v>202</v>
      </c>
    </row>
    <row r="4763" spans="1:12" x14ac:dyDescent="0.3">
      <c r="A4763">
        <v>4762</v>
      </c>
      <c r="B4763">
        <v>20</v>
      </c>
      <c r="C4763">
        <v>119</v>
      </c>
      <c r="D4763">
        <v>21</v>
      </c>
      <c r="E4763">
        <v>200</v>
      </c>
      <c r="F4763">
        <v>202</v>
      </c>
      <c r="H4763" s="16">
        <v>37055</v>
      </c>
      <c r="I4763">
        <v>89</v>
      </c>
      <c r="J4763">
        <v>26</v>
      </c>
      <c r="K4763">
        <v>0</v>
      </c>
      <c r="L4763">
        <f>LOOKUP(I4763+H4763*1000, allRounds!D$2:D$308, allRounds!A$2:A$308)</f>
        <v>202</v>
      </c>
    </row>
    <row r="4764" spans="1:12" x14ac:dyDescent="0.3">
      <c r="A4764">
        <v>4763</v>
      </c>
      <c r="B4764">
        <v>21</v>
      </c>
      <c r="C4764">
        <v>113</v>
      </c>
      <c r="D4764">
        <v>19</v>
      </c>
      <c r="E4764">
        <v>86</v>
      </c>
      <c r="F4764">
        <v>202</v>
      </c>
      <c r="H4764" s="16">
        <v>37055</v>
      </c>
      <c r="I4764">
        <v>89</v>
      </c>
      <c r="J4764">
        <v>24</v>
      </c>
      <c r="K4764">
        <v>1</v>
      </c>
      <c r="L4764">
        <f>LOOKUP(I4764+H4764*1000, allRounds!D$2:D$308, allRounds!A$2:A$308)</f>
        <v>202</v>
      </c>
    </row>
    <row r="4765" spans="1:12" x14ac:dyDescent="0.3">
      <c r="A4765">
        <v>4764</v>
      </c>
      <c r="B4765">
        <v>22</v>
      </c>
      <c r="C4765">
        <v>114</v>
      </c>
      <c r="D4765">
        <v>18</v>
      </c>
      <c r="E4765">
        <v>145</v>
      </c>
      <c r="F4765">
        <v>202</v>
      </c>
      <c r="H4765" s="16">
        <v>37055</v>
      </c>
      <c r="I4765">
        <v>89</v>
      </c>
      <c r="J4765">
        <v>16</v>
      </c>
      <c r="K4765">
        <v>1</v>
      </c>
      <c r="L4765">
        <f>LOOKUP(I4765+H4765*1000, allRounds!D$2:D$308, allRounds!A$2:A$308)</f>
        <v>202</v>
      </c>
    </row>
    <row r="4766" spans="1:12" x14ac:dyDescent="0.3">
      <c r="A4766">
        <v>4765</v>
      </c>
      <c r="B4766">
        <v>23</v>
      </c>
      <c r="C4766">
        <v>101</v>
      </c>
      <c r="D4766">
        <v>17</v>
      </c>
      <c r="E4766">
        <v>1</v>
      </c>
      <c r="F4766">
        <v>202</v>
      </c>
      <c r="H4766" s="16">
        <v>37055</v>
      </c>
      <c r="I4766">
        <v>89</v>
      </c>
      <c r="J4766">
        <v>9</v>
      </c>
      <c r="K4766">
        <v>1</v>
      </c>
      <c r="L4766">
        <f>LOOKUP(I4766+H4766*1000, allRounds!D$2:D$308, allRounds!A$2:A$308)</f>
        <v>202</v>
      </c>
    </row>
    <row r="4767" spans="1:12" x14ac:dyDescent="0.3">
      <c r="A4767">
        <v>4766</v>
      </c>
      <c r="B4767">
        <v>24</v>
      </c>
      <c r="C4767">
        <v>121</v>
      </c>
      <c r="D4767">
        <v>15</v>
      </c>
      <c r="E4767">
        <v>201</v>
      </c>
      <c r="F4767">
        <v>202</v>
      </c>
      <c r="H4767" s="16">
        <v>37055</v>
      </c>
      <c r="I4767">
        <v>89</v>
      </c>
      <c r="J4767">
        <v>28</v>
      </c>
      <c r="K4767">
        <v>0</v>
      </c>
      <c r="L4767">
        <f>LOOKUP(I4767+H4767*1000, allRounds!D$2:D$308, allRounds!A$2:A$308)</f>
        <v>202</v>
      </c>
    </row>
    <row r="4768" spans="1:12" x14ac:dyDescent="0.3">
      <c r="A4768">
        <v>4767</v>
      </c>
      <c r="B4768">
        <v>25</v>
      </c>
      <c r="C4768">
        <v>121</v>
      </c>
      <c r="D4768">
        <v>15</v>
      </c>
      <c r="E4768">
        <v>12</v>
      </c>
      <c r="F4768">
        <v>202</v>
      </c>
      <c r="H4768" s="16">
        <v>37055</v>
      </c>
      <c r="I4768">
        <v>89</v>
      </c>
      <c r="J4768">
        <v>27</v>
      </c>
      <c r="K4768">
        <v>1</v>
      </c>
      <c r="L4768">
        <f>LOOKUP(I4768+H4768*1000, allRounds!D$2:D$308, allRounds!A$2:A$308)</f>
        <v>202</v>
      </c>
    </row>
    <row r="4769" spans="1:12" x14ac:dyDescent="0.3">
      <c r="A4769">
        <v>4768</v>
      </c>
      <c r="B4769">
        <v>1</v>
      </c>
      <c r="C4769">
        <v>97</v>
      </c>
      <c r="D4769">
        <v>34</v>
      </c>
      <c r="E4769">
        <v>2</v>
      </c>
      <c r="F4769">
        <v>203</v>
      </c>
      <c r="H4769" s="16">
        <v>37028</v>
      </c>
      <c r="I4769">
        <v>41</v>
      </c>
      <c r="J4769">
        <v>23</v>
      </c>
      <c r="K4769">
        <v>1</v>
      </c>
      <c r="L4769">
        <f>LOOKUP(I4769+H4769*1000, allRounds!D$2:D$308, allRounds!A$2:A$308)</f>
        <v>203</v>
      </c>
    </row>
    <row r="4770" spans="1:12" x14ac:dyDescent="0.3">
      <c r="A4770">
        <v>4769</v>
      </c>
      <c r="B4770">
        <v>2</v>
      </c>
      <c r="C4770">
        <v>95</v>
      </c>
      <c r="D4770">
        <v>33</v>
      </c>
      <c r="E4770">
        <v>93</v>
      </c>
      <c r="F4770">
        <v>203</v>
      </c>
      <c r="H4770" s="16">
        <v>37028</v>
      </c>
      <c r="I4770">
        <v>41</v>
      </c>
      <c r="J4770">
        <v>20</v>
      </c>
      <c r="K4770">
        <v>1</v>
      </c>
      <c r="L4770">
        <f>LOOKUP(I4770+H4770*1000, allRounds!D$2:D$308, allRounds!A$2:A$308)</f>
        <v>203</v>
      </c>
    </row>
    <row r="4771" spans="1:12" x14ac:dyDescent="0.3">
      <c r="A4771">
        <v>4770</v>
      </c>
      <c r="B4771">
        <v>3</v>
      </c>
      <c r="C4771">
        <v>94</v>
      </c>
      <c r="D4771">
        <v>32</v>
      </c>
      <c r="E4771">
        <v>34</v>
      </c>
      <c r="F4771">
        <v>203</v>
      </c>
      <c r="H4771" s="16">
        <v>37028</v>
      </c>
      <c r="I4771">
        <v>41</v>
      </c>
      <c r="J4771">
        <v>18</v>
      </c>
      <c r="K4771">
        <v>2</v>
      </c>
      <c r="L4771">
        <f>LOOKUP(I4771+H4771*1000, allRounds!D$2:D$308, allRounds!A$2:A$308)</f>
        <v>203</v>
      </c>
    </row>
    <row r="4772" spans="1:12" x14ac:dyDescent="0.3">
      <c r="A4772">
        <v>4771</v>
      </c>
      <c r="B4772">
        <v>4</v>
      </c>
      <c r="C4772">
        <v>89</v>
      </c>
      <c r="D4772">
        <v>31</v>
      </c>
      <c r="E4772">
        <v>199</v>
      </c>
      <c r="F4772">
        <v>203</v>
      </c>
      <c r="H4772" s="16">
        <v>37028</v>
      </c>
      <c r="I4772">
        <v>41</v>
      </c>
      <c r="J4772">
        <v>12</v>
      </c>
      <c r="K4772">
        <v>0</v>
      </c>
      <c r="L4772">
        <f>LOOKUP(I4772+H4772*1000, allRounds!D$2:D$308, allRounds!A$2:A$308)</f>
        <v>203</v>
      </c>
    </row>
    <row r="4773" spans="1:12" x14ac:dyDescent="0.3">
      <c r="A4773">
        <v>4772</v>
      </c>
      <c r="B4773">
        <v>5</v>
      </c>
      <c r="C4773">
        <v>106</v>
      </c>
      <c r="D4773">
        <v>30</v>
      </c>
      <c r="E4773">
        <v>35</v>
      </c>
      <c r="F4773">
        <v>203</v>
      </c>
      <c r="H4773" s="16">
        <v>37028</v>
      </c>
      <c r="I4773">
        <v>41</v>
      </c>
      <c r="J4773">
        <v>28</v>
      </c>
      <c r="K4773">
        <v>1</v>
      </c>
      <c r="L4773">
        <f>LOOKUP(I4773+H4773*1000, allRounds!D$2:D$308, allRounds!A$2:A$308)</f>
        <v>203</v>
      </c>
    </row>
    <row r="4774" spans="1:12" x14ac:dyDescent="0.3">
      <c r="A4774">
        <v>4773</v>
      </c>
      <c r="B4774">
        <v>6</v>
      </c>
      <c r="C4774">
        <v>106</v>
      </c>
      <c r="D4774">
        <v>30</v>
      </c>
      <c r="E4774">
        <v>88</v>
      </c>
      <c r="F4774">
        <v>203</v>
      </c>
      <c r="H4774" s="16">
        <v>37028</v>
      </c>
      <c r="I4774">
        <v>41</v>
      </c>
      <c r="J4774">
        <v>28</v>
      </c>
      <c r="K4774">
        <v>1</v>
      </c>
      <c r="L4774">
        <f>LOOKUP(I4774+H4774*1000, allRounds!D$2:D$308, allRounds!A$2:A$308)</f>
        <v>203</v>
      </c>
    </row>
    <row r="4775" spans="1:12" x14ac:dyDescent="0.3">
      <c r="A4775">
        <v>4774</v>
      </c>
      <c r="B4775">
        <v>7</v>
      </c>
      <c r="C4775">
        <v>106</v>
      </c>
      <c r="D4775">
        <v>29</v>
      </c>
      <c r="E4775">
        <v>12</v>
      </c>
      <c r="F4775">
        <v>203</v>
      </c>
      <c r="H4775" s="16">
        <v>37028</v>
      </c>
      <c r="I4775">
        <v>41</v>
      </c>
      <c r="J4775">
        <v>27</v>
      </c>
      <c r="K4775">
        <v>1</v>
      </c>
      <c r="L4775">
        <f>LOOKUP(I4775+H4775*1000, allRounds!D$2:D$308, allRounds!A$2:A$308)</f>
        <v>203</v>
      </c>
    </row>
    <row r="4776" spans="1:12" x14ac:dyDescent="0.3">
      <c r="A4776">
        <v>4775</v>
      </c>
      <c r="B4776">
        <v>8</v>
      </c>
      <c r="C4776">
        <v>104</v>
      </c>
      <c r="D4776">
        <v>28</v>
      </c>
      <c r="E4776">
        <v>99</v>
      </c>
      <c r="F4776">
        <v>203</v>
      </c>
      <c r="H4776" s="16">
        <v>37028</v>
      </c>
      <c r="I4776">
        <v>41</v>
      </c>
      <c r="J4776">
        <v>24</v>
      </c>
      <c r="K4776">
        <v>1</v>
      </c>
      <c r="L4776">
        <f>LOOKUP(I4776+H4776*1000, allRounds!D$2:D$308, allRounds!A$2:A$308)</f>
        <v>203</v>
      </c>
    </row>
    <row r="4777" spans="1:12" x14ac:dyDescent="0.3">
      <c r="A4777">
        <v>4776</v>
      </c>
      <c r="B4777">
        <v>9</v>
      </c>
      <c r="C4777">
        <v>102</v>
      </c>
      <c r="D4777">
        <v>27</v>
      </c>
      <c r="E4777">
        <v>28</v>
      </c>
      <c r="F4777">
        <v>203</v>
      </c>
      <c r="H4777" s="16">
        <v>37028</v>
      </c>
      <c r="I4777">
        <v>41</v>
      </c>
      <c r="J4777">
        <v>21</v>
      </c>
      <c r="K4777">
        <v>1</v>
      </c>
      <c r="L4777">
        <f>LOOKUP(I4777+H4777*1000, allRounds!D$2:D$308, allRounds!A$2:A$308)</f>
        <v>203</v>
      </c>
    </row>
    <row r="4778" spans="1:12" x14ac:dyDescent="0.3">
      <c r="A4778">
        <v>4777</v>
      </c>
      <c r="B4778">
        <v>10</v>
      </c>
      <c r="C4778">
        <v>107</v>
      </c>
      <c r="D4778">
        <v>27</v>
      </c>
      <c r="E4778">
        <v>61</v>
      </c>
      <c r="F4778">
        <v>203</v>
      </c>
      <c r="H4778" s="16">
        <v>37028</v>
      </c>
      <c r="I4778">
        <v>41</v>
      </c>
      <c r="J4778">
        <v>26</v>
      </c>
      <c r="K4778">
        <v>1</v>
      </c>
      <c r="L4778">
        <f>LOOKUP(I4778+H4778*1000, allRounds!D$2:D$308, allRounds!A$2:A$308)</f>
        <v>203</v>
      </c>
    </row>
    <row r="4779" spans="1:12" x14ac:dyDescent="0.3">
      <c r="A4779">
        <v>4778</v>
      </c>
      <c r="B4779">
        <f>11</f>
        <v>11</v>
      </c>
      <c r="C4779">
        <v>106</v>
      </c>
      <c r="D4779">
        <v>26</v>
      </c>
      <c r="E4779">
        <v>86</v>
      </c>
      <c r="F4779">
        <v>203</v>
      </c>
      <c r="H4779" s="16">
        <v>37028</v>
      </c>
      <c r="I4779">
        <v>41</v>
      </c>
      <c r="J4779">
        <v>24</v>
      </c>
      <c r="K4779">
        <v>1</v>
      </c>
      <c r="L4779">
        <f>LOOKUP(I4779+H4779*1000, allRounds!D$2:D$308, allRounds!A$2:A$308)</f>
        <v>203</v>
      </c>
    </row>
    <row r="4780" spans="1:12" x14ac:dyDescent="0.3">
      <c r="A4780">
        <v>4779</v>
      </c>
      <c r="B4780">
        <f>11</f>
        <v>11</v>
      </c>
      <c r="C4780">
        <v>105</v>
      </c>
      <c r="D4780">
        <v>26</v>
      </c>
      <c r="E4780">
        <v>50</v>
      </c>
      <c r="F4780">
        <v>203</v>
      </c>
      <c r="H4780" s="16">
        <v>37028</v>
      </c>
      <c r="I4780">
        <v>41</v>
      </c>
      <c r="J4780">
        <v>23</v>
      </c>
      <c r="K4780">
        <v>1</v>
      </c>
      <c r="L4780">
        <f>LOOKUP(I4780+H4780*1000, allRounds!D$2:D$308, allRounds!A$2:A$308)</f>
        <v>203</v>
      </c>
    </row>
    <row r="4781" spans="1:12" x14ac:dyDescent="0.3">
      <c r="A4781">
        <v>4780</v>
      </c>
      <c r="B4781">
        <v>13</v>
      </c>
      <c r="C4781">
        <v>105</v>
      </c>
      <c r="D4781">
        <v>23</v>
      </c>
      <c r="E4781">
        <v>3</v>
      </c>
      <c r="F4781">
        <v>203</v>
      </c>
      <c r="H4781" s="16">
        <v>37028</v>
      </c>
      <c r="I4781">
        <v>41</v>
      </c>
      <c r="J4781">
        <v>20</v>
      </c>
      <c r="K4781">
        <v>1</v>
      </c>
      <c r="L4781">
        <f>LOOKUP(I4781+H4781*1000, allRounds!D$2:D$308, allRounds!A$2:A$308)</f>
        <v>203</v>
      </c>
    </row>
    <row r="4782" spans="1:12" x14ac:dyDescent="0.3">
      <c r="A4782">
        <v>4781</v>
      </c>
      <c r="B4782">
        <v>14</v>
      </c>
      <c r="C4782">
        <v>111</v>
      </c>
      <c r="D4782">
        <v>22</v>
      </c>
      <c r="E4782">
        <v>188</v>
      </c>
      <c r="F4782">
        <v>203</v>
      </c>
      <c r="H4782" s="16">
        <v>37028</v>
      </c>
      <c r="I4782">
        <v>41</v>
      </c>
      <c r="J4782">
        <v>24</v>
      </c>
      <c r="K4782">
        <v>1</v>
      </c>
      <c r="L4782">
        <f>LOOKUP(I4782+H4782*1000, allRounds!D$2:D$308, allRounds!A$2:A$308)</f>
        <v>203</v>
      </c>
    </row>
    <row r="4783" spans="1:12" x14ac:dyDescent="0.3">
      <c r="A4783">
        <v>4782</v>
      </c>
      <c r="B4783">
        <v>15</v>
      </c>
      <c r="C4783">
        <v>99</v>
      </c>
      <c r="D4783">
        <v>22</v>
      </c>
      <c r="E4783">
        <v>121</v>
      </c>
      <c r="F4783">
        <v>203</v>
      </c>
      <c r="H4783" s="16">
        <v>37028</v>
      </c>
      <c r="I4783">
        <v>41</v>
      </c>
      <c r="J4783">
        <v>13</v>
      </c>
      <c r="K4783">
        <v>1</v>
      </c>
      <c r="L4783">
        <f>LOOKUP(I4783+H4783*1000, allRounds!D$2:D$308, allRounds!A$2:A$308)</f>
        <v>203</v>
      </c>
    </row>
    <row r="4784" spans="1:12" x14ac:dyDescent="0.3">
      <c r="A4784">
        <v>4783</v>
      </c>
      <c r="B4784">
        <v>16</v>
      </c>
      <c r="C4784">
        <v>109</v>
      </c>
      <c r="D4784">
        <v>21</v>
      </c>
      <c r="E4784">
        <v>16</v>
      </c>
      <c r="F4784">
        <v>203</v>
      </c>
      <c r="H4784" s="16">
        <v>37028</v>
      </c>
      <c r="I4784">
        <v>41</v>
      </c>
      <c r="J4784">
        <v>22</v>
      </c>
      <c r="K4784">
        <v>1</v>
      </c>
      <c r="L4784">
        <f>LOOKUP(I4784+H4784*1000, allRounds!D$2:D$308, allRounds!A$2:A$308)</f>
        <v>203</v>
      </c>
    </row>
    <row r="4785" spans="1:12" x14ac:dyDescent="0.3">
      <c r="A4785">
        <v>4784</v>
      </c>
      <c r="B4785">
        <v>17</v>
      </c>
      <c r="C4785">
        <v>114</v>
      </c>
      <c r="D4785">
        <v>21</v>
      </c>
      <c r="E4785">
        <v>27</v>
      </c>
      <c r="F4785">
        <v>203</v>
      </c>
      <c r="H4785" s="16">
        <v>37028</v>
      </c>
      <c r="I4785">
        <v>41</v>
      </c>
      <c r="J4785">
        <v>27</v>
      </c>
      <c r="K4785">
        <v>1</v>
      </c>
      <c r="L4785">
        <f>LOOKUP(I4785+H4785*1000, allRounds!D$2:D$308, allRounds!A$2:A$308)</f>
        <v>203</v>
      </c>
    </row>
    <row r="4786" spans="1:12" x14ac:dyDescent="0.3">
      <c r="A4786">
        <v>4785</v>
      </c>
      <c r="B4786">
        <v>18</v>
      </c>
      <c r="C4786">
        <v>104</v>
      </c>
      <c r="D4786">
        <v>21</v>
      </c>
      <c r="E4786">
        <v>80</v>
      </c>
      <c r="F4786">
        <v>203</v>
      </c>
      <c r="H4786" s="16">
        <v>37028</v>
      </c>
      <c r="I4786">
        <v>41</v>
      </c>
      <c r="J4786">
        <v>16</v>
      </c>
      <c r="K4786">
        <v>1</v>
      </c>
      <c r="L4786">
        <f>LOOKUP(I4786+H4786*1000, allRounds!D$2:D$308, allRounds!A$2:A$308)</f>
        <v>203</v>
      </c>
    </row>
    <row r="4787" spans="1:12" x14ac:dyDescent="0.3">
      <c r="A4787">
        <v>4786</v>
      </c>
      <c r="B4787">
        <v>19</v>
      </c>
      <c r="C4787">
        <v>115</v>
      </c>
      <c r="D4787">
        <v>21</v>
      </c>
      <c r="E4787">
        <v>118</v>
      </c>
      <c r="F4787">
        <v>203</v>
      </c>
      <c r="H4787" s="16">
        <v>37028</v>
      </c>
      <c r="I4787">
        <v>41</v>
      </c>
      <c r="J4787">
        <v>28</v>
      </c>
      <c r="K4787">
        <v>1</v>
      </c>
      <c r="L4787">
        <f>LOOKUP(I4787+H4787*1000, allRounds!D$2:D$308, allRounds!A$2:A$308)</f>
        <v>203</v>
      </c>
    </row>
    <row r="4788" spans="1:12" x14ac:dyDescent="0.3">
      <c r="A4788">
        <v>4787</v>
      </c>
      <c r="B4788">
        <v>20</v>
      </c>
      <c r="C4788">
        <v>100</v>
      </c>
      <c r="D4788">
        <v>21</v>
      </c>
      <c r="E4788">
        <v>48</v>
      </c>
      <c r="F4788">
        <v>203</v>
      </c>
      <c r="H4788" s="16">
        <v>37028</v>
      </c>
      <c r="I4788">
        <v>41</v>
      </c>
      <c r="J4788">
        <v>13</v>
      </c>
      <c r="K4788">
        <v>1</v>
      </c>
      <c r="L4788">
        <f>LOOKUP(I4788+H4788*1000, allRounds!D$2:D$308, allRounds!A$2:A$308)</f>
        <v>203</v>
      </c>
    </row>
    <row r="4789" spans="1:12" x14ac:dyDescent="0.3">
      <c r="A4789">
        <v>4788</v>
      </c>
      <c r="B4789">
        <v>21</v>
      </c>
      <c r="C4789">
        <v>116</v>
      </c>
      <c r="D4789">
        <v>17</v>
      </c>
      <c r="E4789">
        <v>116</v>
      </c>
      <c r="F4789">
        <v>203</v>
      </c>
      <c r="H4789" s="16">
        <v>37028</v>
      </c>
      <c r="I4789">
        <v>41</v>
      </c>
      <c r="J4789">
        <v>21</v>
      </c>
      <c r="K4789">
        <v>1</v>
      </c>
      <c r="L4789">
        <f>LOOKUP(I4789+H4789*1000, allRounds!D$2:D$308, allRounds!A$2:A$308)</f>
        <v>203</v>
      </c>
    </row>
    <row r="4790" spans="1:12" x14ac:dyDescent="0.3">
      <c r="A4790">
        <v>4789</v>
      </c>
      <c r="B4790">
        <v>1</v>
      </c>
      <c r="C4790">
        <v>95</v>
      </c>
      <c r="D4790">
        <v>35</v>
      </c>
      <c r="E4790">
        <v>160</v>
      </c>
      <c r="F4790">
        <v>204</v>
      </c>
      <c r="H4790" s="16">
        <v>37005</v>
      </c>
      <c r="I4790">
        <v>74</v>
      </c>
      <c r="J4790">
        <v>23</v>
      </c>
      <c r="K4790">
        <v>1</v>
      </c>
      <c r="L4790">
        <f>LOOKUP(I4790+H4790*1000, allRounds!D$2:D$308, allRounds!A$2:A$308)</f>
        <v>204</v>
      </c>
    </row>
    <row r="4791" spans="1:12" x14ac:dyDescent="0.3">
      <c r="A4791">
        <v>4790</v>
      </c>
      <c r="B4791">
        <v>2</v>
      </c>
      <c r="C4791">
        <v>103</v>
      </c>
      <c r="D4791">
        <v>30</v>
      </c>
      <c r="E4791">
        <v>61</v>
      </c>
      <c r="F4791">
        <v>204</v>
      </c>
      <c r="H4791" s="16">
        <v>37005</v>
      </c>
      <c r="I4791">
        <v>74</v>
      </c>
      <c r="J4791">
        <v>26</v>
      </c>
      <c r="K4791">
        <v>1</v>
      </c>
      <c r="L4791">
        <f>LOOKUP(I4791+H4791*1000, allRounds!D$2:D$308, allRounds!A$2:A$308)</f>
        <v>204</v>
      </c>
    </row>
    <row r="4792" spans="1:12" x14ac:dyDescent="0.3">
      <c r="A4792">
        <v>4791</v>
      </c>
      <c r="B4792">
        <v>3</v>
      </c>
      <c r="C4792">
        <v>100</v>
      </c>
      <c r="D4792">
        <v>29</v>
      </c>
      <c r="E4792">
        <v>68</v>
      </c>
      <c r="F4792">
        <v>204</v>
      </c>
      <c r="H4792" s="16">
        <v>37005</v>
      </c>
      <c r="I4792">
        <v>74</v>
      </c>
      <c r="J4792">
        <v>22</v>
      </c>
      <c r="K4792">
        <v>0</v>
      </c>
      <c r="L4792">
        <f>LOOKUP(I4792+H4792*1000, allRounds!D$2:D$308, allRounds!A$2:A$308)</f>
        <v>204</v>
      </c>
    </row>
    <row r="4793" spans="1:12" x14ac:dyDescent="0.3">
      <c r="A4793">
        <v>4792</v>
      </c>
      <c r="B4793">
        <v>4</v>
      </c>
      <c r="C4793">
        <v>104</v>
      </c>
      <c r="D4793">
        <v>26</v>
      </c>
      <c r="E4793">
        <v>50</v>
      </c>
      <c r="F4793">
        <v>204</v>
      </c>
      <c r="H4793" s="16">
        <v>37005</v>
      </c>
      <c r="I4793">
        <v>74</v>
      </c>
      <c r="J4793">
        <v>23</v>
      </c>
      <c r="K4793">
        <v>1</v>
      </c>
      <c r="L4793">
        <f>LOOKUP(I4793+H4793*1000, allRounds!D$2:D$308, allRounds!A$2:A$308)</f>
        <v>204</v>
      </c>
    </row>
    <row r="4794" spans="1:12" x14ac:dyDescent="0.3">
      <c r="A4794">
        <v>4793</v>
      </c>
      <c r="B4794">
        <v>5</v>
      </c>
      <c r="C4794">
        <v>103</v>
      </c>
      <c r="D4794">
        <v>26</v>
      </c>
      <c r="E4794">
        <v>192</v>
      </c>
      <c r="F4794">
        <v>204</v>
      </c>
      <c r="H4794" s="16">
        <v>37005</v>
      </c>
      <c r="I4794">
        <v>74</v>
      </c>
      <c r="J4794">
        <v>22</v>
      </c>
      <c r="K4794">
        <v>1</v>
      </c>
      <c r="L4794">
        <f>LOOKUP(I4794+H4794*1000, allRounds!D$2:D$308, allRounds!A$2:A$308)</f>
        <v>204</v>
      </c>
    </row>
    <row r="4795" spans="1:12" x14ac:dyDescent="0.3">
      <c r="A4795">
        <v>4794</v>
      </c>
      <c r="B4795">
        <v>6</v>
      </c>
      <c r="C4795">
        <v>95</v>
      </c>
      <c r="D4795">
        <v>25</v>
      </c>
      <c r="E4795">
        <v>49</v>
      </c>
      <c r="F4795">
        <v>204</v>
      </c>
      <c r="H4795" s="16">
        <v>37005</v>
      </c>
      <c r="I4795">
        <v>74</v>
      </c>
      <c r="J4795">
        <v>13</v>
      </c>
      <c r="K4795">
        <v>1</v>
      </c>
      <c r="L4795">
        <f>LOOKUP(I4795+H4795*1000, allRounds!D$2:D$308, allRounds!A$2:A$308)</f>
        <v>204</v>
      </c>
    </row>
    <row r="4796" spans="1:12" x14ac:dyDescent="0.3">
      <c r="A4796">
        <v>4795</v>
      </c>
      <c r="B4796">
        <v>7</v>
      </c>
      <c r="C4796">
        <v>93</v>
      </c>
      <c r="D4796">
        <v>25</v>
      </c>
      <c r="E4796">
        <v>103</v>
      </c>
      <c r="F4796">
        <v>204</v>
      </c>
      <c r="H4796" s="16">
        <v>37005</v>
      </c>
      <c r="I4796">
        <v>74</v>
      </c>
      <c r="J4796">
        <v>11</v>
      </c>
      <c r="K4796">
        <v>1</v>
      </c>
      <c r="L4796">
        <f>LOOKUP(I4796+H4796*1000, allRounds!D$2:D$308, allRounds!A$2:A$308)</f>
        <v>204</v>
      </c>
    </row>
    <row r="4797" spans="1:12" x14ac:dyDescent="0.3">
      <c r="A4797">
        <v>4796</v>
      </c>
      <c r="B4797">
        <v>8</v>
      </c>
      <c r="C4797">
        <v>107</v>
      </c>
      <c r="D4797">
        <v>24</v>
      </c>
      <c r="E4797">
        <v>99</v>
      </c>
      <c r="F4797">
        <v>204</v>
      </c>
      <c r="H4797" s="16">
        <v>37005</v>
      </c>
      <c r="I4797">
        <v>74</v>
      </c>
      <c r="J4797">
        <v>24</v>
      </c>
      <c r="K4797">
        <v>1</v>
      </c>
      <c r="L4797">
        <f>LOOKUP(I4797+H4797*1000, allRounds!D$2:D$308, allRounds!A$2:A$308)</f>
        <v>204</v>
      </c>
    </row>
    <row r="4798" spans="1:12" x14ac:dyDescent="0.3">
      <c r="A4798">
        <v>4797</v>
      </c>
      <c r="B4798">
        <v>9</v>
      </c>
      <c r="C4798">
        <v>113</v>
      </c>
      <c r="D4798">
        <v>22</v>
      </c>
      <c r="E4798">
        <v>35</v>
      </c>
      <c r="F4798">
        <v>204</v>
      </c>
      <c r="H4798" s="16">
        <v>37005</v>
      </c>
      <c r="I4798">
        <v>74</v>
      </c>
      <c r="J4798">
        <v>28</v>
      </c>
      <c r="K4798">
        <v>1</v>
      </c>
      <c r="L4798">
        <f>LOOKUP(I4798+H4798*1000, allRounds!D$2:D$308, allRounds!A$2:A$308)</f>
        <v>204</v>
      </c>
    </row>
    <row r="4799" spans="1:12" x14ac:dyDescent="0.3">
      <c r="A4799">
        <v>4798</v>
      </c>
      <c r="B4799">
        <v>10</v>
      </c>
      <c r="C4799">
        <v>107</v>
      </c>
      <c r="D4799">
        <v>22</v>
      </c>
      <c r="E4799">
        <v>170</v>
      </c>
      <c r="F4799">
        <v>204</v>
      </c>
      <c r="H4799" s="16">
        <v>37005</v>
      </c>
      <c r="I4799">
        <v>74</v>
      </c>
      <c r="J4799">
        <v>21</v>
      </c>
      <c r="K4799">
        <v>1</v>
      </c>
      <c r="L4799">
        <f>LOOKUP(I4799+H4799*1000, allRounds!D$2:D$308, allRounds!A$2:A$308)</f>
        <v>204</v>
      </c>
    </row>
    <row r="4800" spans="1:12" x14ac:dyDescent="0.3">
      <c r="A4800">
        <v>4799</v>
      </c>
      <c r="B4800">
        <v>11</v>
      </c>
      <c r="C4800">
        <v>107</v>
      </c>
      <c r="D4800">
        <v>21</v>
      </c>
      <c r="E4800">
        <v>30</v>
      </c>
      <c r="F4800">
        <v>204</v>
      </c>
      <c r="H4800" s="16">
        <v>37005</v>
      </c>
      <c r="I4800">
        <v>74</v>
      </c>
      <c r="J4800">
        <v>21</v>
      </c>
      <c r="K4800">
        <v>1</v>
      </c>
      <c r="L4800">
        <f>LOOKUP(I4800+H4800*1000, allRounds!D$2:D$308, allRounds!A$2:A$308)</f>
        <v>204</v>
      </c>
    </row>
    <row r="4801" spans="1:12" x14ac:dyDescent="0.3">
      <c r="A4801">
        <v>4800</v>
      </c>
      <c r="B4801">
        <v>12</v>
      </c>
      <c r="C4801">
        <v>107</v>
      </c>
      <c r="D4801">
        <v>20</v>
      </c>
      <c r="E4801">
        <v>3</v>
      </c>
      <c r="F4801">
        <v>204</v>
      </c>
      <c r="H4801" s="16">
        <v>37005</v>
      </c>
      <c r="I4801">
        <v>74</v>
      </c>
      <c r="J4801">
        <v>20</v>
      </c>
      <c r="K4801">
        <v>1</v>
      </c>
      <c r="L4801">
        <f>LOOKUP(I4801+H4801*1000, allRounds!D$2:D$308, allRounds!A$2:A$308)</f>
        <v>204</v>
      </c>
    </row>
    <row r="4802" spans="1:12" x14ac:dyDescent="0.3">
      <c r="A4802">
        <v>4801</v>
      </c>
      <c r="B4802">
        <v>13</v>
      </c>
      <c r="C4802">
        <v>98</v>
      </c>
      <c r="D4802">
        <v>18</v>
      </c>
      <c r="E4802">
        <v>183</v>
      </c>
      <c r="F4802">
        <v>204</v>
      </c>
      <c r="H4802" s="16">
        <v>37005</v>
      </c>
      <c r="I4802">
        <v>74</v>
      </c>
      <c r="J4802">
        <v>9</v>
      </c>
      <c r="K4802">
        <v>0</v>
      </c>
      <c r="L4802">
        <f>LOOKUP(I4802+H4802*1000, allRounds!D$2:D$308, allRounds!A$2:A$308)</f>
        <v>204</v>
      </c>
    </row>
    <row r="4803" spans="1:12" x14ac:dyDescent="0.3">
      <c r="A4803">
        <v>4802</v>
      </c>
      <c r="B4803">
        <v>14</v>
      </c>
      <c r="C4803">
        <v>123</v>
      </c>
      <c r="D4803">
        <v>16</v>
      </c>
      <c r="E4803">
        <v>118</v>
      </c>
      <c r="F4803">
        <v>204</v>
      </c>
      <c r="H4803" s="16">
        <v>37005</v>
      </c>
      <c r="I4803">
        <v>74</v>
      </c>
      <c r="J4803">
        <v>28</v>
      </c>
      <c r="K4803">
        <v>1</v>
      </c>
      <c r="L4803">
        <f>LOOKUP(I4803+H4803*1000, allRounds!D$2:D$308, allRounds!A$2:A$308)</f>
        <v>204</v>
      </c>
    </row>
    <row r="4804" spans="1:12" x14ac:dyDescent="0.3">
      <c r="A4804">
        <v>4803</v>
      </c>
      <c r="B4804">
        <v>15</v>
      </c>
      <c r="C4804">
        <v>120</v>
      </c>
      <c r="D4804">
        <v>15</v>
      </c>
      <c r="E4804">
        <v>111</v>
      </c>
      <c r="F4804">
        <v>204</v>
      </c>
      <c r="H4804" s="16">
        <v>37005</v>
      </c>
      <c r="I4804">
        <v>74</v>
      </c>
      <c r="J4804">
        <v>28</v>
      </c>
      <c r="K4804">
        <v>0</v>
      </c>
      <c r="L4804">
        <f>LOOKUP(I4804+H4804*1000, allRounds!D$2:D$308, allRounds!A$2:A$308)</f>
        <v>204</v>
      </c>
    </row>
    <row r="4805" spans="1:12" x14ac:dyDescent="0.3">
      <c r="A4805">
        <v>4804</v>
      </c>
      <c r="B4805">
        <v>1</v>
      </c>
      <c r="C4805">
        <v>84</v>
      </c>
      <c r="D4805">
        <v>43</v>
      </c>
      <c r="E4805">
        <v>3</v>
      </c>
      <c r="F4805">
        <v>205</v>
      </c>
      <c r="H4805" s="16">
        <v>36971</v>
      </c>
      <c r="I4805">
        <v>36</v>
      </c>
      <c r="J4805">
        <v>21</v>
      </c>
      <c r="K4805">
        <v>1</v>
      </c>
      <c r="L4805">
        <f>LOOKUP(I4805+H4805*1000, allRounds!D$2:D$308, allRounds!A$2:A$308)</f>
        <v>205</v>
      </c>
    </row>
    <row r="4806" spans="1:12" x14ac:dyDescent="0.3">
      <c r="A4806">
        <v>4805</v>
      </c>
      <c r="B4806">
        <v>2</v>
      </c>
      <c r="C4806">
        <v>74</v>
      </c>
      <c r="D4806">
        <v>41</v>
      </c>
      <c r="E4806">
        <v>1</v>
      </c>
      <c r="F4806">
        <v>205</v>
      </c>
      <c r="H4806" s="16">
        <v>36971</v>
      </c>
      <c r="I4806">
        <v>36</v>
      </c>
      <c r="J4806">
        <v>9</v>
      </c>
      <c r="K4806">
        <v>1</v>
      </c>
      <c r="L4806">
        <f>LOOKUP(I4806+H4806*1000, allRounds!D$2:D$308, allRounds!A$2:A$308)</f>
        <v>205</v>
      </c>
    </row>
    <row r="4807" spans="1:12" x14ac:dyDescent="0.3">
      <c r="A4807">
        <v>4806</v>
      </c>
      <c r="B4807">
        <v>3</v>
      </c>
      <c r="C4807">
        <v>89</v>
      </c>
      <c r="D4807">
        <v>40</v>
      </c>
      <c r="E4807">
        <v>160</v>
      </c>
      <c r="F4807">
        <v>205</v>
      </c>
      <c r="H4807" s="16">
        <v>36971</v>
      </c>
      <c r="I4807">
        <v>36</v>
      </c>
      <c r="J4807">
        <v>23</v>
      </c>
      <c r="K4807">
        <v>1</v>
      </c>
      <c r="L4807">
        <f>LOOKUP(I4807+H4807*1000, allRounds!D$2:D$308, allRounds!A$2:A$308)</f>
        <v>205</v>
      </c>
    </row>
    <row r="4808" spans="1:12" x14ac:dyDescent="0.3">
      <c r="A4808">
        <v>4807</v>
      </c>
      <c r="B4808">
        <v>4</v>
      </c>
      <c r="C4808">
        <v>89</v>
      </c>
      <c r="D4808">
        <v>38</v>
      </c>
      <c r="E4808">
        <v>170</v>
      </c>
      <c r="F4808">
        <v>205</v>
      </c>
      <c r="H4808" s="16">
        <v>36971</v>
      </c>
      <c r="I4808">
        <v>36</v>
      </c>
      <c r="J4808">
        <v>21</v>
      </c>
      <c r="K4808">
        <v>1</v>
      </c>
      <c r="L4808">
        <f>LOOKUP(I4808+H4808*1000, allRounds!D$2:D$308, allRounds!A$2:A$308)</f>
        <v>205</v>
      </c>
    </row>
    <row r="4809" spans="1:12" x14ac:dyDescent="0.3">
      <c r="A4809">
        <v>4808</v>
      </c>
      <c r="B4809">
        <v>5</v>
      </c>
      <c r="C4809">
        <v>96</v>
      </c>
      <c r="D4809">
        <v>38</v>
      </c>
      <c r="E4809">
        <v>118</v>
      </c>
      <c r="F4809">
        <v>205</v>
      </c>
      <c r="H4809" s="16">
        <v>36971</v>
      </c>
      <c r="I4809">
        <v>36</v>
      </c>
      <c r="J4809">
        <v>28</v>
      </c>
      <c r="K4809">
        <v>1</v>
      </c>
      <c r="L4809">
        <f>LOOKUP(I4809+H4809*1000, allRounds!D$2:D$308, allRounds!A$2:A$308)</f>
        <v>205</v>
      </c>
    </row>
    <row r="4810" spans="1:12" x14ac:dyDescent="0.3">
      <c r="A4810">
        <v>4809</v>
      </c>
      <c r="B4810">
        <v>6</v>
      </c>
      <c r="C4810">
        <v>89</v>
      </c>
      <c r="D4810">
        <v>38</v>
      </c>
      <c r="E4810">
        <v>30</v>
      </c>
      <c r="F4810">
        <v>205</v>
      </c>
      <c r="H4810" s="16">
        <v>36971</v>
      </c>
      <c r="I4810">
        <v>36</v>
      </c>
      <c r="J4810">
        <v>21</v>
      </c>
      <c r="K4810">
        <v>1</v>
      </c>
      <c r="L4810">
        <f>LOOKUP(I4810+H4810*1000, allRounds!D$2:D$308, allRounds!A$2:A$308)</f>
        <v>205</v>
      </c>
    </row>
    <row r="4811" spans="1:12" x14ac:dyDescent="0.3">
      <c r="A4811">
        <v>4810</v>
      </c>
      <c r="B4811">
        <v>7</v>
      </c>
      <c r="C4811">
        <v>93</v>
      </c>
      <c r="D4811">
        <v>38</v>
      </c>
      <c r="E4811">
        <v>50</v>
      </c>
      <c r="F4811">
        <v>205</v>
      </c>
      <c r="H4811" s="16">
        <v>36971</v>
      </c>
      <c r="I4811">
        <v>36</v>
      </c>
      <c r="J4811">
        <v>23</v>
      </c>
      <c r="K4811">
        <v>1</v>
      </c>
      <c r="L4811">
        <f>LOOKUP(I4811+H4811*1000, allRounds!D$2:D$308, allRounds!A$2:A$308)</f>
        <v>205</v>
      </c>
    </row>
    <row r="4812" spans="1:12" x14ac:dyDescent="0.3">
      <c r="A4812">
        <v>4811</v>
      </c>
      <c r="B4812">
        <v>8</v>
      </c>
      <c r="C4812">
        <v>90</v>
      </c>
      <c r="D4812">
        <v>37</v>
      </c>
      <c r="E4812">
        <v>26</v>
      </c>
      <c r="F4812">
        <v>205</v>
      </c>
      <c r="H4812" s="16">
        <v>36971</v>
      </c>
      <c r="I4812">
        <v>36</v>
      </c>
      <c r="J4812">
        <v>20</v>
      </c>
      <c r="K4812">
        <v>1</v>
      </c>
      <c r="L4812">
        <f>LOOKUP(I4812+H4812*1000, allRounds!D$2:D$308, allRounds!A$2:A$308)</f>
        <v>205</v>
      </c>
    </row>
    <row r="4813" spans="1:12" x14ac:dyDescent="0.3">
      <c r="A4813">
        <v>4812</v>
      </c>
      <c r="B4813">
        <v>9</v>
      </c>
      <c r="C4813">
        <v>99</v>
      </c>
      <c r="D4813">
        <v>34</v>
      </c>
      <c r="E4813">
        <v>12</v>
      </c>
      <c r="F4813">
        <v>205</v>
      </c>
      <c r="H4813" s="16">
        <v>36971</v>
      </c>
      <c r="I4813">
        <v>36</v>
      </c>
      <c r="J4813">
        <v>27</v>
      </c>
      <c r="K4813">
        <v>1</v>
      </c>
      <c r="L4813">
        <f>LOOKUP(I4813+H4813*1000, allRounds!D$2:D$308, allRounds!A$2:A$308)</f>
        <v>205</v>
      </c>
    </row>
    <row r="4814" spans="1:12" x14ac:dyDescent="0.3">
      <c r="A4814">
        <v>4813</v>
      </c>
      <c r="B4814">
        <v>10</v>
      </c>
      <c r="C4814">
        <v>98</v>
      </c>
      <c r="D4814">
        <v>33</v>
      </c>
      <c r="E4814">
        <v>178</v>
      </c>
      <c r="F4814">
        <v>205</v>
      </c>
      <c r="H4814" s="16">
        <v>36971</v>
      </c>
      <c r="I4814">
        <v>36</v>
      </c>
      <c r="J4814">
        <v>24</v>
      </c>
      <c r="K4814">
        <v>0</v>
      </c>
      <c r="L4814">
        <f>LOOKUP(I4814+H4814*1000, allRounds!D$2:D$308, allRounds!A$2:A$308)</f>
        <v>205</v>
      </c>
    </row>
    <row r="4815" spans="1:12" x14ac:dyDescent="0.3">
      <c r="A4815">
        <v>4814</v>
      </c>
      <c r="B4815">
        <f>11</f>
        <v>11</v>
      </c>
      <c r="C4815">
        <v>101</v>
      </c>
      <c r="D4815">
        <v>33</v>
      </c>
      <c r="E4815">
        <v>35</v>
      </c>
      <c r="F4815">
        <v>205</v>
      </c>
      <c r="H4815" s="16">
        <v>36971</v>
      </c>
      <c r="I4815">
        <v>36</v>
      </c>
      <c r="J4815">
        <v>28</v>
      </c>
      <c r="K4815">
        <v>1</v>
      </c>
      <c r="L4815">
        <f>LOOKUP(I4815+H4815*1000, allRounds!D$2:D$308, allRounds!A$2:A$308)</f>
        <v>205</v>
      </c>
    </row>
    <row r="4816" spans="1:12" x14ac:dyDescent="0.3">
      <c r="A4816">
        <v>4815</v>
      </c>
      <c r="B4816">
        <f>11</f>
        <v>11</v>
      </c>
      <c r="C4816">
        <v>101</v>
      </c>
      <c r="D4816">
        <v>33</v>
      </c>
      <c r="E4816">
        <v>61</v>
      </c>
      <c r="F4816">
        <v>205</v>
      </c>
      <c r="H4816" s="16">
        <v>36971</v>
      </c>
      <c r="I4816">
        <v>36</v>
      </c>
      <c r="J4816">
        <v>26</v>
      </c>
      <c r="K4816">
        <v>1</v>
      </c>
      <c r="L4816">
        <f>LOOKUP(I4816+H4816*1000, allRounds!D$2:D$308, allRounds!A$2:A$308)</f>
        <v>205</v>
      </c>
    </row>
    <row r="4817" spans="1:12" x14ac:dyDescent="0.3">
      <c r="A4817">
        <v>4816</v>
      </c>
      <c r="B4817">
        <v>13</v>
      </c>
      <c r="C4817">
        <v>101</v>
      </c>
      <c r="D4817">
        <v>32</v>
      </c>
      <c r="E4817">
        <v>188</v>
      </c>
      <c r="F4817">
        <v>205</v>
      </c>
      <c r="H4817" s="16">
        <v>36971</v>
      </c>
      <c r="I4817">
        <v>36</v>
      </c>
      <c r="J4817">
        <v>24</v>
      </c>
      <c r="K4817">
        <v>1</v>
      </c>
      <c r="L4817">
        <f>LOOKUP(I4817+H4817*1000, allRounds!D$2:D$308, allRounds!A$2:A$308)</f>
        <v>205</v>
      </c>
    </row>
    <row r="4818" spans="1:12" x14ac:dyDescent="0.3">
      <c r="A4818">
        <v>4817</v>
      </c>
      <c r="B4818">
        <v>14</v>
      </c>
      <c r="C4818">
        <v>99</v>
      </c>
      <c r="D4818">
        <v>31</v>
      </c>
      <c r="E4818">
        <v>2</v>
      </c>
      <c r="F4818">
        <v>205</v>
      </c>
      <c r="H4818" s="16">
        <v>36971</v>
      </c>
      <c r="I4818">
        <v>36</v>
      </c>
      <c r="J4818">
        <v>23</v>
      </c>
      <c r="K4818">
        <v>1</v>
      </c>
      <c r="L4818">
        <f>LOOKUP(I4818+H4818*1000, allRounds!D$2:D$308, allRounds!A$2:A$308)</f>
        <v>205</v>
      </c>
    </row>
    <row r="4819" spans="1:12" x14ac:dyDescent="0.3">
      <c r="A4819">
        <v>4818</v>
      </c>
      <c r="B4819">
        <v>15</v>
      </c>
      <c r="C4819">
        <v>94</v>
      </c>
      <c r="D4819">
        <v>28</v>
      </c>
      <c r="E4819">
        <v>80</v>
      </c>
      <c r="F4819">
        <v>205</v>
      </c>
      <c r="H4819" s="16">
        <v>36971</v>
      </c>
      <c r="I4819">
        <v>36</v>
      </c>
      <c r="J4819">
        <v>16</v>
      </c>
      <c r="K4819">
        <v>1</v>
      </c>
      <c r="L4819">
        <f>LOOKUP(I4819+H4819*1000, allRounds!D$2:D$308, allRounds!A$2:A$308)</f>
        <v>205</v>
      </c>
    </row>
    <row r="4820" spans="1:12" x14ac:dyDescent="0.3">
      <c r="A4820">
        <v>4819</v>
      </c>
      <c r="B4820">
        <v>16</v>
      </c>
      <c r="C4820">
        <v>91</v>
      </c>
      <c r="D4820">
        <v>26</v>
      </c>
      <c r="E4820">
        <v>103</v>
      </c>
      <c r="F4820">
        <v>205</v>
      </c>
      <c r="H4820" s="16">
        <v>36971</v>
      </c>
      <c r="I4820">
        <v>36</v>
      </c>
      <c r="J4820">
        <v>11</v>
      </c>
      <c r="K4820">
        <v>1</v>
      </c>
      <c r="L4820">
        <f>LOOKUP(I4820+H4820*1000, allRounds!D$2:D$308, allRounds!A$2:A$308)</f>
        <v>205</v>
      </c>
    </row>
    <row r="4821" spans="1:12" x14ac:dyDescent="0.3">
      <c r="A4821">
        <v>4820</v>
      </c>
      <c r="B4821">
        <v>1</v>
      </c>
      <c r="C4821">
        <v>74</v>
      </c>
      <c r="D4821">
        <v>41</v>
      </c>
      <c r="E4821">
        <v>194</v>
      </c>
      <c r="F4821">
        <v>206</v>
      </c>
      <c r="H4821" s="16">
        <v>36844</v>
      </c>
      <c r="I4821">
        <v>87</v>
      </c>
      <c r="J4821">
        <v>9</v>
      </c>
      <c r="K4821">
        <v>0</v>
      </c>
      <c r="L4821">
        <f>LOOKUP(I4821+H4821*1000, allRounds!D$2:D$308, allRounds!A$2:A$308)</f>
        <v>206</v>
      </c>
    </row>
    <row r="4822" spans="1:12" x14ac:dyDescent="0.3">
      <c r="A4822">
        <v>4821</v>
      </c>
      <c r="B4822">
        <v>2</v>
      </c>
      <c r="C4822">
        <v>89</v>
      </c>
      <c r="D4822">
        <v>40</v>
      </c>
      <c r="E4822">
        <v>160</v>
      </c>
      <c r="F4822">
        <v>206</v>
      </c>
      <c r="H4822" s="16">
        <v>36844</v>
      </c>
      <c r="I4822">
        <v>87</v>
      </c>
      <c r="J4822">
        <v>23</v>
      </c>
      <c r="K4822">
        <v>0</v>
      </c>
      <c r="L4822">
        <f>LOOKUP(I4822+H4822*1000, allRounds!D$2:D$308, allRounds!A$2:A$308)</f>
        <v>206</v>
      </c>
    </row>
    <row r="4823" spans="1:12" x14ac:dyDescent="0.3">
      <c r="A4823">
        <v>4822</v>
      </c>
      <c r="B4823">
        <v>3</v>
      </c>
      <c r="C4823">
        <v>95</v>
      </c>
      <c r="D4823">
        <v>39</v>
      </c>
      <c r="E4823">
        <v>27</v>
      </c>
      <c r="F4823">
        <v>206</v>
      </c>
      <c r="H4823" s="16">
        <v>36844</v>
      </c>
      <c r="I4823">
        <v>87</v>
      </c>
      <c r="J4823">
        <v>28</v>
      </c>
      <c r="K4823">
        <v>1</v>
      </c>
      <c r="L4823">
        <f>LOOKUP(I4823+H4823*1000, allRounds!D$2:D$308, allRounds!A$2:A$308)</f>
        <v>206</v>
      </c>
    </row>
    <row r="4824" spans="1:12" x14ac:dyDescent="0.3">
      <c r="A4824">
        <v>4823</v>
      </c>
      <c r="B4824">
        <v>4</v>
      </c>
      <c r="C4824">
        <v>81</v>
      </c>
      <c r="D4824">
        <v>38</v>
      </c>
      <c r="E4824">
        <v>121</v>
      </c>
      <c r="F4824">
        <v>206</v>
      </c>
      <c r="H4824" s="16">
        <v>36844</v>
      </c>
      <c r="I4824">
        <v>87</v>
      </c>
      <c r="J4824">
        <v>13</v>
      </c>
      <c r="K4824">
        <v>1</v>
      </c>
      <c r="L4824">
        <f>LOOKUP(I4824+H4824*1000, allRounds!D$2:D$308, allRounds!A$2:A$308)</f>
        <v>206</v>
      </c>
    </row>
    <row r="4825" spans="1:12" x14ac:dyDescent="0.3">
      <c r="A4825">
        <v>4824</v>
      </c>
      <c r="B4825">
        <v>5</v>
      </c>
      <c r="C4825">
        <v>92</v>
      </c>
      <c r="D4825">
        <v>37</v>
      </c>
      <c r="E4825">
        <v>197</v>
      </c>
      <c r="F4825">
        <v>206</v>
      </c>
      <c r="H4825" s="16">
        <v>36844</v>
      </c>
      <c r="I4825">
        <v>87</v>
      </c>
      <c r="J4825">
        <v>23</v>
      </c>
      <c r="K4825">
        <v>0</v>
      </c>
      <c r="L4825">
        <f>LOOKUP(I4825+H4825*1000, allRounds!D$2:D$308, allRounds!A$2:A$308)</f>
        <v>206</v>
      </c>
    </row>
    <row r="4826" spans="1:12" x14ac:dyDescent="0.3">
      <c r="A4826">
        <v>4825</v>
      </c>
      <c r="B4826">
        <v>6</v>
      </c>
      <c r="C4826">
        <v>88</v>
      </c>
      <c r="D4826">
        <v>37</v>
      </c>
      <c r="E4826">
        <v>145</v>
      </c>
      <c r="F4826">
        <v>206</v>
      </c>
      <c r="H4826" s="16">
        <v>36844</v>
      </c>
      <c r="I4826">
        <v>87</v>
      </c>
      <c r="J4826">
        <v>19</v>
      </c>
      <c r="K4826">
        <v>1</v>
      </c>
      <c r="L4826">
        <f>LOOKUP(I4826+H4826*1000, allRounds!D$2:D$308, allRounds!A$2:A$308)</f>
        <v>206</v>
      </c>
    </row>
    <row r="4827" spans="1:12" x14ac:dyDescent="0.3">
      <c r="A4827">
        <v>4826</v>
      </c>
      <c r="B4827">
        <v>7</v>
      </c>
      <c r="C4827">
        <v>92</v>
      </c>
      <c r="D4827">
        <v>36</v>
      </c>
      <c r="E4827">
        <v>164</v>
      </c>
      <c r="F4827">
        <v>206</v>
      </c>
      <c r="H4827" s="16">
        <v>36844</v>
      </c>
      <c r="I4827">
        <v>87</v>
      </c>
      <c r="J4827">
        <v>22</v>
      </c>
      <c r="K4827">
        <v>1</v>
      </c>
      <c r="L4827">
        <f>LOOKUP(I4827+H4827*1000, allRounds!D$2:D$308, allRounds!A$2:A$308)</f>
        <v>206</v>
      </c>
    </row>
    <row r="4828" spans="1:12" x14ac:dyDescent="0.3">
      <c r="A4828">
        <v>4827</v>
      </c>
      <c r="B4828">
        <v>8</v>
      </c>
      <c r="C4828">
        <v>100</v>
      </c>
      <c r="D4828">
        <v>36</v>
      </c>
      <c r="E4828">
        <v>198</v>
      </c>
      <c r="F4828">
        <v>206</v>
      </c>
      <c r="H4828" s="16">
        <v>36844</v>
      </c>
      <c r="I4828">
        <v>87</v>
      </c>
      <c r="J4828">
        <v>28</v>
      </c>
      <c r="K4828">
        <v>0</v>
      </c>
      <c r="L4828">
        <f>LOOKUP(I4828+H4828*1000, allRounds!D$2:D$308, allRounds!A$2:A$308)</f>
        <v>206</v>
      </c>
    </row>
    <row r="4829" spans="1:12" x14ac:dyDescent="0.3">
      <c r="A4829">
        <v>4828</v>
      </c>
      <c r="B4829">
        <v>9</v>
      </c>
      <c r="C4829">
        <v>94</v>
      </c>
      <c r="D4829">
        <v>35</v>
      </c>
      <c r="E4829">
        <v>50</v>
      </c>
      <c r="F4829">
        <v>206</v>
      </c>
      <c r="H4829" s="16">
        <v>36844</v>
      </c>
      <c r="I4829">
        <v>87</v>
      </c>
      <c r="J4829">
        <v>23</v>
      </c>
      <c r="K4829">
        <v>1</v>
      </c>
      <c r="L4829">
        <f>LOOKUP(I4829+H4829*1000, allRounds!D$2:D$308, allRounds!A$2:A$308)</f>
        <v>206</v>
      </c>
    </row>
    <row r="4830" spans="1:12" x14ac:dyDescent="0.3">
      <c r="A4830">
        <v>4829</v>
      </c>
      <c r="B4830">
        <v>10</v>
      </c>
      <c r="C4830">
        <v>93</v>
      </c>
      <c r="D4830">
        <v>33</v>
      </c>
      <c r="E4830">
        <v>93</v>
      </c>
      <c r="F4830">
        <v>206</v>
      </c>
      <c r="H4830" s="16">
        <v>36844</v>
      </c>
      <c r="I4830">
        <v>87</v>
      </c>
      <c r="J4830">
        <v>20</v>
      </c>
      <c r="K4830">
        <v>1</v>
      </c>
      <c r="L4830">
        <f>LOOKUP(I4830+H4830*1000, allRounds!D$2:D$308, allRounds!A$2:A$308)</f>
        <v>206</v>
      </c>
    </row>
    <row r="4831" spans="1:12" x14ac:dyDescent="0.3">
      <c r="A4831">
        <v>4830</v>
      </c>
      <c r="B4831">
        <v>11</v>
      </c>
      <c r="C4831">
        <v>104</v>
      </c>
      <c r="D4831">
        <v>32</v>
      </c>
      <c r="E4831">
        <v>12</v>
      </c>
      <c r="F4831">
        <v>206</v>
      </c>
      <c r="H4831" s="16">
        <v>36844</v>
      </c>
      <c r="I4831">
        <v>87</v>
      </c>
      <c r="J4831">
        <v>27</v>
      </c>
      <c r="K4831">
        <v>1</v>
      </c>
      <c r="L4831">
        <f>LOOKUP(I4831+H4831*1000, allRounds!D$2:D$308, allRounds!A$2:A$308)</f>
        <v>206</v>
      </c>
    </row>
    <row r="4832" spans="1:12" x14ac:dyDescent="0.3">
      <c r="A4832">
        <v>4831</v>
      </c>
      <c r="B4832">
        <v>12</v>
      </c>
      <c r="C4832">
        <v>85</v>
      </c>
      <c r="D4832">
        <v>32</v>
      </c>
      <c r="E4832">
        <v>172</v>
      </c>
      <c r="F4832">
        <v>206</v>
      </c>
      <c r="H4832" s="16">
        <v>36844</v>
      </c>
      <c r="I4832">
        <v>87</v>
      </c>
      <c r="J4832">
        <v>11</v>
      </c>
      <c r="K4832">
        <v>1</v>
      </c>
      <c r="L4832">
        <f>LOOKUP(I4832+H4832*1000, allRounds!D$2:D$308, allRounds!A$2:A$308)</f>
        <v>206</v>
      </c>
    </row>
    <row r="4833" spans="1:12" x14ac:dyDescent="0.3">
      <c r="A4833">
        <v>4832</v>
      </c>
      <c r="B4833">
        <v>13</v>
      </c>
      <c r="C4833">
        <v>94</v>
      </c>
      <c r="D4833">
        <v>31</v>
      </c>
      <c r="E4833">
        <v>34</v>
      </c>
      <c r="F4833">
        <v>206</v>
      </c>
      <c r="H4833" s="16">
        <v>36844</v>
      </c>
      <c r="I4833">
        <v>87</v>
      </c>
      <c r="J4833">
        <v>18</v>
      </c>
      <c r="K4833">
        <v>1</v>
      </c>
      <c r="L4833">
        <f>LOOKUP(I4833+H4833*1000, allRounds!D$2:D$308, allRounds!A$2:A$308)</f>
        <v>206</v>
      </c>
    </row>
    <row r="4834" spans="1:12" x14ac:dyDescent="0.3">
      <c r="A4834">
        <v>4833</v>
      </c>
      <c r="B4834">
        <v>14</v>
      </c>
      <c r="C4834">
        <v>89</v>
      </c>
      <c r="D4834">
        <v>30</v>
      </c>
      <c r="E4834">
        <v>49</v>
      </c>
      <c r="F4834">
        <v>206</v>
      </c>
      <c r="H4834" s="16">
        <v>36844</v>
      </c>
      <c r="I4834">
        <v>87</v>
      </c>
      <c r="J4834">
        <v>13</v>
      </c>
      <c r="K4834">
        <v>1</v>
      </c>
      <c r="L4834">
        <f>LOOKUP(I4834+H4834*1000, allRounds!D$2:D$308, allRounds!A$2:A$308)</f>
        <v>206</v>
      </c>
    </row>
    <row r="4835" spans="1:12" x14ac:dyDescent="0.3">
      <c r="A4835">
        <v>4834</v>
      </c>
      <c r="B4835">
        <v>15</v>
      </c>
      <c r="C4835">
        <v>98</v>
      </c>
      <c r="D4835">
        <v>30</v>
      </c>
      <c r="E4835">
        <v>192</v>
      </c>
      <c r="F4835">
        <v>206</v>
      </c>
      <c r="H4835" s="16">
        <v>36844</v>
      </c>
      <c r="I4835">
        <v>87</v>
      </c>
      <c r="J4835">
        <v>22</v>
      </c>
      <c r="K4835">
        <v>1</v>
      </c>
      <c r="L4835">
        <f>LOOKUP(I4835+H4835*1000, allRounds!D$2:D$308, allRounds!A$2:A$308)</f>
        <v>206</v>
      </c>
    </row>
    <row r="4836" spans="1:12" x14ac:dyDescent="0.3">
      <c r="A4836">
        <v>4835</v>
      </c>
      <c r="B4836">
        <v>16</v>
      </c>
      <c r="C4836">
        <v>99</v>
      </c>
      <c r="D4836">
        <v>29</v>
      </c>
      <c r="E4836">
        <v>3</v>
      </c>
      <c r="F4836">
        <v>206</v>
      </c>
      <c r="H4836" s="16">
        <v>36844</v>
      </c>
      <c r="I4836">
        <v>87</v>
      </c>
      <c r="J4836">
        <v>21</v>
      </c>
      <c r="K4836">
        <v>1</v>
      </c>
      <c r="L4836">
        <f>LOOKUP(I4836+H4836*1000, allRounds!D$2:D$308, allRounds!A$2:A$308)</f>
        <v>206</v>
      </c>
    </row>
    <row r="4837" spans="1:12" x14ac:dyDescent="0.3">
      <c r="A4837">
        <v>4836</v>
      </c>
      <c r="B4837">
        <v>17</v>
      </c>
      <c r="C4837">
        <v>105</v>
      </c>
      <c r="D4837">
        <v>29</v>
      </c>
      <c r="E4837">
        <v>35</v>
      </c>
      <c r="F4837">
        <v>206</v>
      </c>
      <c r="H4837" s="16">
        <v>36844</v>
      </c>
      <c r="I4837">
        <v>87</v>
      </c>
      <c r="J4837">
        <v>28</v>
      </c>
      <c r="K4837">
        <v>1</v>
      </c>
      <c r="L4837">
        <f>LOOKUP(I4837+H4837*1000, allRounds!D$2:D$308, allRounds!A$2:A$308)</f>
        <v>206</v>
      </c>
    </row>
    <row r="4838" spans="1:12" x14ac:dyDescent="0.3">
      <c r="A4838">
        <v>4837</v>
      </c>
      <c r="B4838">
        <v>18</v>
      </c>
      <c r="C4838">
        <v>93</v>
      </c>
      <c r="D4838">
        <v>29</v>
      </c>
      <c r="E4838">
        <v>80</v>
      </c>
      <c r="F4838">
        <v>206</v>
      </c>
      <c r="H4838" s="16">
        <v>36844</v>
      </c>
      <c r="I4838">
        <v>87</v>
      </c>
      <c r="J4838">
        <v>16</v>
      </c>
      <c r="K4838">
        <v>1</v>
      </c>
      <c r="L4838">
        <f>LOOKUP(I4838+H4838*1000, allRounds!D$2:D$308, allRounds!A$2:A$308)</f>
        <v>206</v>
      </c>
    </row>
    <row r="4839" spans="1:12" x14ac:dyDescent="0.3">
      <c r="A4839">
        <v>4838</v>
      </c>
      <c r="B4839">
        <v>19</v>
      </c>
      <c r="C4839">
        <v>102</v>
      </c>
      <c r="D4839">
        <v>28</v>
      </c>
      <c r="E4839">
        <v>99</v>
      </c>
      <c r="F4839">
        <v>206</v>
      </c>
      <c r="H4839" s="16">
        <v>36844</v>
      </c>
      <c r="I4839">
        <v>87</v>
      </c>
      <c r="J4839">
        <v>24</v>
      </c>
      <c r="K4839">
        <v>1</v>
      </c>
      <c r="L4839">
        <f>LOOKUP(I4839+H4839*1000, allRounds!D$2:D$308, allRounds!A$2:A$308)</f>
        <v>206</v>
      </c>
    </row>
    <row r="4840" spans="1:12" x14ac:dyDescent="0.3">
      <c r="A4840">
        <v>4839</v>
      </c>
      <c r="B4840">
        <v>20</v>
      </c>
      <c r="C4840">
        <v>90</v>
      </c>
      <c r="D4840">
        <v>27</v>
      </c>
      <c r="E4840">
        <v>114</v>
      </c>
      <c r="F4840">
        <v>206</v>
      </c>
      <c r="H4840" s="16">
        <v>36844</v>
      </c>
      <c r="I4840">
        <v>87</v>
      </c>
      <c r="J4840">
        <v>11</v>
      </c>
      <c r="K4840">
        <v>0</v>
      </c>
      <c r="L4840">
        <f>LOOKUP(I4840+H4840*1000, allRounds!D$2:D$308, allRounds!A$2:A$308)</f>
        <v>206</v>
      </c>
    </row>
    <row r="4841" spans="1:12" x14ac:dyDescent="0.3">
      <c r="A4841">
        <v>4840</v>
      </c>
      <c r="B4841">
        <v>21</v>
      </c>
      <c r="C4841">
        <v>106</v>
      </c>
      <c r="D4841">
        <v>27</v>
      </c>
      <c r="E4841">
        <v>195</v>
      </c>
      <c r="F4841">
        <v>206</v>
      </c>
      <c r="H4841" s="16">
        <v>36844</v>
      </c>
      <c r="I4841">
        <v>87</v>
      </c>
      <c r="J4841">
        <v>27</v>
      </c>
      <c r="K4841">
        <v>0</v>
      </c>
      <c r="L4841">
        <f>LOOKUP(I4841+H4841*1000, allRounds!D$2:D$308, allRounds!A$2:A$308)</f>
        <v>206</v>
      </c>
    </row>
    <row r="4842" spans="1:12" x14ac:dyDescent="0.3">
      <c r="A4842">
        <v>4841</v>
      </c>
      <c r="B4842">
        <v>22</v>
      </c>
      <c r="C4842">
        <v>99</v>
      </c>
      <c r="D4842">
        <v>27</v>
      </c>
      <c r="E4842">
        <v>196</v>
      </c>
      <c r="F4842">
        <v>206</v>
      </c>
      <c r="H4842" s="16">
        <v>36844</v>
      </c>
      <c r="I4842">
        <v>87</v>
      </c>
      <c r="J4842">
        <v>20</v>
      </c>
      <c r="K4842">
        <v>0</v>
      </c>
      <c r="L4842">
        <f>LOOKUP(I4842+H4842*1000, allRounds!D$2:D$308, allRounds!A$2:A$308)</f>
        <v>206</v>
      </c>
    </row>
    <row r="4843" spans="1:12" x14ac:dyDescent="0.3">
      <c r="A4843">
        <v>4842</v>
      </c>
      <c r="B4843">
        <v>23</v>
      </c>
      <c r="C4843">
        <v>101</v>
      </c>
      <c r="D4843">
        <v>27</v>
      </c>
      <c r="E4843">
        <v>30</v>
      </c>
      <c r="F4843">
        <v>206</v>
      </c>
      <c r="H4843" s="16">
        <v>36844</v>
      </c>
      <c r="I4843">
        <v>87</v>
      </c>
      <c r="J4843">
        <v>21</v>
      </c>
      <c r="K4843">
        <v>1</v>
      </c>
      <c r="L4843">
        <f>LOOKUP(I4843+H4843*1000, allRounds!D$2:D$308, allRounds!A$2:A$308)</f>
        <v>206</v>
      </c>
    </row>
    <row r="4844" spans="1:12" x14ac:dyDescent="0.3">
      <c r="A4844">
        <v>4843</v>
      </c>
      <c r="B4844">
        <v>24</v>
      </c>
      <c r="C4844">
        <v>108</v>
      </c>
      <c r="D4844">
        <v>26</v>
      </c>
      <c r="E4844">
        <v>118</v>
      </c>
      <c r="F4844">
        <v>206</v>
      </c>
      <c r="H4844" s="16">
        <v>36844</v>
      </c>
      <c r="I4844">
        <v>87</v>
      </c>
      <c r="J4844">
        <v>28</v>
      </c>
      <c r="K4844">
        <v>1</v>
      </c>
      <c r="L4844">
        <f>LOOKUP(I4844+H4844*1000, allRounds!D$2:D$308, allRounds!A$2:A$308)</f>
        <v>206</v>
      </c>
    </row>
    <row r="4845" spans="1:12" x14ac:dyDescent="0.3">
      <c r="A4845">
        <v>4844</v>
      </c>
      <c r="B4845">
        <v>25</v>
      </c>
      <c r="C4845">
        <v>106</v>
      </c>
      <c r="D4845">
        <v>23</v>
      </c>
      <c r="E4845">
        <v>153</v>
      </c>
      <c r="F4845">
        <v>206</v>
      </c>
      <c r="H4845" s="16">
        <v>36844</v>
      </c>
      <c r="I4845">
        <v>87</v>
      </c>
      <c r="J4845">
        <v>20</v>
      </c>
      <c r="K4845">
        <v>0</v>
      </c>
      <c r="L4845">
        <f>LOOKUP(I4845+H4845*1000, allRounds!D$2:D$308, allRounds!A$2:A$308)</f>
        <v>206</v>
      </c>
    </row>
    <row r="4846" spans="1:12" x14ac:dyDescent="0.3">
      <c r="A4846">
        <v>4845</v>
      </c>
      <c r="B4846">
        <v>26</v>
      </c>
      <c r="C4846">
        <v>107</v>
      </c>
      <c r="D4846">
        <v>22</v>
      </c>
      <c r="E4846">
        <v>2</v>
      </c>
      <c r="F4846">
        <v>206</v>
      </c>
      <c r="H4846" s="16">
        <v>36844</v>
      </c>
      <c r="I4846">
        <v>87</v>
      </c>
      <c r="J4846">
        <v>23</v>
      </c>
      <c r="K4846">
        <v>1</v>
      </c>
      <c r="L4846">
        <f>LOOKUP(I4846+H4846*1000, allRounds!D$2:D$308, allRounds!A$2:A$308)</f>
        <v>206</v>
      </c>
    </row>
    <row r="4847" spans="1:12" x14ac:dyDescent="0.3">
      <c r="A4847">
        <v>4846</v>
      </c>
      <c r="B4847">
        <v>27</v>
      </c>
      <c r="C4847">
        <v>117</v>
      </c>
      <c r="D4847">
        <v>21</v>
      </c>
      <c r="E4847">
        <v>39</v>
      </c>
      <c r="F4847">
        <v>206</v>
      </c>
      <c r="H4847" s="16">
        <v>36844</v>
      </c>
      <c r="I4847">
        <v>87</v>
      </c>
      <c r="J4847">
        <v>28</v>
      </c>
      <c r="K4847">
        <v>2</v>
      </c>
      <c r="L4847">
        <f>LOOKUP(I4847+H4847*1000, allRounds!D$2:D$308, allRounds!A$2:A$308)</f>
        <v>206</v>
      </c>
    </row>
    <row r="4848" spans="1:12" x14ac:dyDescent="0.3">
      <c r="A4848">
        <v>4847</v>
      </c>
      <c r="B4848">
        <v>1</v>
      </c>
      <c r="C4848">
        <v>91</v>
      </c>
      <c r="D4848">
        <v>36</v>
      </c>
      <c r="E4848">
        <v>145</v>
      </c>
      <c r="F4848">
        <v>207</v>
      </c>
      <c r="H4848" s="16">
        <v>36813</v>
      </c>
      <c r="I4848">
        <v>27</v>
      </c>
      <c r="J4848">
        <v>19</v>
      </c>
      <c r="K4848">
        <v>1</v>
      </c>
      <c r="L4848">
        <f>LOOKUP(I4848+H4848*1000, allRounds!D$2:D$308, allRounds!A$2:A$308)</f>
        <v>207</v>
      </c>
    </row>
    <row r="4849" spans="1:12" x14ac:dyDescent="0.3">
      <c r="A4849">
        <v>4848</v>
      </c>
      <c r="B4849">
        <v>2</v>
      </c>
      <c r="C4849">
        <v>96</v>
      </c>
      <c r="D4849">
        <v>33</v>
      </c>
      <c r="E4849">
        <v>192</v>
      </c>
      <c r="F4849">
        <v>207</v>
      </c>
      <c r="H4849" s="16">
        <v>36813</v>
      </c>
      <c r="I4849">
        <v>27</v>
      </c>
      <c r="J4849">
        <v>22</v>
      </c>
      <c r="K4849">
        <v>1</v>
      </c>
      <c r="L4849">
        <f>LOOKUP(I4849+H4849*1000, allRounds!D$2:D$308, allRounds!A$2:A$308)</f>
        <v>207</v>
      </c>
    </row>
    <row r="4850" spans="1:12" x14ac:dyDescent="0.3">
      <c r="A4850">
        <v>4849</v>
      </c>
      <c r="B4850">
        <v>3</v>
      </c>
      <c r="C4850">
        <v>89</v>
      </c>
      <c r="D4850">
        <v>31</v>
      </c>
      <c r="E4850">
        <v>121</v>
      </c>
      <c r="F4850">
        <v>207</v>
      </c>
      <c r="H4850" s="16">
        <v>36813</v>
      </c>
      <c r="I4850">
        <v>27</v>
      </c>
      <c r="J4850">
        <v>13</v>
      </c>
      <c r="K4850">
        <v>1</v>
      </c>
      <c r="L4850">
        <f>LOOKUP(I4850+H4850*1000, allRounds!D$2:D$308, allRounds!A$2:A$308)</f>
        <v>207</v>
      </c>
    </row>
    <row r="4851" spans="1:12" x14ac:dyDescent="0.3">
      <c r="A4851">
        <v>4850</v>
      </c>
      <c r="B4851">
        <v>4</v>
      </c>
      <c r="C4851">
        <v>99</v>
      </c>
      <c r="D4851">
        <v>31</v>
      </c>
      <c r="E4851">
        <v>50</v>
      </c>
      <c r="F4851">
        <v>207</v>
      </c>
      <c r="H4851" s="16">
        <v>36813</v>
      </c>
      <c r="I4851">
        <v>27</v>
      </c>
      <c r="J4851">
        <v>23</v>
      </c>
      <c r="K4851">
        <v>1</v>
      </c>
      <c r="L4851">
        <f>LOOKUP(I4851+H4851*1000, allRounds!D$2:D$308, allRounds!A$2:A$308)</f>
        <v>207</v>
      </c>
    </row>
    <row r="4852" spans="1:12" x14ac:dyDescent="0.3">
      <c r="A4852">
        <v>4851</v>
      </c>
      <c r="B4852">
        <v>5</v>
      </c>
      <c r="C4852">
        <v>101</v>
      </c>
      <c r="D4852">
        <v>30</v>
      </c>
      <c r="E4852">
        <v>99</v>
      </c>
      <c r="F4852">
        <v>207</v>
      </c>
      <c r="H4852" s="16">
        <v>36813</v>
      </c>
      <c r="I4852">
        <v>27</v>
      </c>
      <c r="J4852">
        <v>24</v>
      </c>
      <c r="K4852">
        <v>1</v>
      </c>
      <c r="L4852">
        <f>LOOKUP(I4852+H4852*1000, allRounds!D$2:D$308, allRounds!A$2:A$308)</f>
        <v>207</v>
      </c>
    </row>
    <row r="4853" spans="1:12" x14ac:dyDescent="0.3">
      <c r="A4853">
        <v>4852</v>
      </c>
      <c r="B4853">
        <v>6</v>
      </c>
      <c r="C4853">
        <v>98</v>
      </c>
      <c r="D4853">
        <v>29</v>
      </c>
      <c r="E4853">
        <v>93</v>
      </c>
      <c r="F4853">
        <v>207</v>
      </c>
      <c r="H4853" s="16">
        <v>36813</v>
      </c>
      <c r="I4853">
        <v>27</v>
      </c>
      <c r="J4853">
        <v>20</v>
      </c>
      <c r="K4853">
        <v>1</v>
      </c>
      <c r="L4853">
        <f>LOOKUP(I4853+H4853*1000, allRounds!D$2:D$308, allRounds!A$2:A$308)</f>
        <v>207</v>
      </c>
    </row>
    <row r="4854" spans="1:12" x14ac:dyDescent="0.3">
      <c r="A4854">
        <v>4853</v>
      </c>
      <c r="B4854">
        <v>7</v>
      </c>
      <c r="C4854">
        <v>108</v>
      </c>
      <c r="D4854">
        <v>27</v>
      </c>
      <c r="E4854">
        <v>193</v>
      </c>
      <c r="F4854">
        <v>207</v>
      </c>
      <c r="H4854" s="16">
        <v>36813</v>
      </c>
      <c r="I4854">
        <v>27</v>
      </c>
      <c r="J4854">
        <v>28</v>
      </c>
      <c r="K4854">
        <v>0</v>
      </c>
      <c r="L4854">
        <f>LOOKUP(I4854+H4854*1000, allRounds!D$2:D$308, allRounds!A$2:A$308)</f>
        <v>207</v>
      </c>
    </row>
    <row r="4855" spans="1:12" x14ac:dyDescent="0.3">
      <c r="A4855">
        <v>4854</v>
      </c>
      <c r="B4855">
        <v>8</v>
      </c>
      <c r="C4855">
        <v>93</v>
      </c>
      <c r="D4855">
        <v>27</v>
      </c>
      <c r="E4855">
        <v>48</v>
      </c>
      <c r="F4855">
        <v>207</v>
      </c>
      <c r="H4855" s="16">
        <v>36813</v>
      </c>
      <c r="I4855">
        <v>27</v>
      </c>
      <c r="J4855">
        <v>13</v>
      </c>
      <c r="K4855">
        <v>1</v>
      </c>
      <c r="L4855">
        <f>LOOKUP(I4855+H4855*1000, allRounds!D$2:D$308, allRounds!A$2:A$308)</f>
        <v>207</v>
      </c>
    </row>
    <row r="4856" spans="1:12" x14ac:dyDescent="0.3">
      <c r="A4856">
        <v>4855</v>
      </c>
      <c r="B4856">
        <v>9</v>
      </c>
      <c r="C4856">
        <v>108</v>
      </c>
      <c r="D4856">
        <v>27</v>
      </c>
      <c r="E4856">
        <v>88</v>
      </c>
      <c r="F4856">
        <v>207</v>
      </c>
      <c r="H4856" s="16">
        <v>36813</v>
      </c>
      <c r="I4856">
        <v>27</v>
      </c>
      <c r="J4856">
        <v>28</v>
      </c>
      <c r="K4856">
        <v>1</v>
      </c>
      <c r="L4856">
        <f>LOOKUP(I4856+H4856*1000, allRounds!D$2:D$308, allRounds!A$2:A$308)</f>
        <v>207</v>
      </c>
    </row>
    <row r="4857" spans="1:12" x14ac:dyDescent="0.3">
      <c r="A4857">
        <v>4856</v>
      </c>
      <c r="B4857">
        <v>10</v>
      </c>
      <c r="C4857">
        <v>109</v>
      </c>
      <c r="D4857">
        <v>26</v>
      </c>
      <c r="E4857">
        <v>27</v>
      </c>
      <c r="F4857">
        <v>207</v>
      </c>
      <c r="H4857" s="16">
        <v>36813</v>
      </c>
      <c r="I4857">
        <v>27</v>
      </c>
      <c r="J4857">
        <v>28</v>
      </c>
      <c r="K4857">
        <v>1</v>
      </c>
      <c r="L4857">
        <f>LOOKUP(I4857+H4857*1000, allRounds!D$2:D$308, allRounds!A$2:A$308)</f>
        <v>207</v>
      </c>
    </row>
    <row r="4858" spans="1:12" x14ac:dyDescent="0.3">
      <c r="A4858">
        <v>4857</v>
      </c>
      <c r="B4858">
        <v>11</v>
      </c>
      <c r="C4858">
        <v>103</v>
      </c>
      <c r="D4858">
        <v>26</v>
      </c>
      <c r="E4858">
        <v>164</v>
      </c>
      <c r="F4858">
        <v>207</v>
      </c>
      <c r="H4858" s="16">
        <v>36813</v>
      </c>
      <c r="I4858">
        <v>27</v>
      </c>
      <c r="J4858">
        <v>22</v>
      </c>
      <c r="K4858">
        <v>1</v>
      </c>
      <c r="L4858">
        <f>LOOKUP(I4858+H4858*1000, allRounds!D$2:D$308, allRounds!A$2:A$308)</f>
        <v>207</v>
      </c>
    </row>
    <row r="4859" spans="1:12" x14ac:dyDescent="0.3">
      <c r="A4859">
        <v>4858</v>
      </c>
      <c r="B4859">
        <v>12</v>
      </c>
      <c r="C4859">
        <v>107</v>
      </c>
      <c r="D4859">
        <v>26</v>
      </c>
      <c r="E4859">
        <v>61</v>
      </c>
      <c r="F4859">
        <v>207</v>
      </c>
      <c r="H4859" s="16">
        <v>36813</v>
      </c>
      <c r="I4859">
        <v>27</v>
      </c>
      <c r="J4859">
        <v>26</v>
      </c>
      <c r="K4859">
        <v>1</v>
      </c>
      <c r="L4859">
        <f>LOOKUP(I4859+H4859*1000, allRounds!D$2:D$308, allRounds!A$2:A$308)</f>
        <v>207</v>
      </c>
    </row>
    <row r="4860" spans="1:12" x14ac:dyDescent="0.3">
      <c r="A4860">
        <v>4859</v>
      </c>
      <c r="B4860">
        <v>13</v>
      </c>
      <c r="C4860">
        <v>91</v>
      </c>
      <c r="D4860">
        <v>25</v>
      </c>
      <c r="E4860">
        <v>1</v>
      </c>
      <c r="F4860">
        <v>207</v>
      </c>
      <c r="H4860" s="16">
        <v>36813</v>
      </c>
      <c r="I4860">
        <v>27</v>
      </c>
      <c r="J4860">
        <v>9</v>
      </c>
      <c r="K4860">
        <v>1</v>
      </c>
      <c r="L4860">
        <f>LOOKUP(I4860+H4860*1000, allRounds!D$2:D$308, allRounds!A$2:A$308)</f>
        <v>207</v>
      </c>
    </row>
    <row r="4861" spans="1:12" x14ac:dyDescent="0.3">
      <c r="A4861">
        <v>4860</v>
      </c>
      <c r="B4861">
        <v>14</v>
      </c>
      <c r="C4861">
        <v>110</v>
      </c>
      <c r="D4861">
        <v>25</v>
      </c>
      <c r="E4861">
        <v>118</v>
      </c>
      <c r="F4861">
        <v>207</v>
      </c>
      <c r="H4861" s="16">
        <v>36813</v>
      </c>
      <c r="I4861">
        <v>27</v>
      </c>
      <c r="J4861">
        <v>28</v>
      </c>
      <c r="K4861">
        <v>1</v>
      </c>
      <c r="L4861">
        <f>LOOKUP(I4861+H4861*1000, allRounds!D$2:D$308, allRounds!A$2:A$308)</f>
        <v>207</v>
      </c>
    </row>
    <row r="4862" spans="1:12" x14ac:dyDescent="0.3">
      <c r="A4862">
        <v>4861</v>
      </c>
      <c r="B4862">
        <v>15</v>
      </c>
      <c r="C4862">
        <v>110</v>
      </c>
      <c r="D4862">
        <v>25</v>
      </c>
      <c r="E4862">
        <v>174</v>
      </c>
      <c r="F4862">
        <v>207</v>
      </c>
      <c r="H4862" s="16">
        <v>36813</v>
      </c>
      <c r="I4862">
        <v>27</v>
      </c>
      <c r="J4862">
        <v>28</v>
      </c>
      <c r="K4862">
        <v>0</v>
      </c>
      <c r="L4862">
        <f>LOOKUP(I4862+H4862*1000, allRounds!D$2:D$308, allRounds!A$2:A$308)</f>
        <v>207</v>
      </c>
    </row>
    <row r="4863" spans="1:12" x14ac:dyDescent="0.3">
      <c r="A4863">
        <v>4862</v>
      </c>
      <c r="B4863">
        <v>16</v>
      </c>
      <c r="C4863">
        <v>99</v>
      </c>
      <c r="D4863">
        <v>24</v>
      </c>
      <c r="E4863">
        <v>150</v>
      </c>
      <c r="F4863">
        <v>207</v>
      </c>
      <c r="H4863" s="16">
        <v>36813</v>
      </c>
      <c r="I4863">
        <v>27</v>
      </c>
      <c r="J4863">
        <v>16</v>
      </c>
      <c r="K4863">
        <v>0</v>
      </c>
      <c r="L4863">
        <f>LOOKUP(I4863+H4863*1000, allRounds!D$2:D$308, allRounds!A$2:A$308)</f>
        <v>207</v>
      </c>
    </row>
    <row r="4864" spans="1:12" x14ac:dyDescent="0.3">
      <c r="A4864">
        <v>4863</v>
      </c>
      <c r="B4864">
        <v>17</v>
      </c>
      <c r="C4864">
        <v>109</v>
      </c>
      <c r="D4864">
        <v>24</v>
      </c>
      <c r="E4864">
        <v>63</v>
      </c>
      <c r="F4864">
        <v>207</v>
      </c>
      <c r="H4864" s="16">
        <v>36813</v>
      </c>
      <c r="I4864">
        <v>27</v>
      </c>
      <c r="J4864">
        <v>26</v>
      </c>
      <c r="K4864">
        <v>1</v>
      </c>
      <c r="L4864">
        <f>LOOKUP(I4864+H4864*1000, allRounds!D$2:D$308, allRounds!A$2:A$308)</f>
        <v>207</v>
      </c>
    </row>
    <row r="4865" spans="1:12" x14ac:dyDescent="0.3">
      <c r="A4865">
        <v>4864</v>
      </c>
      <c r="B4865">
        <v>18</v>
      </c>
      <c r="C4865">
        <v>107</v>
      </c>
      <c r="D4865">
        <v>23</v>
      </c>
      <c r="E4865">
        <v>160</v>
      </c>
      <c r="F4865">
        <v>207</v>
      </c>
      <c r="H4865" s="16">
        <v>36813</v>
      </c>
      <c r="I4865">
        <v>27</v>
      </c>
      <c r="J4865">
        <v>23</v>
      </c>
      <c r="K4865">
        <v>0</v>
      </c>
      <c r="L4865">
        <f>LOOKUP(I4865+H4865*1000, allRounds!D$2:D$308, allRounds!A$2:A$308)</f>
        <v>207</v>
      </c>
    </row>
    <row r="4866" spans="1:12" x14ac:dyDescent="0.3">
      <c r="A4866">
        <v>4865</v>
      </c>
      <c r="B4866">
        <v>19</v>
      </c>
      <c r="C4866">
        <v>109</v>
      </c>
      <c r="D4866">
        <v>22</v>
      </c>
      <c r="E4866">
        <v>2</v>
      </c>
      <c r="F4866">
        <v>207</v>
      </c>
      <c r="H4866" s="16">
        <v>36813</v>
      </c>
      <c r="I4866">
        <v>27</v>
      </c>
      <c r="J4866">
        <v>23</v>
      </c>
      <c r="K4866">
        <v>1</v>
      </c>
      <c r="L4866">
        <f>LOOKUP(I4866+H4866*1000, allRounds!D$2:D$308, allRounds!A$2:A$308)</f>
        <v>207</v>
      </c>
    </row>
    <row r="4867" spans="1:12" x14ac:dyDescent="0.3">
      <c r="A4867">
        <v>4866</v>
      </c>
      <c r="B4867">
        <v>20</v>
      </c>
      <c r="C4867">
        <v>119</v>
      </c>
      <c r="D4867">
        <v>17</v>
      </c>
      <c r="E4867">
        <v>12</v>
      </c>
      <c r="F4867">
        <v>207</v>
      </c>
      <c r="H4867" s="16">
        <v>36813</v>
      </c>
      <c r="I4867">
        <v>27</v>
      </c>
      <c r="J4867">
        <v>27</v>
      </c>
      <c r="K4867">
        <v>1</v>
      </c>
      <c r="L4867">
        <f>LOOKUP(I4867+H4867*1000, allRounds!D$2:D$308, allRounds!A$2:A$308)</f>
        <v>207</v>
      </c>
    </row>
    <row r="4868" spans="1:12" x14ac:dyDescent="0.3">
      <c r="A4868">
        <v>4867</v>
      </c>
      <c r="B4868">
        <v>1</v>
      </c>
      <c r="C4868">
        <v>90</v>
      </c>
      <c r="D4868">
        <v>37</v>
      </c>
      <c r="E4868">
        <v>192</v>
      </c>
      <c r="F4868">
        <v>208</v>
      </c>
      <c r="H4868" s="16">
        <v>36796</v>
      </c>
      <c r="I4868">
        <v>90</v>
      </c>
      <c r="J4868">
        <v>23</v>
      </c>
      <c r="K4868">
        <v>0</v>
      </c>
      <c r="L4868">
        <f>LOOKUP(I4868+H4868*1000, allRounds!D$2:D$308, allRounds!A$2:A$308)</f>
        <v>208</v>
      </c>
    </row>
    <row r="4869" spans="1:12" x14ac:dyDescent="0.3">
      <c r="A4869">
        <v>4868</v>
      </c>
      <c r="B4869">
        <v>2</v>
      </c>
      <c r="C4869">
        <v>89</v>
      </c>
      <c r="D4869">
        <v>36</v>
      </c>
      <c r="E4869">
        <v>30</v>
      </c>
      <c r="F4869">
        <v>208</v>
      </c>
      <c r="H4869" s="16">
        <v>36796</v>
      </c>
      <c r="I4869">
        <v>90</v>
      </c>
      <c r="J4869">
        <v>21</v>
      </c>
      <c r="K4869">
        <v>1</v>
      </c>
      <c r="L4869">
        <f>LOOKUP(I4869+H4869*1000, allRounds!D$2:D$308, allRounds!A$2:A$308)</f>
        <v>208</v>
      </c>
    </row>
    <row r="4870" spans="1:12" x14ac:dyDescent="0.3">
      <c r="A4870">
        <v>4869</v>
      </c>
      <c r="B4870">
        <v>3</v>
      </c>
      <c r="C4870">
        <v>89</v>
      </c>
      <c r="D4870">
        <v>36</v>
      </c>
      <c r="E4870">
        <v>26</v>
      </c>
      <c r="F4870">
        <v>208</v>
      </c>
      <c r="H4870" s="16">
        <v>36796</v>
      </c>
      <c r="I4870">
        <v>90</v>
      </c>
      <c r="J4870">
        <v>21</v>
      </c>
      <c r="K4870">
        <v>1</v>
      </c>
      <c r="L4870">
        <f>LOOKUP(I4870+H4870*1000, allRounds!D$2:D$308, allRounds!A$2:A$308)</f>
        <v>208</v>
      </c>
    </row>
    <row r="4871" spans="1:12" x14ac:dyDescent="0.3">
      <c r="A4871">
        <v>4870</v>
      </c>
      <c r="B4871">
        <v>4</v>
      </c>
      <c r="C4871">
        <v>81</v>
      </c>
      <c r="D4871">
        <v>36</v>
      </c>
      <c r="E4871">
        <v>48</v>
      </c>
      <c r="F4871">
        <v>208</v>
      </c>
      <c r="H4871" s="16">
        <v>36796</v>
      </c>
      <c r="I4871">
        <v>90</v>
      </c>
      <c r="J4871">
        <v>13</v>
      </c>
      <c r="K4871">
        <v>1</v>
      </c>
      <c r="L4871">
        <f>LOOKUP(I4871+H4871*1000, allRounds!D$2:D$308, allRounds!A$2:A$308)</f>
        <v>208</v>
      </c>
    </row>
    <row r="4872" spans="1:12" x14ac:dyDescent="0.3">
      <c r="A4872">
        <v>4871</v>
      </c>
      <c r="B4872">
        <v>5</v>
      </c>
      <c r="C4872">
        <v>93</v>
      </c>
      <c r="D4872">
        <v>32</v>
      </c>
      <c r="E4872">
        <v>28</v>
      </c>
      <c r="F4872">
        <v>208</v>
      </c>
      <c r="H4872" s="16">
        <v>36796</v>
      </c>
      <c r="I4872">
        <v>90</v>
      </c>
      <c r="J4872">
        <v>21</v>
      </c>
      <c r="K4872">
        <v>1</v>
      </c>
      <c r="L4872">
        <f>LOOKUP(I4872+H4872*1000, allRounds!D$2:D$308, allRounds!A$2:A$308)</f>
        <v>208</v>
      </c>
    </row>
    <row r="4873" spans="1:12" x14ac:dyDescent="0.3">
      <c r="A4873">
        <v>4872</v>
      </c>
      <c r="B4873">
        <v>6</v>
      </c>
      <c r="C4873">
        <v>81</v>
      </c>
      <c r="D4873">
        <v>32</v>
      </c>
      <c r="E4873">
        <v>1</v>
      </c>
      <c r="F4873">
        <v>208</v>
      </c>
      <c r="H4873" s="16">
        <v>36796</v>
      </c>
      <c r="I4873">
        <v>90</v>
      </c>
      <c r="J4873">
        <v>9</v>
      </c>
      <c r="K4873">
        <v>1</v>
      </c>
      <c r="L4873">
        <f>LOOKUP(I4873+H4873*1000, allRounds!D$2:D$308, allRounds!A$2:A$308)</f>
        <v>208</v>
      </c>
    </row>
    <row r="4874" spans="1:12" x14ac:dyDescent="0.3">
      <c r="A4874">
        <v>4873</v>
      </c>
      <c r="B4874">
        <v>7</v>
      </c>
      <c r="C4874">
        <v>96</v>
      </c>
      <c r="D4874">
        <v>31</v>
      </c>
      <c r="E4874">
        <v>50</v>
      </c>
      <c r="F4874">
        <v>208</v>
      </c>
      <c r="H4874" s="16">
        <v>36796</v>
      </c>
      <c r="I4874">
        <v>90</v>
      </c>
      <c r="J4874">
        <v>23</v>
      </c>
      <c r="K4874">
        <v>1</v>
      </c>
      <c r="L4874">
        <f>LOOKUP(I4874+H4874*1000, allRounds!D$2:D$308, allRounds!A$2:A$308)</f>
        <v>208</v>
      </c>
    </row>
    <row r="4875" spans="1:12" x14ac:dyDescent="0.3">
      <c r="A4875">
        <v>4874</v>
      </c>
      <c r="B4875">
        <f>8</f>
        <v>8</v>
      </c>
      <c r="C4875">
        <v>97</v>
      </c>
      <c r="D4875">
        <v>30</v>
      </c>
      <c r="E4875">
        <v>2</v>
      </c>
      <c r="F4875">
        <v>208</v>
      </c>
      <c r="H4875" s="16">
        <v>36796</v>
      </c>
      <c r="I4875">
        <v>90</v>
      </c>
      <c r="J4875">
        <v>23</v>
      </c>
      <c r="K4875">
        <v>1</v>
      </c>
      <c r="L4875">
        <f>LOOKUP(I4875+H4875*1000, allRounds!D$2:D$308, allRounds!A$2:A$308)</f>
        <v>208</v>
      </c>
    </row>
    <row r="4876" spans="1:12" x14ac:dyDescent="0.3">
      <c r="A4876">
        <v>4875</v>
      </c>
      <c r="B4876">
        <f>8</f>
        <v>8</v>
      </c>
      <c r="C4876">
        <v>90</v>
      </c>
      <c r="D4876">
        <v>30</v>
      </c>
      <c r="E4876">
        <v>80</v>
      </c>
      <c r="F4876">
        <v>208</v>
      </c>
      <c r="H4876" s="16">
        <v>36796</v>
      </c>
      <c r="I4876">
        <v>90</v>
      </c>
      <c r="J4876">
        <v>16</v>
      </c>
      <c r="K4876">
        <v>1</v>
      </c>
      <c r="L4876">
        <f>LOOKUP(I4876+H4876*1000, allRounds!D$2:D$308, allRounds!A$2:A$308)</f>
        <v>208</v>
      </c>
    </row>
    <row r="4877" spans="1:12" x14ac:dyDescent="0.3">
      <c r="A4877">
        <v>4876</v>
      </c>
      <c r="B4877">
        <v>10</v>
      </c>
      <c r="C4877">
        <v>103</v>
      </c>
      <c r="D4877">
        <v>29</v>
      </c>
      <c r="E4877">
        <v>12</v>
      </c>
      <c r="F4877">
        <v>208</v>
      </c>
      <c r="H4877" s="16">
        <v>36796</v>
      </c>
      <c r="I4877">
        <v>90</v>
      </c>
      <c r="J4877">
        <v>27</v>
      </c>
      <c r="K4877">
        <v>1</v>
      </c>
      <c r="L4877">
        <f>LOOKUP(I4877+H4877*1000, allRounds!D$2:D$308, allRounds!A$2:A$308)</f>
        <v>208</v>
      </c>
    </row>
    <row r="4878" spans="1:12" x14ac:dyDescent="0.3">
      <c r="A4878">
        <v>4877</v>
      </c>
      <c r="B4878">
        <v>11</v>
      </c>
      <c r="C4878">
        <v>99</v>
      </c>
      <c r="D4878">
        <v>29</v>
      </c>
      <c r="E4878">
        <v>161</v>
      </c>
      <c r="F4878">
        <v>208</v>
      </c>
      <c r="H4878" s="16">
        <v>36796</v>
      </c>
      <c r="I4878">
        <v>90</v>
      </c>
      <c r="J4878">
        <v>24</v>
      </c>
      <c r="K4878">
        <v>1</v>
      </c>
      <c r="L4878">
        <f>LOOKUP(I4878+H4878*1000, allRounds!D$2:D$308, allRounds!A$2:A$308)</f>
        <v>208</v>
      </c>
    </row>
    <row r="4879" spans="1:12" x14ac:dyDescent="0.3">
      <c r="A4879">
        <v>4878</v>
      </c>
      <c r="B4879">
        <v>12</v>
      </c>
      <c r="C4879">
        <v>104</v>
      </c>
      <c r="D4879">
        <v>28</v>
      </c>
      <c r="E4879">
        <v>27</v>
      </c>
      <c r="F4879">
        <v>208</v>
      </c>
      <c r="H4879" s="16">
        <v>36796</v>
      </c>
      <c r="I4879">
        <v>90</v>
      </c>
      <c r="J4879">
        <v>28</v>
      </c>
      <c r="K4879">
        <v>1</v>
      </c>
      <c r="L4879">
        <f>LOOKUP(I4879+H4879*1000, allRounds!D$2:D$308, allRounds!A$2:A$308)</f>
        <v>208</v>
      </c>
    </row>
    <row r="4880" spans="1:12" x14ac:dyDescent="0.3">
      <c r="A4880">
        <v>4879</v>
      </c>
      <c r="B4880">
        <v>13</v>
      </c>
      <c r="C4880">
        <v>97</v>
      </c>
      <c r="D4880">
        <v>26</v>
      </c>
      <c r="E4880">
        <v>145</v>
      </c>
      <c r="F4880">
        <v>208</v>
      </c>
      <c r="H4880" s="16">
        <v>36796</v>
      </c>
      <c r="I4880">
        <v>90</v>
      </c>
      <c r="J4880">
        <v>19</v>
      </c>
      <c r="K4880">
        <v>1</v>
      </c>
      <c r="L4880">
        <f>LOOKUP(I4880+H4880*1000, allRounds!D$2:D$308, allRounds!A$2:A$308)</f>
        <v>208</v>
      </c>
    </row>
    <row r="4881" spans="1:12" x14ac:dyDescent="0.3">
      <c r="A4881">
        <v>4880</v>
      </c>
      <c r="B4881">
        <v>14</v>
      </c>
      <c r="C4881">
        <v>92</v>
      </c>
      <c r="D4881">
        <v>25</v>
      </c>
      <c r="E4881">
        <v>121</v>
      </c>
      <c r="F4881">
        <v>208</v>
      </c>
      <c r="H4881" s="16">
        <v>36796</v>
      </c>
      <c r="I4881">
        <v>90</v>
      </c>
      <c r="J4881">
        <v>13</v>
      </c>
      <c r="K4881">
        <v>1</v>
      </c>
      <c r="L4881">
        <f>LOOKUP(I4881+H4881*1000, allRounds!D$2:D$308, allRounds!A$2:A$308)</f>
        <v>208</v>
      </c>
    </row>
    <row r="4882" spans="1:12" x14ac:dyDescent="0.3">
      <c r="A4882">
        <v>4881</v>
      </c>
      <c r="B4882">
        <v>15</v>
      </c>
      <c r="C4882">
        <v>107</v>
      </c>
      <c r="D4882">
        <v>23</v>
      </c>
      <c r="E4882">
        <v>61</v>
      </c>
      <c r="F4882">
        <v>208</v>
      </c>
      <c r="H4882" s="16">
        <v>36796</v>
      </c>
      <c r="I4882">
        <v>90</v>
      </c>
      <c r="J4882">
        <v>26</v>
      </c>
      <c r="K4882">
        <v>1</v>
      </c>
      <c r="L4882">
        <f>LOOKUP(I4882+H4882*1000, allRounds!D$2:D$308, allRounds!A$2:A$308)</f>
        <v>208</v>
      </c>
    </row>
    <row r="4883" spans="1:12" x14ac:dyDescent="0.3">
      <c r="A4883">
        <v>4882</v>
      </c>
      <c r="B4883">
        <v>16</v>
      </c>
      <c r="C4883">
        <v>92</v>
      </c>
      <c r="D4883">
        <v>23</v>
      </c>
      <c r="E4883">
        <v>103</v>
      </c>
      <c r="F4883">
        <v>208</v>
      </c>
      <c r="H4883" s="16">
        <v>36796</v>
      </c>
      <c r="I4883">
        <v>90</v>
      </c>
      <c r="J4883">
        <v>11</v>
      </c>
      <c r="K4883">
        <v>1</v>
      </c>
      <c r="L4883">
        <f>LOOKUP(I4883+H4883*1000, allRounds!D$2:D$308, allRounds!A$2:A$308)</f>
        <v>208</v>
      </c>
    </row>
    <row r="4884" spans="1:12" x14ac:dyDescent="0.3">
      <c r="A4884">
        <v>4883</v>
      </c>
      <c r="B4884">
        <v>17</v>
      </c>
      <c r="C4884">
        <v>94</v>
      </c>
      <c r="D4884">
        <v>23</v>
      </c>
      <c r="E4884">
        <v>186</v>
      </c>
      <c r="F4884">
        <v>208</v>
      </c>
      <c r="H4884" s="16">
        <v>36796</v>
      </c>
      <c r="I4884">
        <v>90</v>
      </c>
      <c r="J4884">
        <v>13</v>
      </c>
      <c r="K4884">
        <v>0</v>
      </c>
      <c r="L4884">
        <f>LOOKUP(I4884+H4884*1000, allRounds!D$2:D$308, allRounds!A$2:A$308)</f>
        <v>208</v>
      </c>
    </row>
    <row r="4885" spans="1:12" x14ac:dyDescent="0.3">
      <c r="A4885">
        <v>4884</v>
      </c>
      <c r="B4885">
        <v>18</v>
      </c>
      <c r="C4885">
        <v>110</v>
      </c>
      <c r="D4885">
        <v>22</v>
      </c>
      <c r="E4885">
        <v>118</v>
      </c>
      <c r="F4885">
        <v>208</v>
      </c>
      <c r="H4885" s="16">
        <v>36796</v>
      </c>
      <c r="I4885">
        <v>90</v>
      </c>
      <c r="J4885">
        <v>28</v>
      </c>
      <c r="K4885">
        <v>1</v>
      </c>
      <c r="L4885">
        <f>LOOKUP(I4885+H4885*1000, allRounds!D$2:D$308, allRounds!A$2:A$308)</f>
        <v>208</v>
      </c>
    </row>
    <row r="4886" spans="1:12" x14ac:dyDescent="0.3">
      <c r="A4886">
        <v>4885</v>
      </c>
      <c r="B4886">
        <v>19</v>
      </c>
      <c r="C4886">
        <v>111</v>
      </c>
      <c r="D4886">
        <v>21</v>
      </c>
      <c r="E4886">
        <v>88</v>
      </c>
      <c r="F4886">
        <v>208</v>
      </c>
      <c r="H4886" s="16">
        <v>36796</v>
      </c>
      <c r="I4886">
        <v>90</v>
      </c>
      <c r="J4886">
        <v>28</v>
      </c>
      <c r="K4886">
        <v>0</v>
      </c>
      <c r="L4886">
        <f>LOOKUP(I4886+H4886*1000, allRounds!D$2:D$308, allRounds!A$2:A$308)</f>
        <v>208</v>
      </c>
    </row>
    <row r="4887" spans="1:12" x14ac:dyDescent="0.3">
      <c r="A4887">
        <v>4886</v>
      </c>
      <c r="B4887">
        <v>20</v>
      </c>
      <c r="C4887">
        <v>111</v>
      </c>
      <c r="D4887">
        <v>21</v>
      </c>
      <c r="E4887">
        <v>35</v>
      </c>
      <c r="F4887">
        <v>208</v>
      </c>
      <c r="H4887" s="16">
        <v>36796</v>
      </c>
      <c r="I4887">
        <v>90</v>
      </c>
      <c r="J4887">
        <v>28</v>
      </c>
      <c r="K4887">
        <v>1</v>
      </c>
      <c r="L4887">
        <f>LOOKUP(I4887+H4887*1000, allRounds!D$2:D$308, allRounds!A$2:A$308)</f>
        <v>208</v>
      </c>
    </row>
    <row r="4888" spans="1:12" x14ac:dyDescent="0.3">
      <c r="A4888">
        <v>4887</v>
      </c>
      <c r="B4888">
        <v>21</v>
      </c>
      <c r="C4888">
        <v>91</v>
      </c>
      <c r="D4888">
        <v>20</v>
      </c>
      <c r="E4888">
        <v>140</v>
      </c>
      <c r="F4888">
        <v>208</v>
      </c>
      <c r="H4888" s="16">
        <v>36796</v>
      </c>
      <c r="I4888">
        <v>90</v>
      </c>
      <c r="J4888">
        <v>7</v>
      </c>
      <c r="K4888">
        <v>1</v>
      </c>
      <c r="L4888">
        <f>LOOKUP(I4888+H4888*1000, allRounds!D$2:D$308, allRounds!A$2:A$308)</f>
        <v>208</v>
      </c>
    </row>
    <row r="4889" spans="1:12" x14ac:dyDescent="0.3">
      <c r="A4889">
        <v>4888</v>
      </c>
      <c r="B4889">
        <v>1</v>
      </c>
      <c r="C4889">
        <v>76</v>
      </c>
      <c r="D4889">
        <v>40</v>
      </c>
      <c r="E4889">
        <v>140</v>
      </c>
      <c r="F4889">
        <v>209</v>
      </c>
      <c r="H4889" s="16">
        <v>36779</v>
      </c>
      <c r="I4889">
        <v>50</v>
      </c>
      <c r="J4889">
        <v>11</v>
      </c>
      <c r="K4889">
        <v>1</v>
      </c>
      <c r="L4889">
        <f>LOOKUP(I4889+H4889*1000, allRounds!D$2:D$308, allRounds!A$2:A$308)</f>
        <v>209</v>
      </c>
    </row>
    <row r="4890" spans="1:12" x14ac:dyDescent="0.3">
      <c r="A4890">
        <v>4889</v>
      </c>
      <c r="B4890">
        <v>2</v>
      </c>
      <c r="C4890">
        <v>78</v>
      </c>
      <c r="D4890">
        <v>37</v>
      </c>
      <c r="E4890">
        <v>1</v>
      </c>
      <c r="F4890">
        <v>209</v>
      </c>
      <c r="H4890" s="16">
        <v>36779</v>
      </c>
      <c r="I4890">
        <v>50</v>
      </c>
      <c r="J4890">
        <v>10</v>
      </c>
      <c r="K4890">
        <v>1</v>
      </c>
      <c r="L4890">
        <f>LOOKUP(I4890+H4890*1000, allRounds!D$2:D$308, allRounds!A$2:A$308)</f>
        <v>209</v>
      </c>
    </row>
    <row r="4891" spans="1:12" x14ac:dyDescent="0.3">
      <c r="A4891">
        <v>4890</v>
      </c>
      <c r="B4891">
        <v>3</v>
      </c>
      <c r="C4891">
        <v>93</v>
      </c>
      <c r="D4891">
        <v>36</v>
      </c>
      <c r="E4891">
        <v>50</v>
      </c>
      <c r="F4891">
        <v>209</v>
      </c>
      <c r="H4891" s="16">
        <v>36779</v>
      </c>
      <c r="I4891">
        <v>50</v>
      </c>
      <c r="J4891">
        <v>24</v>
      </c>
      <c r="K4891">
        <v>1</v>
      </c>
      <c r="L4891">
        <f>LOOKUP(I4891+H4891*1000, allRounds!D$2:D$308, allRounds!A$2:A$308)</f>
        <v>209</v>
      </c>
    </row>
    <row r="4892" spans="1:12" x14ac:dyDescent="0.3">
      <c r="A4892">
        <v>4891</v>
      </c>
      <c r="B4892">
        <v>4</v>
      </c>
      <c r="C4892">
        <v>82</v>
      </c>
      <c r="D4892">
        <v>35</v>
      </c>
      <c r="E4892">
        <v>122</v>
      </c>
      <c r="F4892">
        <v>209</v>
      </c>
      <c r="H4892" s="16">
        <v>36779</v>
      </c>
      <c r="I4892">
        <v>50</v>
      </c>
      <c r="J4892">
        <v>11</v>
      </c>
      <c r="K4892">
        <v>1</v>
      </c>
      <c r="L4892">
        <f>LOOKUP(I4892+H4892*1000, allRounds!D$2:D$308, allRounds!A$2:A$308)</f>
        <v>209</v>
      </c>
    </row>
    <row r="4893" spans="1:12" x14ac:dyDescent="0.3">
      <c r="A4893">
        <v>4892</v>
      </c>
      <c r="B4893">
        <v>5</v>
      </c>
      <c r="C4893">
        <v>99</v>
      </c>
      <c r="D4893">
        <v>32</v>
      </c>
      <c r="E4893">
        <v>61</v>
      </c>
      <c r="F4893">
        <v>209</v>
      </c>
      <c r="H4893" s="16">
        <v>36779</v>
      </c>
      <c r="I4893">
        <v>50</v>
      </c>
      <c r="J4893">
        <v>26</v>
      </c>
      <c r="K4893">
        <v>1</v>
      </c>
      <c r="L4893">
        <f>LOOKUP(I4893+H4893*1000, allRounds!D$2:D$308, allRounds!A$2:A$308)</f>
        <v>209</v>
      </c>
    </row>
    <row r="4894" spans="1:12" x14ac:dyDescent="0.3">
      <c r="A4894">
        <v>4893</v>
      </c>
      <c r="B4894">
        <v>6</v>
      </c>
      <c r="C4894">
        <v>88</v>
      </c>
      <c r="D4894">
        <v>30</v>
      </c>
      <c r="E4894">
        <v>121</v>
      </c>
      <c r="F4894">
        <v>209</v>
      </c>
      <c r="H4894" s="16">
        <v>36779</v>
      </c>
      <c r="I4894">
        <v>50</v>
      </c>
      <c r="J4894">
        <v>13</v>
      </c>
      <c r="K4894">
        <v>1</v>
      </c>
      <c r="L4894">
        <f>LOOKUP(I4894+H4894*1000, allRounds!D$2:D$308, allRounds!A$2:A$308)</f>
        <v>209</v>
      </c>
    </row>
    <row r="4895" spans="1:12" x14ac:dyDescent="0.3">
      <c r="A4895">
        <v>4894</v>
      </c>
      <c r="B4895">
        <v>7</v>
      </c>
      <c r="C4895">
        <v>97</v>
      </c>
      <c r="D4895">
        <v>29</v>
      </c>
      <c r="E4895">
        <v>26</v>
      </c>
      <c r="F4895">
        <v>209</v>
      </c>
      <c r="H4895" s="16">
        <v>36779</v>
      </c>
      <c r="I4895">
        <v>50</v>
      </c>
      <c r="J4895">
        <v>21</v>
      </c>
      <c r="K4895">
        <v>1</v>
      </c>
      <c r="L4895">
        <f>LOOKUP(I4895+H4895*1000, allRounds!D$2:D$308, allRounds!A$2:A$308)</f>
        <v>209</v>
      </c>
    </row>
    <row r="4896" spans="1:12" x14ac:dyDescent="0.3">
      <c r="A4896">
        <v>4895</v>
      </c>
      <c r="B4896">
        <v>8</v>
      </c>
      <c r="C4896">
        <v>99</v>
      </c>
      <c r="D4896">
        <v>28</v>
      </c>
      <c r="E4896">
        <v>164</v>
      </c>
      <c r="F4896">
        <v>209</v>
      </c>
      <c r="H4896" s="16">
        <v>36779</v>
      </c>
      <c r="I4896">
        <v>50</v>
      </c>
      <c r="J4896">
        <v>22</v>
      </c>
      <c r="K4896">
        <v>1</v>
      </c>
      <c r="L4896">
        <f>LOOKUP(I4896+H4896*1000, allRounds!D$2:D$308, allRounds!A$2:A$308)</f>
        <v>209</v>
      </c>
    </row>
    <row r="4897" spans="1:12" x14ac:dyDescent="0.3">
      <c r="A4897">
        <v>4896</v>
      </c>
      <c r="B4897">
        <v>9</v>
      </c>
      <c r="C4897">
        <v>99</v>
      </c>
      <c r="D4897">
        <v>28</v>
      </c>
      <c r="E4897">
        <v>116</v>
      </c>
      <c r="F4897">
        <v>209</v>
      </c>
      <c r="H4897" s="16">
        <v>36779</v>
      </c>
      <c r="I4897">
        <v>50</v>
      </c>
      <c r="J4897">
        <v>21</v>
      </c>
      <c r="K4897">
        <v>1</v>
      </c>
      <c r="L4897">
        <f>LOOKUP(I4897+H4897*1000, allRounds!D$2:D$308, allRounds!A$2:A$308)</f>
        <v>209</v>
      </c>
    </row>
    <row r="4898" spans="1:12" x14ac:dyDescent="0.3">
      <c r="A4898">
        <v>4897</v>
      </c>
      <c r="B4898">
        <v>10</v>
      </c>
      <c r="C4898">
        <v>94</v>
      </c>
      <c r="D4898">
        <v>27</v>
      </c>
      <c r="E4898">
        <v>80</v>
      </c>
      <c r="F4898">
        <v>209</v>
      </c>
      <c r="H4898" s="16">
        <v>36779</v>
      </c>
      <c r="I4898">
        <v>50</v>
      </c>
      <c r="J4898">
        <v>16</v>
      </c>
      <c r="K4898">
        <v>1</v>
      </c>
      <c r="L4898">
        <f>LOOKUP(I4898+H4898*1000, allRounds!D$2:D$308, allRounds!A$2:A$308)</f>
        <v>209</v>
      </c>
    </row>
    <row r="4899" spans="1:12" x14ac:dyDescent="0.3">
      <c r="A4899">
        <v>4898</v>
      </c>
      <c r="B4899">
        <v>11</v>
      </c>
      <c r="C4899">
        <v>103</v>
      </c>
      <c r="D4899">
        <v>26</v>
      </c>
      <c r="E4899">
        <v>161</v>
      </c>
      <c r="F4899">
        <v>209</v>
      </c>
      <c r="H4899" s="16">
        <v>36779</v>
      </c>
      <c r="I4899">
        <v>50</v>
      </c>
      <c r="J4899">
        <v>24</v>
      </c>
      <c r="K4899">
        <v>1</v>
      </c>
      <c r="L4899">
        <f>LOOKUP(I4899+H4899*1000, allRounds!D$2:D$308, allRounds!A$2:A$308)</f>
        <v>209</v>
      </c>
    </row>
    <row r="4900" spans="1:12" x14ac:dyDescent="0.3">
      <c r="A4900">
        <v>4899</v>
      </c>
      <c r="B4900">
        <v>12</v>
      </c>
      <c r="C4900">
        <v>90</v>
      </c>
      <c r="D4900">
        <v>26</v>
      </c>
      <c r="E4900">
        <v>103</v>
      </c>
      <c r="F4900">
        <v>209</v>
      </c>
      <c r="H4900" s="16">
        <v>36779</v>
      </c>
      <c r="I4900">
        <v>50</v>
      </c>
      <c r="J4900">
        <v>11</v>
      </c>
      <c r="K4900">
        <v>1</v>
      </c>
      <c r="L4900">
        <f>LOOKUP(I4900+H4900*1000, allRounds!D$2:D$308, allRounds!A$2:A$308)</f>
        <v>209</v>
      </c>
    </row>
    <row r="4901" spans="1:12" x14ac:dyDescent="0.3">
      <c r="A4901">
        <v>4900</v>
      </c>
      <c r="B4901">
        <v>13</v>
      </c>
      <c r="C4901">
        <v>107</v>
      </c>
      <c r="D4901">
        <v>22</v>
      </c>
      <c r="E4901">
        <v>2</v>
      </c>
      <c r="F4901">
        <v>209</v>
      </c>
      <c r="H4901" s="16">
        <v>36779</v>
      </c>
      <c r="I4901">
        <v>50</v>
      </c>
      <c r="J4901">
        <v>23</v>
      </c>
      <c r="K4901">
        <v>1</v>
      </c>
      <c r="L4901">
        <f>LOOKUP(I4901+H4901*1000, allRounds!D$2:D$308, allRounds!A$2:A$308)</f>
        <v>209</v>
      </c>
    </row>
    <row r="4902" spans="1:12" x14ac:dyDescent="0.3">
      <c r="A4902">
        <v>4901</v>
      </c>
      <c r="B4902">
        <v>14</v>
      </c>
      <c r="C4902">
        <v>104</v>
      </c>
      <c r="D4902">
        <v>21</v>
      </c>
      <c r="E4902">
        <v>189</v>
      </c>
      <c r="F4902">
        <v>209</v>
      </c>
      <c r="H4902" s="16">
        <v>36779</v>
      </c>
      <c r="I4902">
        <v>50</v>
      </c>
      <c r="J4902">
        <v>20</v>
      </c>
      <c r="K4902">
        <v>0</v>
      </c>
      <c r="L4902">
        <f>LOOKUP(I4902+H4902*1000, allRounds!D$2:D$308, allRounds!A$2:A$308)</f>
        <v>209</v>
      </c>
    </row>
    <row r="4903" spans="1:12" x14ac:dyDescent="0.3">
      <c r="A4903">
        <v>4902</v>
      </c>
      <c r="B4903">
        <v>15</v>
      </c>
      <c r="C4903">
        <v>97</v>
      </c>
      <c r="D4903">
        <v>21</v>
      </c>
      <c r="E4903">
        <v>142</v>
      </c>
      <c r="F4903">
        <v>209</v>
      </c>
      <c r="H4903" s="16">
        <v>36779</v>
      </c>
      <c r="I4903">
        <v>50</v>
      </c>
      <c r="J4903">
        <v>13</v>
      </c>
      <c r="K4903">
        <v>1</v>
      </c>
      <c r="L4903">
        <f>LOOKUP(I4903+H4903*1000, allRounds!D$2:D$308, allRounds!A$2:A$308)</f>
        <v>209</v>
      </c>
    </row>
    <row r="4904" spans="1:12" x14ac:dyDescent="0.3">
      <c r="A4904">
        <v>4903</v>
      </c>
      <c r="B4904">
        <v>16</v>
      </c>
      <c r="C4904">
        <v>98</v>
      </c>
      <c r="D4904">
        <v>20</v>
      </c>
      <c r="E4904">
        <v>49</v>
      </c>
      <c r="F4904">
        <v>209</v>
      </c>
      <c r="H4904" s="16">
        <v>36779</v>
      </c>
      <c r="I4904">
        <v>50</v>
      </c>
      <c r="J4904">
        <v>13</v>
      </c>
      <c r="K4904">
        <v>1</v>
      </c>
      <c r="L4904">
        <f>LOOKUP(I4904+H4904*1000, allRounds!D$2:D$308, allRounds!A$2:A$308)</f>
        <v>209</v>
      </c>
    </row>
    <row r="4905" spans="1:12" x14ac:dyDescent="0.3">
      <c r="A4905">
        <v>4904</v>
      </c>
      <c r="B4905">
        <v>17</v>
      </c>
      <c r="C4905">
        <v>108</v>
      </c>
      <c r="D4905">
        <v>19</v>
      </c>
      <c r="E4905">
        <v>170</v>
      </c>
      <c r="F4905">
        <v>209</v>
      </c>
      <c r="H4905" s="16">
        <v>36779</v>
      </c>
      <c r="I4905">
        <v>50</v>
      </c>
      <c r="J4905">
        <v>21</v>
      </c>
      <c r="K4905">
        <v>0</v>
      </c>
      <c r="L4905">
        <f>LOOKUP(I4905+H4905*1000, allRounds!D$2:D$308, allRounds!A$2:A$308)</f>
        <v>209</v>
      </c>
    </row>
    <row r="4906" spans="1:12" x14ac:dyDescent="0.3">
      <c r="A4906">
        <v>4905</v>
      </c>
      <c r="B4906">
        <v>18</v>
      </c>
      <c r="C4906">
        <v>114</v>
      </c>
      <c r="D4906">
        <v>19</v>
      </c>
      <c r="E4906">
        <v>27</v>
      </c>
      <c r="F4906">
        <v>209</v>
      </c>
      <c r="H4906" s="16">
        <v>36779</v>
      </c>
      <c r="I4906">
        <v>50</v>
      </c>
      <c r="J4906">
        <v>28</v>
      </c>
      <c r="K4906">
        <v>1</v>
      </c>
      <c r="L4906">
        <f>LOOKUP(I4906+H4906*1000, allRounds!D$2:D$308, allRounds!A$2:A$308)</f>
        <v>209</v>
      </c>
    </row>
    <row r="4907" spans="1:12" x14ac:dyDescent="0.3">
      <c r="A4907">
        <v>4906</v>
      </c>
      <c r="B4907">
        <v>19</v>
      </c>
      <c r="C4907">
        <v>101</v>
      </c>
      <c r="D4907">
        <v>17</v>
      </c>
      <c r="E4907">
        <v>143</v>
      </c>
      <c r="F4907">
        <v>209</v>
      </c>
      <c r="H4907" s="16">
        <v>36779</v>
      </c>
      <c r="I4907">
        <v>50</v>
      </c>
      <c r="J4907">
        <v>12</v>
      </c>
      <c r="K4907">
        <v>1</v>
      </c>
      <c r="L4907">
        <f>LOOKUP(I4907+H4907*1000, allRounds!D$2:D$308, allRounds!A$2:A$308)</f>
        <v>209</v>
      </c>
    </row>
    <row r="4908" spans="1:12" x14ac:dyDescent="0.3">
      <c r="A4908">
        <v>4907</v>
      </c>
      <c r="B4908">
        <v>20</v>
      </c>
      <c r="C4908">
        <v>116</v>
      </c>
      <c r="D4908">
        <v>16</v>
      </c>
      <c r="E4908">
        <v>188</v>
      </c>
      <c r="F4908">
        <v>209</v>
      </c>
      <c r="H4908" s="16">
        <v>36779</v>
      </c>
      <c r="I4908">
        <v>50</v>
      </c>
      <c r="J4908">
        <v>24</v>
      </c>
      <c r="K4908">
        <v>0</v>
      </c>
      <c r="L4908">
        <f>LOOKUP(I4908+H4908*1000, allRounds!D$2:D$308, allRounds!A$2:A$308)</f>
        <v>209</v>
      </c>
    </row>
    <row r="4909" spans="1:12" x14ac:dyDescent="0.3">
      <c r="A4909">
        <v>4908</v>
      </c>
      <c r="B4909">
        <v>1</v>
      </c>
      <c r="C4909">
        <v>79</v>
      </c>
      <c r="D4909">
        <v>53</v>
      </c>
      <c r="E4909">
        <v>189</v>
      </c>
      <c r="F4909">
        <v>210</v>
      </c>
      <c r="H4909" s="16">
        <v>36778</v>
      </c>
      <c r="I4909">
        <v>73</v>
      </c>
      <c r="J4909">
        <v>28</v>
      </c>
      <c r="K4909">
        <v>0</v>
      </c>
      <c r="L4909">
        <f>LOOKUP(I4909+H4909*1000, allRounds!D$2:D$308, allRounds!A$2:A$308)</f>
        <v>210</v>
      </c>
    </row>
    <row r="4910" spans="1:12" x14ac:dyDescent="0.3">
      <c r="A4910">
        <v>4909</v>
      </c>
      <c r="B4910">
        <v>2</v>
      </c>
      <c r="C4910">
        <v>74</v>
      </c>
      <c r="D4910">
        <v>41</v>
      </c>
      <c r="E4910">
        <v>140</v>
      </c>
      <c r="F4910">
        <v>210</v>
      </c>
      <c r="H4910" s="16">
        <v>36778</v>
      </c>
      <c r="I4910">
        <v>73</v>
      </c>
      <c r="J4910">
        <v>11</v>
      </c>
      <c r="K4910">
        <v>1</v>
      </c>
      <c r="L4910">
        <f>LOOKUP(I4910+H4910*1000, allRounds!D$2:D$308, allRounds!A$2:A$308)</f>
        <v>210</v>
      </c>
    </row>
    <row r="4911" spans="1:12" x14ac:dyDescent="0.3">
      <c r="A4911">
        <v>4910</v>
      </c>
      <c r="B4911">
        <v>3</v>
      </c>
      <c r="C4911">
        <v>88</v>
      </c>
      <c r="D4911">
        <v>38</v>
      </c>
      <c r="E4911">
        <v>164</v>
      </c>
      <c r="F4911">
        <v>210</v>
      </c>
      <c r="H4911" s="16">
        <v>36778</v>
      </c>
      <c r="I4911">
        <v>73</v>
      </c>
      <c r="J4911">
        <v>22</v>
      </c>
      <c r="K4911">
        <v>1</v>
      </c>
      <c r="L4911">
        <f>LOOKUP(I4911+H4911*1000, allRounds!D$2:D$308, allRounds!A$2:A$308)</f>
        <v>210</v>
      </c>
    </row>
    <row r="4912" spans="1:12" x14ac:dyDescent="0.3">
      <c r="A4912">
        <v>4911</v>
      </c>
      <c r="B4912">
        <v>4</v>
      </c>
      <c r="C4912">
        <v>90</v>
      </c>
      <c r="D4912">
        <v>37</v>
      </c>
      <c r="E4912">
        <v>2</v>
      </c>
      <c r="F4912">
        <v>210</v>
      </c>
      <c r="H4912" s="16">
        <v>36778</v>
      </c>
      <c r="I4912">
        <v>73</v>
      </c>
      <c r="J4912">
        <v>23</v>
      </c>
      <c r="K4912">
        <v>1</v>
      </c>
      <c r="L4912">
        <f>LOOKUP(I4912+H4912*1000, allRounds!D$2:D$308, allRounds!A$2:A$308)</f>
        <v>210</v>
      </c>
    </row>
    <row r="4913" spans="1:12" x14ac:dyDescent="0.3">
      <c r="A4913">
        <v>4912</v>
      </c>
      <c r="B4913">
        <v>5</v>
      </c>
      <c r="C4913">
        <v>79</v>
      </c>
      <c r="D4913">
        <v>37</v>
      </c>
      <c r="E4913">
        <v>190</v>
      </c>
      <c r="F4913">
        <v>210</v>
      </c>
      <c r="H4913" s="16">
        <v>36778</v>
      </c>
      <c r="I4913">
        <v>73</v>
      </c>
      <c r="J4913">
        <v>12</v>
      </c>
      <c r="K4913">
        <v>0</v>
      </c>
      <c r="L4913">
        <f>LOOKUP(I4913+H4913*1000, allRounds!D$2:D$308, allRounds!A$2:A$308)</f>
        <v>210</v>
      </c>
    </row>
    <row r="4914" spans="1:12" x14ac:dyDescent="0.3">
      <c r="A4914">
        <v>4913</v>
      </c>
      <c r="B4914">
        <v>6</v>
      </c>
      <c r="C4914">
        <v>79</v>
      </c>
      <c r="D4914">
        <v>36</v>
      </c>
      <c r="E4914">
        <v>103</v>
      </c>
      <c r="F4914">
        <v>210</v>
      </c>
      <c r="H4914" s="16">
        <v>36778</v>
      </c>
      <c r="I4914">
        <v>73</v>
      </c>
      <c r="J4914">
        <v>11</v>
      </c>
      <c r="K4914">
        <v>1</v>
      </c>
      <c r="L4914">
        <f>LOOKUP(I4914+H4914*1000, allRounds!D$2:D$308, allRounds!A$2:A$308)</f>
        <v>210</v>
      </c>
    </row>
    <row r="4915" spans="1:12" x14ac:dyDescent="0.3">
      <c r="A4915">
        <v>4914</v>
      </c>
      <c r="B4915">
        <v>7</v>
      </c>
      <c r="C4915">
        <v>81</v>
      </c>
      <c r="D4915">
        <v>34</v>
      </c>
      <c r="E4915">
        <v>122</v>
      </c>
      <c r="F4915">
        <v>210</v>
      </c>
      <c r="H4915" s="16">
        <v>36778</v>
      </c>
      <c r="I4915">
        <v>73</v>
      </c>
      <c r="J4915">
        <v>11</v>
      </c>
      <c r="K4915">
        <v>1</v>
      </c>
      <c r="L4915">
        <f>LOOKUP(I4915+H4915*1000, allRounds!D$2:D$308, allRounds!A$2:A$308)</f>
        <v>210</v>
      </c>
    </row>
    <row r="4916" spans="1:12" x14ac:dyDescent="0.3">
      <c r="A4916">
        <v>4915</v>
      </c>
      <c r="B4916">
        <v>8</v>
      </c>
      <c r="C4916">
        <v>98</v>
      </c>
      <c r="D4916">
        <v>32</v>
      </c>
      <c r="E4916">
        <v>61</v>
      </c>
      <c r="F4916">
        <v>210</v>
      </c>
      <c r="H4916" s="16">
        <v>36778</v>
      </c>
      <c r="I4916">
        <v>73</v>
      </c>
      <c r="J4916">
        <v>26</v>
      </c>
      <c r="K4916">
        <v>1</v>
      </c>
      <c r="L4916">
        <f>LOOKUP(I4916+H4916*1000, allRounds!D$2:D$308, allRounds!A$2:A$308)</f>
        <v>210</v>
      </c>
    </row>
    <row r="4917" spans="1:12" x14ac:dyDescent="0.3">
      <c r="A4917">
        <v>4916</v>
      </c>
      <c r="B4917">
        <v>9</v>
      </c>
      <c r="C4917">
        <v>85</v>
      </c>
      <c r="D4917">
        <v>32</v>
      </c>
      <c r="E4917">
        <v>142</v>
      </c>
      <c r="F4917">
        <v>210</v>
      </c>
      <c r="H4917" s="16">
        <v>36778</v>
      </c>
      <c r="I4917">
        <v>73</v>
      </c>
      <c r="J4917">
        <v>13</v>
      </c>
      <c r="K4917">
        <v>1</v>
      </c>
      <c r="L4917">
        <f>LOOKUP(I4917+H4917*1000, allRounds!D$2:D$308, allRounds!A$2:A$308)</f>
        <v>210</v>
      </c>
    </row>
    <row r="4918" spans="1:12" x14ac:dyDescent="0.3">
      <c r="A4918">
        <v>4917</v>
      </c>
      <c r="B4918">
        <v>10</v>
      </c>
      <c r="C4918">
        <v>85</v>
      </c>
      <c r="D4918">
        <v>32</v>
      </c>
      <c r="E4918">
        <v>121</v>
      </c>
      <c r="F4918">
        <v>210</v>
      </c>
      <c r="H4918" s="16">
        <v>36778</v>
      </c>
      <c r="I4918">
        <v>73</v>
      </c>
      <c r="J4918">
        <v>13</v>
      </c>
      <c r="K4918">
        <v>1</v>
      </c>
      <c r="L4918">
        <f>LOOKUP(I4918+H4918*1000, allRounds!D$2:D$308, allRounds!A$2:A$308)</f>
        <v>210</v>
      </c>
    </row>
    <row r="4919" spans="1:12" x14ac:dyDescent="0.3">
      <c r="A4919">
        <v>4918</v>
      </c>
      <c r="B4919">
        <v>11</v>
      </c>
      <c r="C4919">
        <v>88</v>
      </c>
      <c r="D4919">
        <v>32</v>
      </c>
      <c r="E4919">
        <v>80</v>
      </c>
      <c r="F4919">
        <v>210</v>
      </c>
      <c r="H4919" s="16">
        <v>36778</v>
      </c>
      <c r="I4919">
        <v>73</v>
      </c>
      <c r="J4919">
        <v>16</v>
      </c>
      <c r="K4919">
        <v>1</v>
      </c>
      <c r="L4919">
        <f>LOOKUP(I4919+H4919*1000, allRounds!D$2:D$308, allRounds!A$2:A$308)</f>
        <v>210</v>
      </c>
    </row>
    <row r="4920" spans="1:12" x14ac:dyDescent="0.3">
      <c r="A4920">
        <v>4919</v>
      </c>
      <c r="B4920">
        <v>12</v>
      </c>
      <c r="C4920">
        <v>100</v>
      </c>
      <c r="D4920">
        <v>28</v>
      </c>
      <c r="E4920">
        <v>50</v>
      </c>
      <c r="F4920">
        <v>210</v>
      </c>
      <c r="H4920" s="16">
        <v>36778</v>
      </c>
      <c r="I4920">
        <v>73</v>
      </c>
      <c r="J4920">
        <v>24</v>
      </c>
      <c r="K4920">
        <v>1</v>
      </c>
      <c r="L4920">
        <f>LOOKUP(I4920+H4920*1000, allRounds!D$2:D$308, allRounds!A$2:A$308)</f>
        <v>210</v>
      </c>
    </row>
    <row r="4921" spans="1:12" x14ac:dyDescent="0.3">
      <c r="A4921">
        <v>4920</v>
      </c>
      <c r="B4921">
        <v>13</v>
      </c>
      <c r="C4921">
        <v>88</v>
      </c>
      <c r="D4921">
        <v>28</v>
      </c>
      <c r="E4921">
        <v>143</v>
      </c>
      <c r="F4921">
        <v>210</v>
      </c>
      <c r="H4921" s="16">
        <v>36778</v>
      </c>
      <c r="I4921">
        <v>73</v>
      </c>
      <c r="J4921">
        <v>12</v>
      </c>
      <c r="K4921">
        <v>1</v>
      </c>
      <c r="L4921">
        <f>LOOKUP(I4921+H4921*1000, allRounds!D$2:D$308, allRounds!A$2:A$308)</f>
        <v>210</v>
      </c>
    </row>
    <row r="4922" spans="1:12" x14ac:dyDescent="0.3">
      <c r="A4922">
        <v>4921</v>
      </c>
      <c r="B4922">
        <v>14</v>
      </c>
      <c r="C4922">
        <v>90</v>
      </c>
      <c r="D4922">
        <v>27</v>
      </c>
      <c r="E4922">
        <v>49</v>
      </c>
      <c r="F4922">
        <v>210</v>
      </c>
      <c r="H4922" s="16">
        <v>36778</v>
      </c>
      <c r="I4922">
        <v>73</v>
      </c>
      <c r="J4922">
        <v>13</v>
      </c>
      <c r="K4922">
        <v>1</v>
      </c>
      <c r="L4922">
        <f>LOOKUP(I4922+H4922*1000, allRounds!D$2:D$308, allRounds!A$2:A$308)</f>
        <v>210</v>
      </c>
    </row>
    <row r="4923" spans="1:12" x14ac:dyDescent="0.3">
      <c r="A4923">
        <v>4922</v>
      </c>
      <c r="B4923">
        <v>15</v>
      </c>
      <c r="C4923">
        <v>91</v>
      </c>
      <c r="D4923">
        <v>27</v>
      </c>
      <c r="E4923">
        <v>48</v>
      </c>
      <c r="F4923">
        <v>210</v>
      </c>
      <c r="H4923" s="16">
        <v>36778</v>
      </c>
      <c r="I4923">
        <v>73</v>
      </c>
      <c r="J4923">
        <v>13</v>
      </c>
      <c r="K4923">
        <v>1</v>
      </c>
      <c r="L4923">
        <f>LOOKUP(I4923+H4923*1000, allRounds!D$2:D$308, allRounds!A$2:A$308)</f>
        <v>210</v>
      </c>
    </row>
    <row r="4924" spans="1:12" x14ac:dyDescent="0.3">
      <c r="A4924">
        <v>4923</v>
      </c>
      <c r="B4924">
        <v>16</v>
      </c>
      <c r="C4924">
        <v>105</v>
      </c>
      <c r="D4924">
        <v>27</v>
      </c>
      <c r="E4924">
        <v>27</v>
      </c>
      <c r="F4924">
        <v>210</v>
      </c>
      <c r="H4924" s="16">
        <v>36778</v>
      </c>
      <c r="I4924">
        <v>73</v>
      </c>
      <c r="J4924">
        <v>28</v>
      </c>
      <c r="K4924">
        <v>1</v>
      </c>
      <c r="L4924">
        <f>LOOKUP(I4924+H4924*1000, allRounds!D$2:D$308, allRounds!A$2:A$308)</f>
        <v>210</v>
      </c>
    </row>
    <row r="4925" spans="1:12" x14ac:dyDescent="0.3">
      <c r="A4925">
        <v>4924</v>
      </c>
      <c r="B4925">
        <v>17</v>
      </c>
      <c r="C4925">
        <v>104</v>
      </c>
      <c r="D4925">
        <v>26</v>
      </c>
      <c r="E4925">
        <v>188</v>
      </c>
      <c r="F4925">
        <v>210</v>
      </c>
      <c r="H4925" s="16">
        <v>36778</v>
      </c>
      <c r="I4925">
        <v>73</v>
      </c>
      <c r="J4925">
        <v>24</v>
      </c>
      <c r="K4925">
        <v>0</v>
      </c>
      <c r="L4925">
        <f>LOOKUP(I4925+H4925*1000, allRounds!D$2:D$308, allRounds!A$2:A$308)</f>
        <v>210</v>
      </c>
    </row>
    <row r="4926" spans="1:12" x14ac:dyDescent="0.3">
      <c r="A4926">
        <v>4925</v>
      </c>
      <c r="B4926">
        <v>18</v>
      </c>
      <c r="C4926">
        <v>100</v>
      </c>
      <c r="D4926">
        <v>25</v>
      </c>
      <c r="E4926">
        <v>116</v>
      </c>
      <c r="F4926">
        <v>210</v>
      </c>
      <c r="H4926" s="16">
        <v>36778</v>
      </c>
      <c r="I4926">
        <v>73</v>
      </c>
      <c r="J4926">
        <v>21</v>
      </c>
      <c r="K4926">
        <v>1</v>
      </c>
      <c r="L4926">
        <f>LOOKUP(I4926+H4926*1000, allRounds!D$2:D$308, allRounds!A$2:A$308)</f>
        <v>210</v>
      </c>
    </row>
    <row r="4927" spans="1:12" x14ac:dyDescent="0.3">
      <c r="A4927">
        <v>4926</v>
      </c>
      <c r="B4927">
        <v>19</v>
      </c>
      <c r="C4927">
        <v>109</v>
      </c>
      <c r="D4927">
        <v>23</v>
      </c>
      <c r="E4927">
        <v>41</v>
      </c>
      <c r="F4927">
        <v>210</v>
      </c>
      <c r="H4927" s="16">
        <v>36778</v>
      </c>
      <c r="I4927">
        <v>73</v>
      </c>
      <c r="J4927">
        <v>28</v>
      </c>
      <c r="K4927">
        <v>0</v>
      </c>
      <c r="L4927">
        <f>LOOKUP(I4927+H4927*1000, allRounds!D$2:D$308, allRounds!A$2:A$308)</f>
        <v>210</v>
      </c>
    </row>
    <row r="4928" spans="1:12" x14ac:dyDescent="0.3">
      <c r="A4928">
        <v>4927</v>
      </c>
      <c r="B4928">
        <v>1</v>
      </c>
      <c r="C4928">
        <v>86</v>
      </c>
      <c r="D4928">
        <v>33</v>
      </c>
      <c r="E4928">
        <v>140</v>
      </c>
      <c r="F4928">
        <v>211</v>
      </c>
      <c r="H4928" s="16">
        <v>36777</v>
      </c>
      <c r="I4928">
        <v>72</v>
      </c>
      <c r="J4928">
        <v>11</v>
      </c>
      <c r="K4928">
        <v>1</v>
      </c>
      <c r="L4928">
        <f>LOOKUP(I4928+H4928*1000, allRounds!D$2:D$308, allRounds!A$2:A$308)</f>
        <v>211</v>
      </c>
    </row>
    <row r="4929" spans="1:12" x14ac:dyDescent="0.3">
      <c r="A4929">
        <v>4928</v>
      </c>
      <c r="B4929">
        <v>2</v>
      </c>
      <c r="C4929">
        <v>103</v>
      </c>
      <c r="D4929">
        <v>33</v>
      </c>
      <c r="E4929">
        <v>189</v>
      </c>
      <c r="F4929">
        <v>211</v>
      </c>
      <c r="H4929" s="16">
        <v>36777</v>
      </c>
      <c r="I4929">
        <v>72</v>
      </c>
      <c r="J4929">
        <v>28</v>
      </c>
      <c r="K4929">
        <v>0</v>
      </c>
      <c r="L4929">
        <f>LOOKUP(I4929+H4929*1000, allRounds!D$2:D$308, allRounds!A$2:A$308)</f>
        <v>211</v>
      </c>
    </row>
    <row r="4930" spans="1:12" x14ac:dyDescent="0.3">
      <c r="A4930">
        <v>4929</v>
      </c>
      <c r="B4930">
        <v>3</v>
      </c>
      <c r="C4930">
        <v>88</v>
      </c>
      <c r="D4930">
        <v>33</v>
      </c>
      <c r="E4930">
        <v>142</v>
      </c>
      <c r="F4930">
        <v>211</v>
      </c>
      <c r="H4930" s="16">
        <v>36777</v>
      </c>
      <c r="I4930">
        <v>72</v>
      </c>
      <c r="J4930">
        <v>13</v>
      </c>
      <c r="K4930">
        <v>1</v>
      </c>
      <c r="L4930">
        <f>LOOKUP(I4930+H4930*1000, allRounds!D$2:D$308, allRounds!A$2:A$308)</f>
        <v>211</v>
      </c>
    </row>
    <row r="4931" spans="1:12" x14ac:dyDescent="0.3">
      <c r="A4931">
        <v>4930</v>
      </c>
      <c r="B4931">
        <v>4</v>
      </c>
      <c r="C4931">
        <v>99</v>
      </c>
      <c r="D4931">
        <v>32</v>
      </c>
      <c r="E4931">
        <v>2</v>
      </c>
      <c r="F4931">
        <v>211</v>
      </c>
      <c r="H4931" s="16">
        <v>36777</v>
      </c>
      <c r="I4931">
        <v>72</v>
      </c>
      <c r="J4931">
        <v>23</v>
      </c>
      <c r="K4931">
        <v>1</v>
      </c>
      <c r="L4931">
        <f>LOOKUP(I4931+H4931*1000, allRounds!D$2:D$308, allRounds!A$2:A$308)</f>
        <v>211</v>
      </c>
    </row>
    <row r="4932" spans="1:12" x14ac:dyDescent="0.3">
      <c r="A4932">
        <v>4931</v>
      </c>
      <c r="B4932">
        <v>5</v>
      </c>
      <c r="C4932">
        <v>89</v>
      </c>
      <c r="D4932">
        <v>32</v>
      </c>
      <c r="E4932">
        <v>121</v>
      </c>
      <c r="F4932">
        <v>211</v>
      </c>
      <c r="H4932" s="16">
        <v>36777</v>
      </c>
      <c r="I4932">
        <v>72</v>
      </c>
      <c r="J4932">
        <v>13</v>
      </c>
      <c r="K4932">
        <v>1</v>
      </c>
      <c r="L4932">
        <f>LOOKUP(I4932+H4932*1000, allRounds!D$2:D$308, allRounds!A$2:A$308)</f>
        <v>211</v>
      </c>
    </row>
    <row r="4933" spans="1:12" x14ac:dyDescent="0.3">
      <c r="A4933">
        <v>4932</v>
      </c>
      <c r="B4933">
        <v>6</v>
      </c>
      <c r="C4933">
        <v>100</v>
      </c>
      <c r="D4933">
        <v>30</v>
      </c>
      <c r="E4933">
        <v>164</v>
      </c>
      <c r="F4933">
        <v>211</v>
      </c>
      <c r="H4933" s="16">
        <v>36777</v>
      </c>
      <c r="I4933">
        <v>72</v>
      </c>
      <c r="J4933">
        <v>22</v>
      </c>
      <c r="K4933">
        <v>1</v>
      </c>
      <c r="L4933">
        <f>LOOKUP(I4933+H4933*1000, allRounds!D$2:D$308, allRounds!A$2:A$308)</f>
        <v>211</v>
      </c>
    </row>
    <row r="4934" spans="1:12" x14ac:dyDescent="0.3">
      <c r="A4934">
        <v>4933</v>
      </c>
      <c r="B4934">
        <v>7</v>
      </c>
      <c r="C4934">
        <v>108</v>
      </c>
      <c r="D4934">
        <v>29</v>
      </c>
      <c r="E4934">
        <v>27</v>
      </c>
      <c r="F4934">
        <v>211</v>
      </c>
      <c r="H4934" s="16">
        <v>36777</v>
      </c>
      <c r="I4934">
        <v>72</v>
      </c>
      <c r="J4934">
        <v>28</v>
      </c>
      <c r="K4934">
        <v>1</v>
      </c>
      <c r="L4934">
        <f>LOOKUP(I4934+H4934*1000, allRounds!D$2:D$308, allRounds!A$2:A$308)</f>
        <v>211</v>
      </c>
    </row>
    <row r="4935" spans="1:12" x14ac:dyDescent="0.3">
      <c r="A4935">
        <v>4934</v>
      </c>
      <c r="B4935">
        <v>8</v>
      </c>
      <c r="C4935">
        <v>100</v>
      </c>
      <c r="D4935">
        <v>29</v>
      </c>
      <c r="E4935">
        <v>116</v>
      </c>
      <c r="F4935">
        <v>211</v>
      </c>
      <c r="H4935" s="16">
        <v>36777</v>
      </c>
      <c r="I4935">
        <v>72</v>
      </c>
      <c r="J4935">
        <v>21</v>
      </c>
      <c r="K4935">
        <v>1</v>
      </c>
      <c r="L4935">
        <f>LOOKUP(I4935+H4935*1000, allRounds!D$2:D$308, allRounds!A$2:A$308)</f>
        <v>211</v>
      </c>
    </row>
    <row r="4936" spans="1:12" x14ac:dyDescent="0.3">
      <c r="A4936">
        <v>4935</v>
      </c>
      <c r="B4936">
        <v>9</v>
      </c>
      <c r="C4936">
        <v>103</v>
      </c>
      <c r="D4936">
        <v>29</v>
      </c>
      <c r="E4936">
        <v>50</v>
      </c>
      <c r="F4936">
        <v>211</v>
      </c>
      <c r="H4936" s="16">
        <v>36777</v>
      </c>
      <c r="I4936">
        <v>72</v>
      </c>
      <c r="J4936">
        <v>24</v>
      </c>
      <c r="K4936">
        <v>1</v>
      </c>
      <c r="L4936">
        <f>LOOKUP(I4936+H4936*1000, allRounds!D$2:D$308, allRounds!A$2:A$308)</f>
        <v>211</v>
      </c>
    </row>
    <row r="4937" spans="1:12" x14ac:dyDescent="0.3">
      <c r="A4937">
        <v>4936</v>
      </c>
      <c r="B4937">
        <v>10</v>
      </c>
      <c r="C4937">
        <v>101</v>
      </c>
      <c r="D4937">
        <v>28</v>
      </c>
      <c r="E4937">
        <v>170</v>
      </c>
      <c r="F4937">
        <v>211</v>
      </c>
      <c r="H4937" s="16">
        <v>36777</v>
      </c>
      <c r="I4937">
        <v>72</v>
      </c>
      <c r="J4937">
        <v>21</v>
      </c>
      <c r="K4937">
        <v>0</v>
      </c>
      <c r="L4937">
        <f>LOOKUP(I4937+H4937*1000, allRounds!D$2:D$308, allRounds!A$2:A$308)</f>
        <v>211</v>
      </c>
    </row>
    <row r="4938" spans="1:12" x14ac:dyDescent="0.3">
      <c r="A4938">
        <v>4937</v>
      </c>
      <c r="B4938">
        <v>11</v>
      </c>
      <c r="C4938">
        <v>91</v>
      </c>
      <c r="D4938">
        <v>28</v>
      </c>
      <c r="E4938">
        <v>122</v>
      </c>
      <c r="F4938">
        <v>211</v>
      </c>
      <c r="H4938" s="16">
        <v>36777</v>
      </c>
      <c r="I4938">
        <v>72</v>
      </c>
      <c r="J4938">
        <v>11</v>
      </c>
      <c r="K4938">
        <v>1</v>
      </c>
      <c r="L4938">
        <f>LOOKUP(I4938+H4938*1000, allRounds!D$2:D$308, allRounds!A$2:A$308)</f>
        <v>211</v>
      </c>
    </row>
    <row r="4939" spans="1:12" x14ac:dyDescent="0.3">
      <c r="A4939">
        <v>4938</v>
      </c>
      <c r="B4939">
        <v>12</v>
      </c>
      <c r="C4939">
        <v>92</v>
      </c>
      <c r="D4939">
        <v>28</v>
      </c>
      <c r="E4939">
        <v>190</v>
      </c>
      <c r="F4939">
        <v>211</v>
      </c>
      <c r="H4939" s="16">
        <v>36777</v>
      </c>
      <c r="I4939">
        <v>72</v>
      </c>
      <c r="J4939">
        <v>12</v>
      </c>
      <c r="K4939">
        <v>0</v>
      </c>
      <c r="L4939">
        <f>LOOKUP(I4939+H4939*1000, allRounds!D$2:D$308, allRounds!A$2:A$308)</f>
        <v>211</v>
      </c>
    </row>
    <row r="4940" spans="1:12" x14ac:dyDescent="0.3">
      <c r="A4940">
        <v>4939</v>
      </c>
      <c r="B4940">
        <v>13</v>
      </c>
      <c r="C4940">
        <v>94</v>
      </c>
      <c r="D4940">
        <v>27</v>
      </c>
      <c r="E4940">
        <v>49</v>
      </c>
      <c r="F4940">
        <v>211</v>
      </c>
      <c r="H4940" s="16">
        <v>36777</v>
      </c>
      <c r="I4940">
        <v>72</v>
      </c>
      <c r="J4940">
        <v>13</v>
      </c>
      <c r="K4940">
        <v>1</v>
      </c>
      <c r="L4940">
        <f>LOOKUP(I4940+H4940*1000, allRounds!D$2:D$308, allRounds!A$2:A$308)</f>
        <v>211</v>
      </c>
    </row>
    <row r="4941" spans="1:12" x14ac:dyDescent="0.3">
      <c r="A4941">
        <v>4940</v>
      </c>
      <c r="B4941">
        <v>14</v>
      </c>
      <c r="C4941">
        <v>98</v>
      </c>
      <c r="D4941">
        <v>24</v>
      </c>
      <c r="E4941">
        <v>48</v>
      </c>
      <c r="F4941">
        <v>211</v>
      </c>
      <c r="H4941" s="16">
        <v>36777</v>
      </c>
      <c r="I4941">
        <v>72</v>
      </c>
      <c r="J4941">
        <v>13</v>
      </c>
      <c r="K4941">
        <v>1</v>
      </c>
      <c r="L4941">
        <f>LOOKUP(I4941+H4941*1000, allRounds!D$2:D$308, allRounds!A$2:A$308)</f>
        <v>211</v>
      </c>
    </row>
    <row r="4942" spans="1:12" x14ac:dyDescent="0.3">
      <c r="A4942">
        <v>4941</v>
      </c>
      <c r="B4942">
        <v>15</v>
      </c>
      <c r="C4942">
        <v>107</v>
      </c>
      <c r="D4942">
        <v>23</v>
      </c>
      <c r="E4942">
        <v>26</v>
      </c>
      <c r="F4942">
        <v>211</v>
      </c>
      <c r="H4942" s="16">
        <v>36777</v>
      </c>
      <c r="I4942">
        <v>72</v>
      </c>
      <c r="J4942">
        <v>21</v>
      </c>
      <c r="K4942">
        <v>1</v>
      </c>
      <c r="L4942">
        <f>LOOKUP(I4942+H4942*1000, allRounds!D$2:D$308, allRounds!A$2:A$308)</f>
        <v>211</v>
      </c>
    </row>
    <row r="4943" spans="1:12" x14ac:dyDescent="0.3">
      <c r="A4943">
        <v>4942</v>
      </c>
      <c r="B4943">
        <v>16</v>
      </c>
      <c r="C4943">
        <v>112</v>
      </c>
      <c r="D4943">
        <v>23</v>
      </c>
      <c r="E4943">
        <v>178</v>
      </c>
      <c r="F4943">
        <v>211</v>
      </c>
      <c r="H4943" s="16">
        <v>36777</v>
      </c>
      <c r="I4943">
        <v>72</v>
      </c>
      <c r="J4943">
        <v>24</v>
      </c>
      <c r="K4943">
        <v>0</v>
      </c>
      <c r="L4943">
        <f>LOOKUP(I4943+H4943*1000, allRounds!D$2:D$308, allRounds!A$2:A$308)</f>
        <v>211</v>
      </c>
    </row>
    <row r="4944" spans="1:12" x14ac:dyDescent="0.3">
      <c r="A4944">
        <v>4943</v>
      </c>
      <c r="B4944">
        <v>17</v>
      </c>
      <c r="C4944">
        <v>95</v>
      </c>
      <c r="D4944">
        <v>23</v>
      </c>
      <c r="E4944">
        <v>1</v>
      </c>
      <c r="F4944">
        <v>211</v>
      </c>
      <c r="H4944" s="16">
        <v>36777</v>
      </c>
      <c r="I4944">
        <v>72</v>
      </c>
      <c r="J4944">
        <v>10</v>
      </c>
      <c r="K4944">
        <v>1</v>
      </c>
      <c r="L4944">
        <f>LOOKUP(I4944+H4944*1000, allRounds!D$2:D$308, allRounds!A$2:A$308)</f>
        <v>211</v>
      </c>
    </row>
    <row r="4945" spans="1:12" x14ac:dyDescent="0.3">
      <c r="A4945">
        <v>4944</v>
      </c>
      <c r="B4945">
        <v>18</v>
      </c>
      <c r="C4945">
        <v>114</v>
      </c>
      <c r="D4945">
        <v>21</v>
      </c>
      <c r="E4945">
        <v>188</v>
      </c>
      <c r="F4945">
        <v>211</v>
      </c>
      <c r="H4945" s="16">
        <v>36777</v>
      </c>
      <c r="I4945">
        <v>72</v>
      </c>
      <c r="J4945">
        <v>24</v>
      </c>
      <c r="K4945">
        <v>0</v>
      </c>
      <c r="L4945">
        <f>LOOKUP(I4945+H4945*1000, allRounds!D$2:D$308, allRounds!A$2:A$308)</f>
        <v>211</v>
      </c>
    </row>
    <row r="4946" spans="1:12" x14ac:dyDescent="0.3">
      <c r="A4946">
        <v>4945</v>
      </c>
      <c r="B4946">
        <v>19</v>
      </c>
      <c r="C4946">
        <v>112</v>
      </c>
      <c r="D4946">
        <v>20</v>
      </c>
      <c r="E4946">
        <v>161</v>
      </c>
      <c r="F4946">
        <v>211</v>
      </c>
      <c r="H4946" s="16">
        <v>36777</v>
      </c>
      <c r="I4946">
        <v>72</v>
      </c>
      <c r="J4946">
        <v>24</v>
      </c>
      <c r="K4946">
        <v>1</v>
      </c>
      <c r="L4946">
        <f>LOOKUP(I4946+H4946*1000, allRounds!D$2:D$308, allRounds!A$2:A$308)</f>
        <v>211</v>
      </c>
    </row>
    <row r="4947" spans="1:12" x14ac:dyDescent="0.3">
      <c r="A4947">
        <v>4946</v>
      </c>
      <c r="B4947">
        <v>20</v>
      </c>
      <c r="C4947">
        <v>104</v>
      </c>
      <c r="D4947">
        <v>18</v>
      </c>
      <c r="E4947">
        <v>143</v>
      </c>
      <c r="F4947">
        <v>211</v>
      </c>
      <c r="H4947" s="16">
        <v>36777</v>
      </c>
      <c r="I4947">
        <v>72</v>
      </c>
      <c r="J4947">
        <v>12</v>
      </c>
      <c r="K4947">
        <v>1</v>
      </c>
      <c r="L4947">
        <f>LOOKUP(I4947+H4947*1000, allRounds!D$2:D$308, allRounds!A$2:A$308)</f>
        <v>211</v>
      </c>
    </row>
    <row r="4948" spans="1:12" x14ac:dyDescent="0.3">
      <c r="A4948">
        <v>4947</v>
      </c>
      <c r="B4948">
        <v>21</v>
      </c>
      <c r="C4948">
        <v>120</v>
      </c>
      <c r="D4948">
        <v>17</v>
      </c>
      <c r="E4948">
        <v>61</v>
      </c>
      <c r="F4948">
        <v>211</v>
      </c>
      <c r="H4948" s="16">
        <v>36777</v>
      </c>
      <c r="I4948">
        <v>72</v>
      </c>
      <c r="J4948">
        <v>26</v>
      </c>
      <c r="K4948">
        <v>1</v>
      </c>
      <c r="L4948">
        <f>LOOKUP(I4948+H4948*1000, allRounds!D$2:D$308, allRounds!A$2:A$308)</f>
        <v>211</v>
      </c>
    </row>
    <row r="4949" spans="1:12" x14ac:dyDescent="0.3">
      <c r="A4949">
        <v>4948</v>
      </c>
      <c r="B4949">
        <v>22</v>
      </c>
      <c r="C4949">
        <v>120</v>
      </c>
      <c r="D4949">
        <v>16</v>
      </c>
      <c r="E4949">
        <v>41</v>
      </c>
      <c r="F4949">
        <v>211</v>
      </c>
      <c r="H4949" s="16">
        <v>36777</v>
      </c>
      <c r="I4949">
        <v>72</v>
      </c>
      <c r="J4949">
        <v>28</v>
      </c>
      <c r="K4949">
        <v>0</v>
      </c>
      <c r="L4949">
        <f>LOOKUP(I4949+H4949*1000, allRounds!D$2:D$308, allRounds!A$2:A$308)</f>
        <v>211</v>
      </c>
    </row>
    <row r="4950" spans="1:12" x14ac:dyDescent="0.3">
      <c r="A4950">
        <v>4949</v>
      </c>
      <c r="B4950">
        <v>23</v>
      </c>
      <c r="C4950">
        <v>109</v>
      </c>
      <c r="D4950">
        <v>16</v>
      </c>
      <c r="E4950">
        <v>80</v>
      </c>
      <c r="F4950">
        <v>211</v>
      </c>
      <c r="H4950" s="16">
        <v>36777</v>
      </c>
      <c r="I4950">
        <v>72</v>
      </c>
      <c r="J4950">
        <v>16</v>
      </c>
      <c r="K4950">
        <v>1</v>
      </c>
      <c r="L4950">
        <f>LOOKUP(I4950+H4950*1000, allRounds!D$2:D$308, allRounds!A$2:A$308)</f>
        <v>211</v>
      </c>
    </row>
    <row r="4951" spans="1:12" x14ac:dyDescent="0.3">
      <c r="A4951">
        <v>4950</v>
      </c>
      <c r="B4951">
        <v>24</v>
      </c>
      <c r="C4951">
        <v>103</v>
      </c>
      <c r="D4951">
        <v>16</v>
      </c>
      <c r="E4951">
        <v>103</v>
      </c>
      <c r="F4951">
        <v>211</v>
      </c>
      <c r="H4951" s="16">
        <v>36777</v>
      </c>
      <c r="I4951">
        <v>72</v>
      </c>
      <c r="J4951">
        <v>11</v>
      </c>
      <c r="K4951">
        <v>1</v>
      </c>
      <c r="L4951">
        <f>LOOKUP(I4951+H4951*1000, allRounds!D$2:D$308, allRounds!A$2:A$308)</f>
        <v>211</v>
      </c>
    </row>
    <row r="4952" spans="1:12" x14ac:dyDescent="0.3">
      <c r="A4952">
        <v>4951</v>
      </c>
      <c r="B4952">
        <v>25</v>
      </c>
      <c r="C4952">
        <v>124</v>
      </c>
      <c r="D4952">
        <v>15</v>
      </c>
      <c r="E4952">
        <v>191</v>
      </c>
      <c r="F4952">
        <v>211</v>
      </c>
      <c r="H4952" s="16">
        <v>36777</v>
      </c>
      <c r="I4952">
        <v>72</v>
      </c>
      <c r="J4952">
        <v>28</v>
      </c>
      <c r="K4952">
        <v>0</v>
      </c>
      <c r="L4952">
        <f>LOOKUP(I4952+H4952*1000, allRounds!D$2:D$308, allRounds!A$2:A$308)</f>
        <v>211</v>
      </c>
    </row>
    <row r="4953" spans="1:12" x14ac:dyDescent="0.3">
      <c r="A4953">
        <v>4952</v>
      </c>
      <c r="B4953">
        <v>1</v>
      </c>
      <c r="C4953">
        <v>84</v>
      </c>
      <c r="D4953">
        <v>37</v>
      </c>
      <c r="E4953">
        <v>186</v>
      </c>
      <c r="F4953">
        <v>212</v>
      </c>
      <c r="H4953" s="16">
        <v>36755</v>
      </c>
      <c r="I4953">
        <v>35</v>
      </c>
      <c r="J4953">
        <v>13</v>
      </c>
      <c r="K4953">
        <v>0</v>
      </c>
      <c r="L4953">
        <f>LOOKUP(I4953+H4953*1000, allRounds!D$2:D$308, allRounds!A$2:A$308)</f>
        <v>212</v>
      </c>
    </row>
    <row r="4954" spans="1:12" x14ac:dyDescent="0.3">
      <c r="A4954">
        <v>4953</v>
      </c>
      <c r="B4954">
        <v>2</v>
      </c>
      <c r="C4954">
        <v>91</v>
      </c>
      <c r="D4954">
        <v>36</v>
      </c>
      <c r="E4954">
        <v>80</v>
      </c>
      <c r="F4954">
        <v>212</v>
      </c>
      <c r="H4954" s="16">
        <v>36755</v>
      </c>
      <c r="I4954">
        <v>35</v>
      </c>
      <c r="J4954">
        <v>17</v>
      </c>
      <c r="K4954">
        <v>1</v>
      </c>
      <c r="L4954">
        <f>LOOKUP(I4954+H4954*1000, allRounds!D$2:D$308, allRounds!A$2:A$308)</f>
        <v>212</v>
      </c>
    </row>
    <row r="4955" spans="1:12" x14ac:dyDescent="0.3">
      <c r="A4955">
        <v>4954</v>
      </c>
      <c r="B4955">
        <v>3</v>
      </c>
      <c r="C4955">
        <v>102</v>
      </c>
      <c r="D4955">
        <v>34</v>
      </c>
      <c r="E4955">
        <v>35</v>
      </c>
      <c r="F4955">
        <v>212</v>
      </c>
      <c r="H4955" s="16">
        <v>36755</v>
      </c>
      <c r="I4955">
        <v>35</v>
      </c>
      <c r="J4955">
        <v>28</v>
      </c>
      <c r="K4955">
        <v>1</v>
      </c>
      <c r="L4955">
        <f>LOOKUP(I4955+H4955*1000, allRounds!D$2:D$308, allRounds!A$2:A$308)</f>
        <v>212</v>
      </c>
    </row>
    <row r="4956" spans="1:12" x14ac:dyDescent="0.3">
      <c r="A4956">
        <v>4955</v>
      </c>
      <c r="B4956">
        <v>4</v>
      </c>
      <c r="C4956">
        <v>98</v>
      </c>
      <c r="D4956">
        <v>34</v>
      </c>
      <c r="E4956">
        <v>99</v>
      </c>
      <c r="F4956">
        <v>212</v>
      </c>
      <c r="H4956" s="16">
        <v>36755</v>
      </c>
      <c r="I4956">
        <v>35</v>
      </c>
      <c r="J4956">
        <v>24</v>
      </c>
      <c r="K4956">
        <v>1</v>
      </c>
      <c r="L4956">
        <f>LOOKUP(I4956+H4956*1000, allRounds!D$2:D$308, allRounds!A$2:A$308)</f>
        <v>212</v>
      </c>
    </row>
    <row r="4957" spans="1:12" x14ac:dyDescent="0.3">
      <c r="A4957">
        <v>4956</v>
      </c>
      <c r="B4957">
        <v>5</v>
      </c>
      <c r="C4957">
        <v>99</v>
      </c>
      <c r="D4957">
        <v>33</v>
      </c>
      <c r="E4957">
        <v>50</v>
      </c>
      <c r="F4957">
        <v>212</v>
      </c>
      <c r="H4957" s="16">
        <v>36755</v>
      </c>
      <c r="I4957">
        <v>35</v>
      </c>
      <c r="J4957">
        <v>24</v>
      </c>
      <c r="K4957">
        <v>1</v>
      </c>
      <c r="L4957">
        <f>LOOKUP(I4957+H4957*1000, allRounds!D$2:D$308, allRounds!A$2:A$308)</f>
        <v>212</v>
      </c>
    </row>
    <row r="4958" spans="1:12" x14ac:dyDescent="0.3">
      <c r="A4958">
        <v>4957</v>
      </c>
      <c r="B4958">
        <v>6</v>
      </c>
      <c r="C4958">
        <v>97</v>
      </c>
      <c r="D4958">
        <v>32</v>
      </c>
      <c r="E4958">
        <v>30</v>
      </c>
      <c r="F4958">
        <v>212</v>
      </c>
      <c r="H4958" s="16">
        <v>36755</v>
      </c>
      <c r="I4958">
        <v>35</v>
      </c>
      <c r="J4958">
        <v>21</v>
      </c>
      <c r="K4958">
        <v>1</v>
      </c>
      <c r="L4958">
        <f>LOOKUP(I4958+H4958*1000, allRounds!D$2:D$308, allRounds!A$2:A$308)</f>
        <v>212</v>
      </c>
    </row>
    <row r="4959" spans="1:12" x14ac:dyDescent="0.3">
      <c r="A4959">
        <v>4958</v>
      </c>
      <c r="B4959">
        <v>7</v>
      </c>
      <c r="C4959">
        <v>85</v>
      </c>
      <c r="D4959">
        <v>31</v>
      </c>
      <c r="E4959">
        <v>187</v>
      </c>
      <c r="F4959">
        <v>212</v>
      </c>
      <c r="H4959" s="16">
        <v>36755</v>
      </c>
      <c r="I4959">
        <v>35</v>
      </c>
      <c r="J4959">
        <v>8</v>
      </c>
      <c r="K4959">
        <v>0</v>
      </c>
      <c r="L4959">
        <f>LOOKUP(I4959+H4959*1000, allRounds!D$2:D$308, allRounds!A$2:A$308)</f>
        <v>212</v>
      </c>
    </row>
    <row r="4960" spans="1:12" x14ac:dyDescent="0.3">
      <c r="A4960">
        <v>4959</v>
      </c>
      <c r="B4960">
        <v>8</v>
      </c>
      <c r="C4960">
        <v>97</v>
      </c>
      <c r="D4960">
        <v>30</v>
      </c>
      <c r="E4960">
        <v>145</v>
      </c>
      <c r="F4960">
        <v>212</v>
      </c>
      <c r="H4960" s="16">
        <v>36755</v>
      </c>
      <c r="I4960">
        <v>35</v>
      </c>
      <c r="J4960">
        <v>19</v>
      </c>
      <c r="K4960">
        <v>1</v>
      </c>
      <c r="L4960">
        <f>LOOKUP(I4960+H4960*1000, allRounds!D$2:D$308, allRounds!A$2:A$308)</f>
        <v>212</v>
      </c>
    </row>
    <row r="4961" spans="1:12" x14ac:dyDescent="0.3">
      <c r="A4961">
        <v>4960</v>
      </c>
      <c r="B4961">
        <v>9</v>
      </c>
      <c r="C4961">
        <v>91</v>
      </c>
      <c r="D4961">
        <v>30</v>
      </c>
      <c r="E4961">
        <v>121</v>
      </c>
      <c r="F4961">
        <v>212</v>
      </c>
      <c r="H4961" s="16">
        <v>36755</v>
      </c>
      <c r="I4961">
        <v>35</v>
      </c>
      <c r="J4961">
        <v>13</v>
      </c>
      <c r="K4961">
        <v>1</v>
      </c>
      <c r="L4961">
        <f>LOOKUP(I4961+H4961*1000, allRounds!D$2:D$308, allRounds!A$2:A$308)</f>
        <v>212</v>
      </c>
    </row>
    <row r="4962" spans="1:12" x14ac:dyDescent="0.3">
      <c r="A4962">
        <v>4961</v>
      </c>
      <c r="B4962">
        <v>10</v>
      </c>
      <c r="C4962">
        <v>104</v>
      </c>
      <c r="D4962">
        <v>30</v>
      </c>
      <c r="E4962">
        <v>61</v>
      </c>
      <c r="F4962">
        <v>212</v>
      </c>
      <c r="H4962" s="16">
        <v>36755</v>
      </c>
      <c r="I4962">
        <v>35</v>
      </c>
      <c r="J4962">
        <v>26</v>
      </c>
      <c r="K4962">
        <v>1</v>
      </c>
      <c r="L4962">
        <f>LOOKUP(I4962+H4962*1000, allRounds!D$2:D$308, allRounds!A$2:A$308)</f>
        <v>212</v>
      </c>
    </row>
    <row r="4963" spans="1:12" x14ac:dyDescent="0.3">
      <c r="A4963">
        <v>4962</v>
      </c>
      <c r="B4963">
        <v>11</v>
      </c>
      <c r="C4963">
        <v>100</v>
      </c>
      <c r="D4963">
        <v>29</v>
      </c>
      <c r="E4963">
        <v>93</v>
      </c>
      <c r="F4963">
        <v>212</v>
      </c>
      <c r="H4963" s="16">
        <v>36755</v>
      </c>
      <c r="I4963">
        <v>35</v>
      </c>
      <c r="J4963">
        <v>20</v>
      </c>
      <c r="K4963">
        <v>1</v>
      </c>
      <c r="L4963">
        <f>LOOKUP(I4963+H4963*1000, allRounds!D$2:D$308, allRounds!A$2:A$308)</f>
        <v>212</v>
      </c>
    </row>
    <row r="4964" spans="1:12" x14ac:dyDescent="0.3">
      <c r="A4964">
        <v>4963</v>
      </c>
      <c r="B4964">
        <v>12</v>
      </c>
      <c r="C4964">
        <v>93</v>
      </c>
      <c r="D4964">
        <v>28</v>
      </c>
      <c r="E4964">
        <v>117</v>
      </c>
      <c r="F4964">
        <v>212</v>
      </c>
      <c r="H4964" s="16">
        <v>36755</v>
      </c>
      <c r="I4964">
        <v>35</v>
      </c>
      <c r="J4964">
        <v>13</v>
      </c>
      <c r="K4964">
        <v>2</v>
      </c>
      <c r="L4964">
        <f>LOOKUP(I4964+H4964*1000, allRounds!D$2:D$308, allRounds!A$2:A$308)</f>
        <v>212</v>
      </c>
    </row>
    <row r="4965" spans="1:12" x14ac:dyDescent="0.3">
      <c r="A4965">
        <v>4964</v>
      </c>
      <c r="B4965">
        <v>13</v>
      </c>
      <c r="C4965">
        <v>101</v>
      </c>
      <c r="D4965">
        <v>28</v>
      </c>
      <c r="E4965">
        <v>28</v>
      </c>
      <c r="F4965">
        <v>212</v>
      </c>
      <c r="H4965" s="16">
        <v>36755</v>
      </c>
      <c r="I4965">
        <v>35</v>
      </c>
      <c r="J4965">
        <v>21</v>
      </c>
      <c r="K4965">
        <v>1</v>
      </c>
      <c r="L4965">
        <f>LOOKUP(I4965+H4965*1000, allRounds!D$2:D$308, allRounds!A$2:A$308)</f>
        <v>212</v>
      </c>
    </row>
    <row r="4966" spans="1:12" x14ac:dyDescent="0.3">
      <c r="A4966">
        <v>4965</v>
      </c>
      <c r="B4966">
        <v>14</v>
      </c>
      <c r="C4966">
        <v>111</v>
      </c>
      <c r="D4966">
        <v>27</v>
      </c>
      <c r="E4966">
        <v>118</v>
      </c>
      <c r="F4966">
        <v>212</v>
      </c>
      <c r="H4966" s="16">
        <v>36755</v>
      </c>
      <c r="I4966">
        <v>35</v>
      </c>
      <c r="J4966">
        <v>28</v>
      </c>
      <c r="K4966">
        <v>1</v>
      </c>
      <c r="L4966">
        <f>LOOKUP(I4966+H4966*1000, allRounds!D$2:D$308, allRounds!A$2:A$308)</f>
        <v>212</v>
      </c>
    </row>
    <row r="4967" spans="1:12" x14ac:dyDescent="0.3">
      <c r="A4967">
        <v>4966</v>
      </c>
      <c r="B4967">
        <v>15</v>
      </c>
      <c r="C4967">
        <v>102</v>
      </c>
      <c r="D4967">
        <v>27</v>
      </c>
      <c r="E4967">
        <v>164</v>
      </c>
      <c r="F4967">
        <v>212</v>
      </c>
      <c r="H4967" s="16">
        <v>36755</v>
      </c>
      <c r="I4967">
        <v>35</v>
      </c>
      <c r="J4967">
        <v>22</v>
      </c>
      <c r="K4967">
        <v>1</v>
      </c>
      <c r="L4967">
        <f>LOOKUP(I4967+H4967*1000, allRounds!D$2:D$308, allRounds!A$2:A$308)</f>
        <v>212</v>
      </c>
    </row>
    <row r="4968" spans="1:12" x14ac:dyDescent="0.3">
      <c r="A4968">
        <v>4967</v>
      </c>
      <c r="B4968">
        <v>16</v>
      </c>
      <c r="C4968">
        <v>108</v>
      </c>
      <c r="D4968">
        <v>27</v>
      </c>
      <c r="E4968">
        <v>12</v>
      </c>
      <c r="F4968">
        <v>212</v>
      </c>
      <c r="H4968" s="16">
        <v>36755</v>
      </c>
      <c r="I4968">
        <v>35</v>
      </c>
      <c r="J4968">
        <v>27</v>
      </c>
      <c r="K4968">
        <v>1</v>
      </c>
      <c r="L4968">
        <f>LOOKUP(I4968+H4968*1000, allRounds!D$2:D$308, allRounds!A$2:A$308)</f>
        <v>212</v>
      </c>
    </row>
    <row r="4969" spans="1:12" x14ac:dyDescent="0.3">
      <c r="A4969">
        <v>4968</v>
      </c>
      <c r="B4969">
        <v>17</v>
      </c>
      <c r="C4969">
        <v>108</v>
      </c>
      <c r="D4969">
        <v>24</v>
      </c>
      <c r="E4969">
        <v>161</v>
      </c>
      <c r="F4969">
        <v>212</v>
      </c>
      <c r="H4969" s="16">
        <v>36755</v>
      </c>
      <c r="I4969">
        <v>35</v>
      </c>
      <c r="J4969">
        <v>24</v>
      </c>
      <c r="K4969">
        <v>1</v>
      </c>
      <c r="L4969">
        <f>LOOKUP(I4969+H4969*1000, allRounds!D$2:D$308, allRounds!A$2:A$308)</f>
        <v>212</v>
      </c>
    </row>
    <row r="4970" spans="1:12" x14ac:dyDescent="0.3">
      <c r="A4970">
        <v>4969</v>
      </c>
      <c r="B4970">
        <v>1</v>
      </c>
      <c r="C4970">
        <v>82</v>
      </c>
      <c r="D4970">
        <v>42</v>
      </c>
      <c r="E4970">
        <v>80</v>
      </c>
      <c r="F4970">
        <v>213</v>
      </c>
      <c r="H4970" s="16">
        <v>36722</v>
      </c>
      <c r="I4970">
        <v>3</v>
      </c>
      <c r="J4970">
        <v>19</v>
      </c>
      <c r="K4970">
        <v>1</v>
      </c>
      <c r="L4970">
        <f>LOOKUP(I4970+H4970*1000, allRounds!D$2:D$308, allRounds!A$2:A$308)</f>
        <v>213</v>
      </c>
    </row>
    <row r="4971" spans="1:12" x14ac:dyDescent="0.3">
      <c r="A4971">
        <v>4970</v>
      </c>
      <c r="B4971">
        <v>2</v>
      </c>
      <c r="C4971">
        <v>98</v>
      </c>
      <c r="D4971">
        <v>34</v>
      </c>
      <c r="E4971">
        <v>17</v>
      </c>
      <c r="F4971">
        <v>213</v>
      </c>
      <c r="H4971" s="16">
        <v>36722</v>
      </c>
      <c r="I4971">
        <v>3</v>
      </c>
      <c r="J4971">
        <v>28</v>
      </c>
      <c r="K4971">
        <v>2</v>
      </c>
      <c r="L4971">
        <f>LOOKUP(I4971+H4971*1000, allRounds!D$2:D$308, allRounds!A$2:A$308)</f>
        <v>213</v>
      </c>
    </row>
    <row r="4972" spans="1:12" x14ac:dyDescent="0.3">
      <c r="A4972">
        <v>4971</v>
      </c>
      <c r="B4972">
        <v>3</v>
      </c>
      <c r="C4972">
        <v>95</v>
      </c>
      <c r="D4972">
        <v>31</v>
      </c>
      <c r="E4972">
        <v>16</v>
      </c>
      <c r="F4972">
        <v>213</v>
      </c>
      <c r="H4972" s="16">
        <v>36722</v>
      </c>
      <c r="I4972">
        <v>3</v>
      </c>
      <c r="J4972">
        <v>22</v>
      </c>
      <c r="K4972">
        <v>1</v>
      </c>
      <c r="L4972">
        <f>LOOKUP(I4972+H4972*1000, allRounds!D$2:D$308, allRounds!A$2:A$308)</f>
        <v>213</v>
      </c>
    </row>
    <row r="4973" spans="1:12" x14ac:dyDescent="0.3">
      <c r="A4973">
        <v>4972</v>
      </c>
      <c r="B4973">
        <v>4</v>
      </c>
      <c r="C4973">
        <v>86</v>
      </c>
      <c r="D4973">
        <v>31</v>
      </c>
      <c r="E4973">
        <v>121</v>
      </c>
      <c r="F4973">
        <v>213</v>
      </c>
      <c r="H4973" s="16">
        <v>36722</v>
      </c>
      <c r="I4973">
        <v>3</v>
      </c>
      <c r="J4973">
        <v>13</v>
      </c>
      <c r="K4973">
        <v>1</v>
      </c>
      <c r="L4973">
        <f>LOOKUP(I4973+H4973*1000, allRounds!D$2:D$308, allRounds!A$2:A$308)</f>
        <v>213</v>
      </c>
    </row>
    <row r="4974" spans="1:12" x14ac:dyDescent="0.3">
      <c r="A4974">
        <v>4973</v>
      </c>
      <c r="B4974">
        <v>5</v>
      </c>
      <c r="C4974">
        <v>97</v>
      </c>
      <c r="D4974">
        <v>31</v>
      </c>
      <c r="E4974">
        <v>181</v>
      </c>
      <c r="F4974">
        <v>213</v>
      </c>
      <c r="H4974" s="16">
        <v>36722</v>
      </c>
      <c r="I4974">
        <v>3</v>
      </c>
      <c r="J4974">
        <v>24</v>
      </c>
      <c r="K4974">
        <v>0</v>
      </c>
      <c r="L4974">
        <f>LOOKUP(I4974+H4974*1000, allRounds!D$2:D$308, allRounds!A$2:A$308)</f>
        <v>213</v>
      </c>
    </row>
    <row r="4975" spans="1:12" x14ac:dyDescent="0.3">
      <c r="A4975">
        <v>4974</v>
      </c>
      <c r="B4975">
        <v>6</v>
      </c>
      <c r="C4975">
        <v>88</v>
      </c>
      <c r="D4975">
        <v>28</v>
      </c>
      <c r="E4975">
        <v>182</v>
      </c>
      <c r="F4975">
        <v>213</v>
      </c>
      <c r="H4975" s="16">
        <v>36722</v>
      </c>
      <c r="I4975">
        <v>3</v>
      </c>
      <c r="J4975">
        <v>12</v>
      </c>
      <c r="K4975">
        <v>0</v>
      </c>
      <c r="L4975">
        <f>LOOKUP(I4975+H4975*1000, allRounds!D$2:D$308, allRounds!A$2:A$308)</f>
        <v>213</v>
      </c>
    </row>
    <row r="4976" spans="1:12" x14ac:dyDescent="0.3">
      <c r="A4976">
        <v>4975</v>
      </c>
      <c r="B4976">
        <v>7</v>
      </c>
      <c r="C4976">
        <v>95</v>
      </c>
      <c r="D4976">
        <v>28</v>
      </c>
      <c r="E4976">
        <v>129</v>
      </c>
      <c r="F4976">
        <v>213</v>
      </c>
      <c r="H4976" s="16">
        <v>36722</v>
      </c>
      <c r="I4976">
        <v>3</v>
      </c>
      <c r="J4976">
        <v>19</v>
      </c>
      <c r="K4976">
        <v>1</v>
      </c>
      <c r="L4976">
        <f>LOOKUP(I4976+H4976*1000, allRounds!D$2:D$308, allRounds!A$2:A$308)</f>
        <v>213</v>
      </c>
    </row>
    <row r="4977" spans="1:12" x14ac:dyDescent="0.3">
      <c r="A4977">
        <v>4976</v>
      </c>
      <c r="B4977">
        <v>8</v>
      </c>
      <c r="C4977">
        <v>95</v>
      </c>
      <c r="D4977">
        <v>28</v>
      </c>
      <c r="E4977">
        <v>145</v>
      </c>
      <c r="F4977">
        <v>213</v>
      </c>
      <c r="H4977" s="16">
        <v>36722</v>
      </c>
      <c r="I4977">
        <v>3</v>
      </c>
      <c r="J4977">
        <v>19</v>
      </c>
      <c r="K4977">
        <v>1</v>
      </c>
      <c r="L4977">
        <f>LOOKUP(I4977+H4977*1000, allRounds!D$2:D$308, allRounds!A$2:A$308)</f>
        <v>213</v>
      </c>
    </row>
    <row r="4978" spans="1:12" x14ac:dyDescent="0.3">
      <c r="A4978">
        <v>4977</v>
      </c>
      <c r="B4978">
        <v>9</v>
      </c>
      <c r="C4978">
        <v>105</v>
      </c>
      <c r="D4978">
        <v>27</v>
      </c>
      <c r="E4978">
        <v>184</v>
      </c>
      <c r="F4978">
        <v>213</v>
      </c>
      <c r="H4978" s="16">
        <v>36722</v>
      </c>
      <c r="I4978">
        <v>3</v>
      </c>
      <c r="J4978">
        <v>28</v>
      </c>
      <c r="K4978">
        <v>0</v>
      </c>
      <c r="L4978">
        <f>LOOKUP(I4978+H4978*1000, allRounds!D$2:D$308, allRounds!A$2:A$308)</f>
        <v>213</v>
      </c>
    </row>
    <row r="4979" spans="1:12" x14ac:dyDescent="0.3">
      <c r="A4979">
        <v>4978</v>
      </c>
      <c r="B4979">
        <v>10</v>
      </c>
      <c r="C4979">
        <v>88</v>
      </c>
      <c r="D4979">
        <v>26</v>
      </c>
      <c r="E4979">
        <v>1</v>
      </c>
      <c r="F4979">
        <v>213</v>
      </c>
      <c r="H4979" s="16">
        <v>36722</v>
      </c>
      <c r="I4979">
        <v>3</v>
      </c>
      <c r="J4979">
        <v>10</v>
      </c>
      <c r="K4979">
        <v>1</v>
      </c>
      <c r="L4979">
        <f>LOOKUP(I4979+H4979*1000, allRounds!D$2:D$308, allRounds!A$2:A$308)</f>
        <v>213</v>
      </c>
    </row>
    <row r="4980" spans="1:12" x14ac:dyDescent="0.3">
      <c r="A4980">
        <v>4979</v>
      </c>
      <c r="B4980">
        <v>11</v>
      </c>
      <c r="C4980">
        <v>103</v>
      </c>
      <c r="D4980">
        <v>25</v>
      </c>
      <c r="E4980">
        <v>99</v>
      </c>
      <c r="F4980">
        <v>213</v>
      </c>
      <c r="H4980" s="16">
        <v>36722</v>
      </c>
      <c r="I4980">
        <v>3</v>
      </c>
      <c r="J4980">
        <v>24</v>
      </c>
      <c r="K4980">
        <v>1</v>
      </c>
      <c r="L4980">
        <f>LOOKUP(I4980+H4980*1000, allRounds!D$2:D$308, allRounds!A$2:A$308)</f>
        <v>213</v>
      </c>
    </row>
    <row r="4981" spans="1:12" x14ac:dyDescent="0.3">
      <c r="A4981">
        <v>4980</v>
      </c>
      <c r="B4981">
        <v>12</v>
      </c>
      <c r="C4981">
        <v>103</v>
      </c>
      <c r="D4981">
        <v>24</v>
      </c>
      <c r="E4981">
        <v>3</v>
      </c>
      <c r="F4981">
        <v>213</v>
      </c>
      <c r="H4981" s="16">
        <v>36722</v>
      </c>
      <c r="I4981">
        <v>3</v>
      </c>
      <c r="J4981">
        <v>21</v>
      </c>
      <c r="K4981">
        <v>1</v>
      </c>
      <c r="L4981">
        <f>LOOKUP(I4981+H4981*1000, allRounds!D$2:D$308, allRounds!A$2:A$308)</f>
        <v>213</v>
      </c>
    </row>
    <row r="4982" spans="1:12" x14ac:dyDescent="0.3">
      <c r="A4982">
        <v>4981</v>
      </c>
      <c r="B4982">
        <v>13</v>
      </c>
      <c r="C4982">
        <v>109</v>
      </c>
      <c r="D4982">
        <v>23</v>
      </c>
      <c r="E4982">
        <v>12</v>
      </c>
      <c r="F4982">
        <v>213</v>
      </c>
      <c r="H4982" s="16">
        <v>36722</v>
      </c>
      <c r="I4982">
        <v>3</v>
      </c>
      <c r="J4982">
        <v>27</v>
      </c>
      <c r="K4982">
        <v>1</v>
      </c>
      <c r="L4982">
        <f>LOOKUP(I4982+H4982*1000, allRounds!D$2:D$308, allRounds!A$2:A$308)</f>
        <v>213</v>
      </c>
    </row>
    <row r="4983" spans="1:12" x14ac:dyDescent="0.3">
      <c r="A4983">
        <v>4982</v>
      </c>
      <c r="B4983">
        <v>14</v>
      </c>
      <c r="C4983">
        <v>108</v>
      </c>
      <c r="D4983">
        <v>22</v>
      </c>
      <c r="E4983">
        <v>63</v>
      </c>
      <c r="F4983">
        <v>213</v>
      </c>
      <c r="H4983" s="16">
        <v>36722</v>
      </c>
      <c r="I4983">
        <v>3</v>
      </c>
      <c r="J4983">
        <v>26</v>
      </c>
      <c r="K4983">
        <v>1</v>
      </c>
      <c r="L4983">
        <f>LOOKUP(I4983+H4983*1000, allRounds!D$2:D$308, allRounds!A$2:A$308)</f>
        <v>213</v>
      </c>
    </row>
    <row r="4984" spans="1:12" x14ac:dyDescent="0.3">
      <c r="A4984">
        <v>4983</v>
      </c>
      <c r="B4984">
        <v>15</v>
      </c>
      <c r="C4984">
        <v>110</v>
      </c>
      <c r="D4984">
        <v>22</v>
      </c>
      <c r="E4984">
        <v>174</v>
      </c>
      <c r="F4984">
        <v>213</v>
      </c>
      <c r="H4984" s="16">
        <v>36722</v>
      </c>
      <c r="I4984">
        <v>3</v>
      </c>
      <c r="J4984">
        <v>28</v>
      </c>
      <c r="K4984">
        <v>0</v>
      </c>
      <c r="L4984">
        <f>LOOKUP(I4984+H4984*1000, allRounds!D$2:D$308, allRounds!A$2:A$308)</f>
        <v>213</v>
      </c>
    </row>
    <row r="4985" spans="1:12" x14ac:dyDescent="0.3">
      <c r="A4985">
        <v>4984</v>
      </c>
      <c r="B4985">
        <v>16</v>
      </c>
      <c r="C4985">
        <v>92</v>
      </c>
      <c r="D4985">
        <v>21</v>
      </c>
      <c r="E4985">
        <v>183</v>
      </c>
      <c r="F4985">
        <v>213</v>
      </c>
      <c r="H4985" s="16">
        <v>36722</v>
      </c>
      <c r="I4985">
        <v>3</v>
      </c>
      <c r="J4985">
        <v>9</v>
      </c>
      <c r="K4985">
        <v>0</v>
      </c>
      <c r="L4985">
        <f>LOOKUP(I4985+H4985*1000, allRounds!D$2:D$308, allRounds!A$2:A$308)</f>
        <v>213</v>
      </c>
    </row>
    <row r="4986" spans="1:12" x14ac:dyDescent="0.3">
      <c r="A4986">
        <v>4985</v>
      </c>
      <c r="B4986">
        <v>17</v>
      </c>
      <c r="C4986">
        <v>95</v>
      </c>
      <c r="D4986">
        <v>20</v>
      </c>
      <c r="E4986">
        <v>103</v>
      </c>
      <c r="F4986">
        <v>213</v>
      </c>
      <c r="H4986" s="16">
        <v>36722</v>
      </c>
      <c r="I4986">
        <v>3</v>
      </c>
      <c r="J4986">
        <v>11</v>
      </c>
      <c r="K4986">
        <v>1</v>
      </c>
      <c r="L4986">
        <f>LOOKUP(I4986+H4986*1000, allRounds!D$2:D$308, allRounds!A$2:A$308)</f>
        <v>213</v>
      </c>
    </row>
    <row r="4987" spans="1:12" x14ac:dyDescent="0.3">
      <c r="A4987">
        <v>4986</v>
      </c>
      <c r="B4987">
        <v>18</v>
      </c>
      <c r="C4987">
        <v>112</v>
      </c>
      <c r="D4987">
        <v>20</v>
      </c>
      <c r="E4987">
        <v>144</v>
      </c>
      <c r="F4987">
        <v>213</v>
      </c>
      <c r="H4987" s="16">
        <v>36722</v>
      </c>
      <c r="I4987">
        <v>3</v>
      </c>
      <c r="J4987">
        <v>28</v>
      </c>
      <c r="K4987">
        <v>1</v>
      </c>
      <c r="L4987">
        <f>LOOKUP(I4987+H4987*1000, allRounds!D$2:D$308, allRounds!A$2:A$308)</f>
        <v>213</v>
      </c>
    </row>
    <row r="4988" spans="1:12" x14ac:dyDescent="0.3">
      <c r="A4988">
        <v>4987</v>
      </c>
      <c r="B4988">
        <v>19</v>
      </c>
      <c r="C4988">
        <v>110</v>
      </c>
      <c r="D4988">
        <v>19</v>
      </c>
      <c r="E4988">
        <v>50</v>
      </c>
      <c r="F4988">
        <v>213</v>
      </c>
      <c r="H4988" s="16">
        <v>36722</v>
      </c>
      <c r="I4988">
        <v>3</v>
      </c>
      <c r="J4988">
        <v>24</v>
      </c>
      <c r="K4988">
        <v>1</v>
      </c>
      <c r="L4988">
        <f>LOOKUP(I4988+H4988*1000, allRounds!D$2:D$308, allRounds!A$2:A$308)</f>
        <v>213</v>
      </c>
    </row>
    <row r="4989" spans="1:12" x14ac:dyDescent="0.3">
      <c r="A4989">
        <v>4988</v>
      </c>
      <c r="B4989">
        <v>20</v>
      </c>
      <c r="C4989">
        <v>121</v>
      </c>
      <c r="D4989">
        <v>16</v>
      </c>
      <c r="E4989">
        <v>185</v>
      </c>
      <c r="F4989">
        <v>213</v>
      </c>
      <c r="H4989" s="16">
        <v>36722</v>
      </c>
      <c r="I4989">
        <v>3</v>
      </c>
      <c r="J4989">
        <v>28</v>
      </c>
      <c r="K4989">
        <v>0</v>
      </c>
      <c r="L4989">
        <f>LOOKUP(I4989+H4989*1000, allRounds!D$2:D$308, allRounds!A$2:A$308)</f>
        <v>213</v>
      </c>
    </row>
    <row r="4990" spans="1:12" x14ac:dyDescent="0.3">
      <c r="A4990">
        <v>4989</v>
      </c>
      <c r="B4990">
        <v>21</v>
      </c>
      <c r="C4990">
        <v>117</v>
      </c>
      <c r="D4990">
        <v>15</v>
      </c>
      <c r="E4990">
        <v>35</v>
      </c>
      <c r="F4990">
        <v>213</v>
      </c>
      <c r="H4990" s="16">
        <v>36722</v>
      </c>
      <c r="I4990">
        <v>3</v>
      </c>
      <c r="J4990">
        <v>28</v>
      </c>
      <c r="K4990">
        <v>1</v>
      </c>
      <c r="L4990">
        <f>LOOKUP(I4990+H4990*1000, allRounds!D$2:D$308, allRounds!A$2:A$308)</f>
        <v>213</v>
      </c>
    </row>
    <row r="4991" spans="1:12" x14ac:dyDescent="0.3">
      <c r="A4991">
        <v>4990</v>
      </c>
      <c r="B4991">
        <v>22</v>
      </c>
      <c r="C4991">
        <v>119</v>
      </c>
      <c r="D4991">
        <v>13</v>
      </c>
      <c r="E4991">
        <v>118</v>
      </c>
      <c r="F4991">
        <v>213</v>
      </c>
      <c r="H4991" s="16">
        <v>36722</v>
      </c>
      <c r="I4991">
        <v>3</v>
      </c>
      <c r="J4991">
        <v>28</v>
      </c>
      <c r="K4991">
        <v>1</v>
      </c>
      <c r="L4991">
        <f>LOOKUP(I4991+H4991*1000, allRounds!D$2:D$308, allRounds!A$2:A$308)</f>
        <v>213</v>
      </c>
    </row>
    <row r="4992" spans="1:12" x14ac:dyDescent="0.3">
      <c r="A4992">
        <v>4991</v>
      </c>
      <c r="B4992">
        <v>1</v>
      </c>
      <c r="C4992">
        <v>83</v>
      </c>
      <c r="D4992">
        <v>40</v>
      </c>
      <c r="E4992">
        <v>180</v>
      </c>
      <c r="F4992">
        <v>214</v>
      </c>
      <c r="H4992" s="16">
        <v>36691</v>
      </c>
      <c r="I4992">
        <v>53</v>
      </c>
      <c r="J4992">
        <v>15</v>
      </c>
      <c r="K4992">
        <v>0</v>
      </c>
      <c r="L4992">
        <f>LOOKUP(I4992+H4992*1000, allRounds!D$2:D$308, allRounds!A$2:A$308)</f>
        <v>214</v>
      </c>
    </row>
    <row r="4993" spans="1:12" x14ac:dyDescent="0.3">
      <c r="A4993">
        <v>4992</v>
      </c>
      <c r="B4993">
        <v>2</v>
      </c>
      <c r="C4993">
        <v>88</v>
      </c>
      <c r="D4993">
        <v>40</v>
      </c>
      <c r="E4993">
        <v>145</v>
      </c>
      <c r="F4993">
        <v>214</v>
      </c>
      <c r="H4993" s="16">
        <v>36691</v>
      </c>
      <c r="I4993">
        <v>53</v>
      </c>
      <c r="J4993">
        <v>20</v>
      </c>
      <c r="K4993">
        <v>1</v>
      </c>
      <c r="L4993">
        <f>LOOKUP(I4993+H4993*1000, allRounds!D$2:D$308, allRounds!A$2:A$308)</f>
        <v>214</v>
      </c>
    </row>
    <row r="4994" spans="1:12" x14ac:dyDescent="0.3">
      <c r="A4994">
        <v>4993</v>
      </c>
      <c r="B4994">
        <v>3</v>
      </c>
      <c r="C4994">
        <v>82</v>
      </c>
      <c r="D4994">
        <v>39</v>
      </c>
      <c r="E4994">
        <v>121</v>
      </c>
      <c r="F4994">
        <v>214</v>
      </c>
      <c r="H4994" s="16">
        <v>36691</v>
      </c>
      <c r="I4994">
        <v>53</v>
      </c>
      <c r="J4994">
        <v>13</v>
      </c>
      <c r="K4994">
        <v>1</v>
      </c>
      <c r="L4994">
        <f>LOOKUP(I4994+H4994*1000, allRounds!D$2:D$308, allRounds!A$2:A$308)</f>
        <v>214</v>
      </c>
    </row>
    <row r="4995" spans="1:12" x14ac:dyDescent="0.3">
      <c r="A4995">
        <v>4994</v>
      </c>
      <c r="B4995">
        <v>4</v>
      </c>
      <c r="C4995">
        <v>95</v>
      </c>
      <c r="D4995">
        <v>37</v>
      </c>
      <c r="E4995">
        <v>30</v>
      </c>
      <c r="F4995">
        <v>214</v>
      </c>
      <c r="H4995" s="16">
        <v>36691</v>
      </c>
      <c r="I4995">
        <v>53</v>
      </c>
      <c r="J4995">
        <v>24</v>
      </c>
      <c r="K4995">
        <v>1</v>
      </c>
      <c r="L4995">
        <f>LOOKUP(I4995+H4995*1000, allRounds!D$2:D$308, allRounds!A$2:A$308)</f>
        <v>214</v>
      </c>
    </row>
    <row r="4996" spans="1:12" x14ac:dyDescent="0.3">
      <c r="A4996">
        <v>4995</v>
      </c>
      <c r="B4996">
        <v>5</v>
      </c>
      <c r="C4996">
        <v>87</v>
      </c>
      <c r="D4996">
        <v>36</v>
      </c>
      <c r="E4996">
        <v>176</v>
      </c>
      <c r="F4996">
        <v>214</v>
      </c>
      <c r="H4996" s="16">
        <v>36691</v>
      </c>
      <c r="I4996">
        <v>53</v>
      </c>
      <c r="J4996">
        <v>15</v>
      </c>
      <c r="K4996">
        <v>0</v>
      </c>
      <c r="L4996">
        <f>LOOKUP(I4996+H4996*1000, allRounds!D$2:D$308, allRounds!A$2:A$308)</f>
        <v>214</v>
      </c>
    </row>
    <row r="4997" spans="1:12" x14ac:dyDescent="0.3">
      <c r="A4997">
        <v>4996</v>
      </c>
      <c r="B4997">
        <v>6</v>
      </c>
      <c r="C4997">
        <v>99</v>
      </c>
      <c r="D4997">
        <v>35</v>
      </c>
      <c r="E4997">
        <v>175</v>
      </c>
      <c r="F4997">
        <v>214</v>
      </c>
      <c r="H4997" s="16">
        <v>36691</v>
      </c>
      <c r="I4997">
        <v>53</v>
      </c>
      <c r="J4997">
        <v>25</v>
      </c>
      <c r="K4997">
        <v>0</v>
      </c>
      <c r="L4997">
        <f>LOOKUP(I4997+H4997*1000, allRounds!D$2:D$308, allRounds!A$2:A$308)</f>
        <v>214</v>
      </c>
    </row>
    <row r="4998" spans="1:12" x14ac:dyDescent="0.3">
      <c r="A4998">
        <v>4997</v>
      </c>
      <c r="B4998">
        <v>7</v>
      </c>
      <c r="C4998">
        <v>93</v>
      </c>
      <c r="D4998">
        <v>35</v>
      </c>
      <c r="E4998">
        <v>93</v>
      </c>
      <c r="F4998">
        <v>214</v>
      </c>
      <c r="H4998" s="16">
        <v>36691</v>
      </c>
      <c r="I4998">
        <v>53</v>
      </c>
      <c r="J4998">
        <v>20</v>
      </c>
      <c r="K4998">
        <v>1</v>
      </c>
      <c r="L4998">
        <f>LOOKUP(I4998+H4998*1000, allRounds!D$2:D$308, allRounds!A$2:A$308)</f>
        <v>214</v>
      </c>
    </row>
    <row r="4999" spans="1:12" x14ac:dyDescent="0.3">
      <c r="A4999">
        <v>4998</v>
      </c>
      <c r="B4999">
        <v>8</v>
      </c>
      <c r="C4999">
        <v>98</v>
      </c>
      <c r="D4999">
        <v>34</v>
      </c>
      <c r="E4999">
        <v>99</v>
      </c>
      <c r="F4999">
        <v>214</v>
      </c>
      <c r="H4999" s="16">
        <v>36691</v>
      </c>
      <c r="I4999">
        <v>53</v>
      </c>
      <c r="J4999">
        <v>24</v>
      </c>
      <c r="K4999">
        <v>1</v>
      </c>
      <c r="L4999">
        <f>LOOKUP(I4999+H4999*1000, allRounds!D$2:D$308, allRounds!A$2:A$308)</f>
        <v>214</v>
      </c>
    </row>
    <row r="5000" spans="1:12" x14ac:dyDescent="0.3">
      <c r="A5000">
        <v>4999</v>
      </c>
      <c r="B5000">
        <v>9</v>
      </c>
      <c r="C5000">
        <v>95</v>
      </c>
      <c r="D5000">
        <v>34</v>
      </c>
      <c r="E5000">
        <v>28</v>
      </c>
      <c r="F5000">
        <v>214</v>
      </c>
      <c r="H5000" s="16">
        <v>36691</v>
      </c>
      <c r="I5000">
        <v>53</v>
      </c>
      <c r="J5000">
        <v>21</v>
      </c>
      <c r="K5000">
        <v>1</v>
      </c>
      <c r="L5000">
        <f>LOOKUP(I5000+H5000*1000, allRounds!D$2:D$308, allRounds!A$2:A$308)</f>
        <v>214</v>
      </c>
    </row>
    <row r="5001" spans="1:12" x14ac:dyDescent="0.3">
      <c r="A5001">
        <v>5000</v>
      </c>
      <c r="B5001">
        <v>10</v>
      </c>
      <c r="C5001">
        <v>96</v>
      </c>
      <c r="D5001">
        <v>33</v>
      </c>
      <c r="E5001">
        <v>26</v>
      </c>
      <c r="F5001">
        <v>214</v>
      </c>
      <c r="H5001" s="16">
        <v>36691</v>
      </c>
      <c r="I5001">
        <v>53</v>
      </c>
      <c r="J5001">
        <v>21</v>
      </c>
      <c r="K5001">
        <v>1</v>
      </c>
      <c r="L5001">
        <f>LOOKUP(I5001+H5001*1000, allRounds!D$2:D$308, allRounds!A$2:A$308)</f>
        <v>214</v>
      </c>
    </row>
    <row r="5002" spans="1:12" x14ac:dyDescent="0.3">
      <c r="A5002">
        <v>5001</v>
      </c>
      <c r="B5002">
        <v>11</v>
      </c>
      <c r="C5002">
        <v>88</v>
      </c>
      <c r="D5002">
        <v>33</v>
      </c>
      <c r="E5002">
        <v>49</v>
      </c>
      <c r="F5002">
        <v>214</v>
      </c>
      <c r="H5002" s="16">
        <v>36691</v>
      </c>
      <c r="I5002">
        <v>53</v>
      </c>
      <c r="J5002">
        <v>13</v>
      </c>
      <c r="K5002">
        <v>1</v>
      </c>
      <c r="L5002">
        <f>LOOKUP(I5002+H5002*1000, allRounds!D$2:D$308, allRounds!A$2:A$308)</f>
        <v>214</v>
      </c>
    </row>
    <row r="5003" spans="1:12" x14ac:dyDescent="0.3">
      <c r="A5003">
        <v>5002</v>
      </c>
      <c r="B5003">
        <v>12</v>
      </c>
      <c r="C5003">
        <v>98</v>
      </c>
      <c r="D5003">
        <v>32</v>
      </c>
      <c r="E5003">
        <v>116</v>
      </c>
      <c r="F5003">
        <v>214</v>
      </c>
      <c r="H5003" s="16">
        <v>36691</v>
      </c>
      <c r="I5003">
        <v>53</v>
      </c>
      <c r="J5003">
        <v>21</v>
      </c>
      <c r="K5003">
        <v>1</v>
      </c>
      <c r="L5003">
        <f>LOOKUP(I5003+H5003*1000, allRounds!D$2:D$308, allRounds!A$2:A$308)</f>
        <v>214</v>
      </c>
    </row>
    <row r="5004" spans="1:12" x14ac:dyDescent="0.3">
      <c r="A5004">
        <v>5003</v>
      </c>
      <c r="B5004">
        <v>13</v>
      </c>
      <c r="C5004">
        <v>99</v>
      </c>
      <c r="D5004">
        <v>31</v>
      </c>
      <c r="E5004">
        <v>16</v>
      </c>
      <c r="F5004">
        <v>214</v>
      </c>
      <c r="H5004" s="16">
        <v>36691</v>
      </c>
      <c r="I5004">
        <v>53</v>
      </c>
      <c r="J5004">
        <v>22</v>
      </c>
      <c r="K5004">
        <v>1</v>
      </c>
      <c r="L5004">
        <f>LOOKUP(I5004+H5004*1000, allRounds!D$2:D$308, allRounds!A$2:A$308)</f>
        <v>214</v>
      </c>
    </row>
    <row r="5005" spans="1:12" x14ac:dyDescent="0.3">
      <c r="A5005">
        <v>5004</v>
      </c>
      <c r="B5005">
        <v>14</v>
      </c>
      <c r="C5005">
        <v>95</v>
      </c>
      <c r="D5005">
        <v>31</v>
      </c>
      <c r="E5005">
        <v>34</v>
      </c>
      <c r="F5005">
        <v>214</v>
      </c>
      <c r="H5005" s="16">
        <v>36691</v>
      </c>
      <c r="I5005">
        <v>53</v>
      </c>
      <c r="J5005">
        <v>18</v>
      </c>
      <c r="K5005">
        <v>1</v>
      </c>
      <c r="L5005">
        <f>LOOKUP(I5005+H5005*1000, allRounds!D$2:D$308, allRounds!A$2:A$308)</f>
        <v>214</v>
      </c>
    </row>
    <row r="5006" spans="1:12" x14ac:dyDescent="0.3">
      <c r="A5006">
        <v>5005</v>
      </c>
      <c r="B5006">
        <v>15</v>
      </c>
      <c r="C5006">
        <v>100</v>
      </c>
      <c r="D5006">
        <v>31</v>
      </c>
      <c r="E5006">
        <v>170</v>
      </c>
      <c r="F5006">
        <v>214</v>
      </c>
      <c r="H5006" s="16">
        <v>36691</v>
      </c>
      <c r="I5006">
        <v>53</v>
      </c>
      <c r="J5006">
        <v>24</v>
      </c>
      <c r="K5006">
        <v>0</v>
      </c>
      <c r="L5006">
        <f>LOOKUP(I5006+H5006*1000, allRounds!D$2:D$308, allRounds!A$2:A$308)</f>
        <v>214</v>
      </c>
    </row>
    <row r="5007" spans="1:12" x14ac:dyDescent="0.3">
      <c r="A5007">
        <v>5006</v>
      </c>
      <c r="B5007">
        <v>16</v>
      </c>
      <c r="C5007">
        <v>88</v>
      </c>
      <c r="D5007">
        <v>31</v>
      </c>
      <c r="E5007">
        <v>103</v>
      </c>
      <c r="F5007">
        <v>214</v>
      </c>
      <c r="H5007" s="16">
        <v>36691</v>
      </c>
      <c r="I5007">
        <v>53</v>
      </c>
      <c r="J5007">
        <v>11</v>
      </c>
      <c r="K5007">
        <v>1</v>
      </c>
      <c r="L5007">
        <f>LOOKUP(I5007+H5007*1000, allRounds!D$2:D$308, allRounds!A$2:A$308)</f>
        <v>214</v>
      </c>
    </row>
    <row r="5008" spans="1:12" x14ac:dyDescent="0.3">
      <c r="A5008">
        <v>5007</v>
      </c>
      <c r="B5008">
        <v>17</v>
      </c>
      <c r="C5008">
        <v>107</v>
      </c>
      <c r="D5008">
        <v>30</v>
      </c>
      <c r="E5008">
        <v>178</v>
      </c>
      <c r="F5008">
        <v>214</v>
      </c>
      <c r="H5008" s="16">
        <v>36691</v>
      </c>
      <c r="I5008">
        <v>53</v>
      </c>
      <c r="J5008">
        <v>28</v>
      </c>
      <c r="K5008">
        <v>0</v>
      </c>
      <c r="L5008">
        <f>LOOKUP(I5008+H5008*1000, allRounds!D$2:D$308, allRounds!A$2:A$308)</f>
        <v>214</v>
      </c>
    </row>
    <row r="5009" spans="1:12" x14ac:dyDescent="0.3">
      <c r="A5009">
        <v>5008</v>
      </c>
      <c r="B5009">
        <v>18</v>
      </c>
      <c r="C5009">
        <v>92</v>
      </c>
      <c r="D5009">
        <v>29</v>
      </c>
      <c r="E5009">
        <v>48</v>
      </c>
      <c r="F5009">
        <v>214</v>
      </c>
      <c r="H5009" s="16">
        <v>36691</v>
      </c>
      <c r="I5009">
        <v>53</v>
      </c>
      <c r="J5009">
        <v>13</v>
      </c>
      <c r="K5009">
        <v>1</v>
      </c>
      <c r="L5009">
        <f>LOOKUP(I5009+H5009*1000, allRounds!D$2:D$308, allRounds!A$2:A$308)</f>
        <v>214</v>
      </c>
    </row>
    <row r="5010" spans="1:12" x14ac:dyDescent="0.3">
      <c r="A5010">
        <v>5009</v>
      </c>
      <c r="B5010">
        <v>19</v>
      </c>
      <c r="C5010">
        <v>102</v>
      </c>
      <c r="D5010">
        <v>29</v>
      </c>
      <c r="E5010">
        <v>2</v>
      </c>
      <c r="F5010">
        <v>214</v>
      </c>
      <c r="H5010" s="16">
        <v>36691</v>
      </c>
      <c r="I5010">
        <v>53</v>
      </c>
      <c r="J5010">
        <v>23</v>
      </c>
      <c r="K5010">
        <v>1</v>
      </c>
      <c r="L5010">
        <f>LOOKUP(I5010+H5010*1000, allRounds!D$2:D$308, allRounds!A$2:A$308)</f>
        <v>214</v>
      </c>
    </row>
    <row r="5011" spans="1:12" x14ac:dyDescent="0.3">
      <c r="A5011">
        <v>5010</v>
      </c>
      <c r="B5011">
        <v>20</v>
      </c>
      <c r="C5011">
        <v>103</v>
      </c>
      <c r="D5011">
        <v>29</v>
      </c>
      <c r="E5011">
        <v>50</v>
      </c>
      <c r="F5011">
        <v>214</v>
      </c>
      <c r="H5011" s="16">
        <v>36691</v>
      </c>
      <c r="I5011">
        <v>53</v>
      </c>
      <c r="J5011">
        <v>24</v>
      </c>
      <c r="K5011">
        <v>1</v>
      </c>
      <c r="L5011">
        <f>LOOKUP(I5011+H5011*1000, allRounds!D$2:D$308, allRounds!A$2:A$308)</f>
        <v>214</v>
      </c>
    </row>
    <row r="5012" spans="1:12" x14ac:dyDescent="0.3">
      <c r="A5012">
        <v>5011</v>
      </c>
      <c r="B5012">
        <v>21</v>
      </c>
      <c r="C5012">
        <v>108</v>
      </c>
      <c r="D5012">
        <v>28</v>
      </c>
      <c r="E5012">
        <v>35</v>
      </c>
      <c r="F5012">
        <v>214</v>
      </c>
      <c r="H5012" s="16">
        <v>36691</v>
      </c>
      <c r="I5012">
        <v>53</v>
      </c>
      <c r="J5012">
        <v>28</v>
      </c>
      <c r="K5012">
        <v>1</v>
      </c>
      <c r="L5012">
        <f>LOOKUP(I5012+H5012*1000, allRounds!D$2:D$308, allRounds!A$2:A$308)</f>
        <v>214</v>
      </c>
    </row>
    <row r="5013" spans="1:12" x14ac:dyDescent="0.3">
      <c r="A5013">
        <v>5012</v>
      </c>
      <c r="B5013">
        <v>22</v>
      </c>
      <c r="C5013">
        <v>104</v>
      </c>
      <c r="D5013">
        <v>28</v>
      </c>
      <c r="E5013">
        <v>161</v>
      </c>
      <c r="F5013">
        <v>214</v>
      </c>
      <c r="H5013" s="16">
        <v>36691</v>
      </c>
      <c r="I5013">
        <v>53</v>
      </c>
      <c r="J5013">
        <v>24</v>
      </c>
      <c r="K5013">
        <v>0</v>
      </c>
      <c r="L5013">
        <f>LOOKUP(I5013+H5013*1000, allRounds!D$2:D$308, allRounds!A$2:A$308)</f>
        <v>214</v>
      </c>
    </row>
    <row r="5014" spans="1:12" x14ac:dyDescent="0.3">
      <c r="A5014">
        <v>5013</v>
      </c>
      <c r="B5014">
        <v>23</v>
      </c>
      <c r="C5014">
        <v>94</v>
      </c>
      <c r="D5014">
        <v>27</v>
      </c>
      <c r="E5014">
        <v>117</v>
      </c>
      <c r="F5014">
        <v>214</v>
      </c>
      <c r="H5014" s="16">
        <v>36691</v>
      </c>
      <c r="I5014">
        <v>53</v>
      </c>
      <c r="J5014">
        <v>13</v>
      </c>
      <c r="K5014">
        <v>2</v>
      </c>
      <c r="L5014">
        <f>LOOKUP(I5014+H5014*1000, allRounds!D$2:D$308, allRounds!A$2:A$308)</f>
        <v>214</v>
      </c>
    </row>
    <row r="5015" spans="1:12" x14ac:dyDescent="0.3">
      <c r="A5015">
        <v>5014</v>
      </c>
      <c r="B5015">
        <v>24</v>
      </c>
      <c r="C5015">
        <v>108</v>
      </c>
      <c r="D5015">
        <v>27</v>
      </c>
      <c r="E5015">
        <v>12</v>
      </c>
      <c r="F5015">
        <v>214</v>
      </c>
      <c r="H5015" s="16">
        <v>36691</v>
      </c>
      <c r="I5015">
        <v>53</v>
      </c>
      <c r="J5015">
        <v>27</v>
      </c>
      <c r="K5015">
        <v>1</v>
      </c>
      <c r="L5015">
        <f>LOOKUP(I5015+H5015*1000, allRounds!D$2:D$308, allRounds!A$2:A$308)</f>
        <v>214</v>
      </c>
    </row>
    <row r="5016" spans="1:12" x14ac:dyDescent="0.3">
      <c r="A5016">
        <v>5015</v>
      </c>
      <c r="B5016">
        <v>25</v>
      </c>
      <c r="C5016">
        <v>105</v>
      </c>
      <c r="D5016">
        <v>27</v>
      </c>
      <c r="E5016">
        <v>86</v>
      </c>
      <c r="F5016">
        <v>214</v>
      </c>
      <c r="H5016" s="16">
        <v>36691</v>
      </c>
      <c r="I5016">
        <v>53</v>
      </c>
      <c r="J5016">
        <v>24</v>
      </c>
      <c r="K5016">
        <v>1</v>
      </c>
      <c r="L5016">
        <f>LOOKUP(I5016+H5016*1000, allRounds!D$2:D$308, allRounds!A$2:A$308)</f>
        <v>214</v>
      </c>
    </row>
    <row r="5017" spans="1:12" x14ac:dyDescent="0.3">
      <c r="A5017">
        <v>5016</v>
      </c>
      <c r="B5017">
        <v>26</v>
      </c>
      <c r="C5017">
        <v>109</v>
      </c>
      <c r="D5017">
        <v>27</v>
      </c>
      <c r="E5017">
        <v>27</v>
      </c>
      <c r="F5017">
        <v>214</v>
      </c>
      <c r="H5017" s="16">
        <v>36691</v>
      </c>
      <c r="I5017">
        <v>53</v>
      </c>
      <c r="J5017">
        <v>28</v>
      </c>
      <c r="K5017">
        <v>1</v>
      </c>
      <c r="L5017">
        <f>LOOKUP(I5017+H5017*1000, allRounds!D$2:D$308, allRounds!A$2:A$308)</f>
        <v>214</v>
      </c>
    </row>
    <row r="5018" spans="1:12" x14ac:dyDescent="0.3">
      <c r="A5018">
        <v>5017</v>
      </c>
      <c r="B5018">
        <v>27</v>
      </c>
      <c r="C5018">
        <v>118</v>
      </c>
      <c r="D5018">
        <v>18</v>
      </c>
      <c r="E5018">
        <v>157</v>
      </c>
      <c r="F5018">
        <v>214</v>
      </c>
      <c r="H5018" s="16">
        <v>36691</v>
      </c>
      <c r="I5018">
        <v>53</v>
      </c>
      <c r="J5018">
        <v>28</v>
      </c>
      <c r="K5018">
        <v>0</v>
      </c>
      <c r="L5018">
        <f>LOOKUP(I5018+H5018*1000, allRounds!D$2:D$308, allRounds!A$2:A$308)</f>
        <v>214</v>
      </c>
    </row>
    <row r="5019" spans="1:12" x14ac:dyDescent="0.3">
      <c r="A5019">
        <v>5018</v>
      </c>
      <c r="B5019">
        <v>28</v>
      </c>
      <c r="C5019">
        <v>125</v>
      </c>
      <c r="D5019">
        <v>11</v>
      </c>
      <c r="E5019">
        <v>179</v>
      </c>
      <c r="F5019">
        <v>214</v>
      </c>
      <c r="H5019" s="16">
        <v>36691</v>
      </c>
      <c r="I5019">
        <v>53</v>
      </c>
      <c r="J5019">
        <v>28</v>
      </c>
      <c r="K5019">
        <v>0</v>
      </c>
      <c r="L5019">
        <f>LOOKUP(I5019+H5019*1000, allRounds!D$2:D$308, allRounds!A$2:A$308)</f>
        <v>214</v>
      </c>
    </row>
    <row r="5020" spans="1:12" x14ac:dyDescent="0.3">
      <c r="A5020">
        <v>5019</v>
      </c>
      <c r="B5020">
        <v>29</v>
      </c>
      <c r="C5020">
        <v>103</v>
      </c>
      <c r="D5020">
        <v>10</v>
      </c>
      <c r="E5020">
        <v>177</v>
      </c>
      <c r="F5020">
        <v>214</v>
      </c>
      <c r="H5020" s="16">
        <v>36691</v>
      </c>
      <c r="I5020">
        <v>53</v>
      </c>
      <c r="J5020">
        <v>0</v>
      </c>
      <c r="K5020">
        <v>0</v>
      </c>
      <c r="L5020">
        <f>LOOKUP(I5020+H5020*1000, allRounds!D$2:D$308, allRounds!A$2:A$308)</f>
        <v>214</v>
      </c>
    </row>
    <row r="5021" spans="1:12" x14ac:dyDescent="0.3">
      <c r="A5021">
        <v>5020</v>
      </c>
      <c r="B5021">
        <v>1</v>
      </c>
      <c r="C5021">
        <v>85</v>
      </c>
      <c r="D5021">
        <v>34</v>
      </c>
      <c r="E5021">
        <v>1</v>
      </c>
      <c r="F5021">
        <v>215</v>
      </c>
      <c r="H5021" s="16">
        <v>36657</v>
      </c>
      <c r="I5021">
        <v>41</v>
      </c>
      <c r="J5021">
        <v>11</v>
      </c>
      <c r="K5021">
        <v>1</v>
      </c>
      <c r="L5021">
        <f>LOOKUP(I5021+H5021*1000, allRounds!D$2:D$308, allRounds!A$2:A$308)</f>
        <v>215</v>
      </c>
    </row>
    <row r="5022" spans="1:12" x14ac:dyDescent="0.3">
      <c r="A5022">
        <v>5021</v>
      </c>
      <c r="B5022">
        <v>2</v>
      </c>
      <c r="C5022">
        <v>95</v>
      </c>
      <c r="D5022">
        <v>31</v>
      </c>
      <c r="E5022">
        <v>34</v>
      </c>
      <c r="F5022">
        <v>215</v>
      </c>
      <c r="H5022" s="16">
        <v>36657</v>
      </c>
      <c r="I5022">
        <v>41</v>
      </c>
      <c r="J5022">
        <v>18</v>
      </c>
      <c r="K5022">
        <v>1</v>
      </c>
      <c r="L5022">
        <f>LOOKUP(I5022+H5022*1000, allRounds!D$2:D$308, allRounds!A$2:A$308)</f>
        <v>215</v>
      </c>
    </row>
    <row r="5023" spans="1:12" x14ac:dyDescent="0.3">
      <c r="A5023">
        <v>5022</v>
      </c>
      <c r="B5023">
        <v>3</v>
      </c>
      <c r="C5023">
        <v>97</v>
      </c>
      <c r="D5023">
        <v>31</v>
      </c>
      <c r="E5023">
        <v>145</v>
      </c>
      <c r="F5023">
        <v>215</v>
      </c>
      <c r="H5023" s="16">
        <v>36657</v>
      </c>
      <c r="I5023">
        <v>41</v>
      </c>
      <c r="J5023">
        <v>20</v>
      </c>
      <c r="K5023">
        <v>1</v>
      </c>
      <c r="L5023">
        <f>LOOKUP(I5023+H5023*1000, allRounds!D$2:D$308, allRounds!A$2:A$308)</f>
        <v>215</v>
      </c>
    </row>
    <row r="5024" spans="1:12" x14ac:dyDescent="0.3">
      <c r="A5024">
        <v>5023</v>
      </c>
      <c r="B5024">
        <v>4</v>
      </c>
      <c r="C5024">
        <v>90</v>
      </c>
      <c r="D5024">
        <v>31</v>
      </c>
      <c r="E5024">
        <v>48</v>
      </c>
      <c r="F5024">
        <v>215</v>
      </c>
      <c r="H5024" s="16">
        <v>36657</v>
      </c>
      <c r="I5024">
        <v>41</v>
      </c>
      <c r="J5024">
        <v>13</v>
      </c>
      <c r="K5024">
        <v>1</v>
      </c>
      <c r="L5024">
        <f>LOOKUP(I5024+H5024*1000, allRounds!D$2:D$308, allRounds!A$2:A$308)</f>
        <v>215</v>
      </c>
    </row>
    <row r="5025" spans="1:12" x14ac:dyDescent="0.3">
      <c r="A5025">
        <v>5024</v>
      </c>
      <c r="B5025">
        <v>5</v>
      </c>
      <c r="C5025">
        <v>99</v>
      </c>
      <c r="D5025">
        <v>30</v>
      </c>
      <c r="E5025">
        <v>3</v>
      </c>
      <c r="F5025">
        <v>215</v>
      </c>
      <c r="H5025" s="16">
        <v>36657</v>
      </c>
      <c r="I5025">
        <v>41</v>
      </c>
      <c r="J5025">
        <v>21</v>
      </c>
      <c r="K5025">
        <v>1</v>
      </c>
      <c r="L5025">
        <f>LOOKUP(I5025+H5025*1000, allRounds!D$2:D$308, allRounds!A$2:A$308)</f>
        <v>215</v>
      </c>
    </row>
    <row r="5026" spans="1:12" x14ac:dyDescent="0.3">
      <c r="A5026">
        <v>5025</v>
      </c>
      <c r="B5026">
        <v>6</v>
      </c>
      <c r="C5026">
        <v>101</v>
      </c>
      <c r="D5026">
        <v>27</v>
      </c>
      <c r="E5026">
        <v>93</v>
      </c>
      <c r="F5026">
        <v>215</v>
      </c>
      <c r="H5026" s="16">
        <v>36657</v>
      </c>
      <c r="I5026">
        <v>41</v>
      </c>
      <c r="J5026">
        <v>20</v>
      </c>
      <c r="K5026">
        <v>1</v>
      </c>
      <c r="L5026">
        <f>LOOKUP(I5026+H5026*1000, allRounds!D$2:D$308, allRounds!A$2:A$308)</f>
        <v>215</v>
      </c>
    </row>
    <row r="5027" spans="1:12" x14ac:dyDescent="0.3">
      <c r="A5027">
        <v>5026</v>
      </c>
      <c r="B5027">
        <v>7</v>
      </c>
      <c r="C5027">
        <v>92</v>
      </c>
      <c r="D5027">
        <v>27</v>
      </c>
      <c r="E5027">
        <v>103</v>
      </c>
      <c r="F5027">
        <v>215</v>
      </c>
      <c r="H5027" s="16">
        <v>36657</v>
      </c>
      <c r="I5027">
        <v>41</v>
      </c>
      <c r="J5027">
        <v>11</v>
      </c>
      <c r="K5027">
        <v>1</v>
      </c>
      <c r="L5027">
        <f>LOOKUP(I5027+H5027*1000, allRounds!D$2:D$308, allRounds!A$2:A$308)</f>
        <v>215</v>
      </c>
    </row>
    <row r="5028" spans="1:12" x14ac:dyDescent="0.3">
      <c r="A5028">
        <v>5027</v>
      </c>
      <c r="B5028">
        <v>8</v>
      </c>
      <c r="C5028">
        <v>111</v>
      </c>
      <c r="D5028">
        <v>27</v>
      </c>
      <c r="E5028">
        <v>27</v>
      </c>
      <c r="F5028">
        <v>215</v>
      </c>
      <c r="H5028" s="16">
        <v>36657</v>
      </c>
      <c r="I5028">
        <v>41</v>
      </c>
      <c r="J5028">
        <v>28</v>
      </c>
      <c r="K5028">
        <v>1</v>
      </c>
      <c r="L5028">
        <f>LOOKUP(I5028+H5028*1000, allRounds!D$2:D$308, allRounds!A$2:A$308)</f>
        <v>215</v>
      </c>
    </row>
    <row r="5029" spans="1:12" x14ac:dyDescent="0.3">
      <c r="A5029">
        <v>5028</v>
      </c>
      <c r="B5029">
        <v>9</v>
      </c>
      <c r="C5029">
        <v>106</v>
      </c>
      <c r="D5029">
        <v>26</v>
      </c>
      <c r="E5029">
        <v>50</v>
      </c>
      <c r="F5029">
        <v>215</v>
      </c>
      <c r="H5029" s="16">
        <v>36657</v>
      </c>
      <c r="I5029">
        <v>41</v>
      </c>
      <c r="J5029">
        <v>24</v>
      </c>
      <c r="K5029">
        <v>1</v>
      </c>
      <c r="L5029">
        <f>LOOKUP(I5029+H5029*1000, allRounds!D$2:D$308, allRounds!A$2:A$308)</f>
        <v>215</v>
      </c>
    </row>
    <row r="5030" spans="1:12" x14ac:dyDescent="0.3">
      <c r="A5030">
        <v>5029</v>
      </c>
      <c r="B5030">
        <v>10</v>
      </c>
      <c r="C5030">
        <v>104</v>
      </c>
      <c r="D5030">
        <v>25</v>
      </c>
      <c r="E5030">
        <v>116</v>
      </c>
      <c r="F5030">
        <v>215</v>
      </c>
      <c r="H5030" s="16">
        <v>36657</v>
      </c>
      <c r="I5030">
        <v>41</v>
      </c>
      <c r="J5030">
        <v>21</v>
      </c>
      <c r="K5030">
        <v>1</v>
      </c>
      <c r="L5030">
        <f>LOOKUP(I5030+H5030*1000, allRounds!D$2:D$308, allRounds!A$2:A$308)</f>
        <v>215</v>
      </c>
    </row>
    <row r="5031" spans="1:12" x14ac:dyDescent="0.3">
      <c r="A5031">
        <v>5030</v>
      </c>
      <c r="B5031">
        <v>11</v>
      </c>
      <c r="C5031">
        <v>110</v>
      </c>
      <c r="D5031">
        <v>25</v>
      </c>
      <c r="E5031">
        <v>63</v>
      </c>
      <c r="F5031">
        <v>215</v>
      </c>
      <c r="H5031" s="16">
        <v>36657</v>
      </c>
      <c r="I5031">
        <v>41</v>
      </c>
      <c r="J5031">
        <v>26</v>
      </c>
      <c r="K5031">
        <v>1</v>
      </c>
      <c r="L5031">
        <f>LOOKUP(I5031+H5031*1000, allRounds!D$2:D$308, allRounds!A$2:A$308)</f>
        <v>215</v>
      </c>
    </row>
    <row r="5032" spans="1:12" x14ac:dyDescent="0.3">
      <c r="A5032">
        <v>5031</v>
      </c>
      <c r="B5032">
        <v>12</v>
      </c>
      <c r="C5032">
        <v>97</v>
      </c>
      <c r="D5032">
        <v>24</v>
      </c>
      <c r="E5032">
        <v>121</v>
      </c>
      <c r="F5032">
        <v>215</v>
      </c>
      <c r="H5032" s="16">
        <v>36657</v>
      </c>
      <c r="I5032">
        <v>41</v>
      </c>
      <c r="J5032">
        <v>13</v>
      </c>
      <c r="K5032">
        <v>1</v>
      </c>
      <c r="L5032">
        <f>LOOKUP(I5032+H5032*1000, allRounds!D$2:D$308, allRounds!A$2:A$308)</f>
        <v>215</v>
      </c>
    </row>
    <row r="5033" spans="1:12" x14ac:dyDescent="0.3">
      <c r="A5033">
        <v>5032</v>
      </c>
      <c r="B5033">
        <v>13</v>
      </c>
      <c r="C5033">
        <v>108</v>
      </c>
      <c r="D5033">
        <v>24</v>
      </c>
      <c r="E5033">
        <v>99</v>
      </c>
      <c r="F5033">
        <v>215</v>
      </c>
      <c r="H5033" s="16">
        <v>36657</v>
      </c>
      <c r="I5033">
        <v>41</v>
      </c>
      <c r="J5033">
        <v>24</v>
      </c>
      <c r="K5033">
        <v>1</v>
      </c>
      <c r="L5033">
        <f>LOOKUP(I5033+H5033*1000, allRounds!D$2:D$308, allRounds!A$2:A$308)</f>
        <v>215</v>
      </c>
    </row>
    <row r="5034" spans="1:12" x14ac:dyDescent="0.3">
      <c r="A5034">
        <v>5033</v>
      </c>
      <c r="B5034">
        <v>14</v>
      </c>
      <c r="C5034">
        <v>103</v>
      </c>
      <c r="D5034">
        <v>24</v>
      </c>
      <c r="E5034">
        <v>80</v>
      </c>
      <c r="F5034">
        <v>215</v>
      </c>
      <c r="H5034" s="16">
        <v>36657</v>
      </c>
      <c r="I5034">
        <v>41</v>
      </c>
      <c r="J5034">
        <v>19</v>
      </c>
      <c r="K5034">
        <v>1</v>
      </c>
      <c r="L5034">
        <f>LOOKUP(I5034+H5034*1000, allRounds!D$2:D$308, allRounds!A$2:A$308)</f>
        <v>215</v>
      </c>
    </row>
    <row r="5035" spans="1:12" x14ac:dyDescent="0.3">
      <c r="A5035">
        <v>5034</v>
      </c>
      <c r="B5035">
        <v>15</v>
      </c>
      <c r="C5035">
        <v>118</v>
      </c>
      <c r="D5035">
        <v>20</v>
      </c>
      <c r="E5035">
        <v>118</v>
      </c>
      <c r="F5035">
        <v>215</v>
      </c>
      <c r="H5035" s="16">
        <v>36657</v>
      </c>
      <c r="I5035">
        <v>41</v>
      </c>
      <c r="J5035">
        <v>28</v>
      </c>
      <c r="K5035">
        <v>1</v>
      </c>
      <c r="L5035">
        <f>LOOKUP(I5035+H5035*1000, allRounds!D$2:D$308, allRounds!A$2:A$308)</f>
        <v>215</v>
      </c>
    </row>
    <row r="5036" spans="1:12" x14ac:dyDescent="0.3">
      <c r="A5036">
        <v>5035</v>
      </c>
      <c r="B5036">
        <v>16</v>
      </c>
      <c r="C5036">
        <v>117</v>
      </c>
      <c r="D5036">
        <v>20</v>
      </c>
      <c r="E5036">
        <v>174</v>
      </c>
      <c r="F5036">
        <v>215</v>
      </c>
      <c r="H5036" s="16">
        <v>36657</v>
      </c>
      <c r="I5036">
        <v>41</v>
      </c>
      <c r="J5036">
        <v>28</v>
      </c>
      <c r="K5036">
        <v>0</v>
      </c>
      <c r="L5036">
        <f>LOOKUP(I5036+H5036*1000, allRounds!D$2:D$308, allRounds!A$2:A$308)</f>
        <v>215</v>
      </c>
    </row>
    <row r="5037" spans="1:12" x14ac:dyDescent="0.3">
      <c r="A5037">
        <v>5036</v>
      </c>
      <c r="B5037">
        <v>17</v>
      </c>
      <c r="C5037">
        <v>123</v>
      </c>
      <c r="D5037">
        <v>13</v>
      </c>
      <c r="E5037">
        <v>12</v>
      </c>
      <c r="F5037">
        <v>215</v>
      </c>
      <c r="H5037" s="16">
        <v>36657</v>
      </c>
      <c r="I5037">
        <v>41</v>
      </c>
      <c r="J5037">
        <v>27</v>
      </c>
      <c r="K5037">
        <v>1</v>
      </c>
      <c r="L5037">
        <f>LOOKUP(I5037+H5037*1000, allRounds!D$2:D$308, allRounds!A$2:A$308)</f>
        <v>215</v>
      </c>
    </row>
    <row r="5038" spans="1:12" x14ac:dyDescent="0.3">
      <c r="A5038">
        <v>5037</v>
      </c>
      <c r="B5038">
        <v>18</v>
      </c>
      <c r="C5038">
        <v>120</v>
      </c>
      <c r="D5038">
        <v>12</v>
      </c>
      <c r="E5038">
        <v>30</v>
      </c>
      <c r="F5038">
        <v>215</v>
      </c>
      <c r="H5038" s="16">
        <v>36657</v>
      </c>
      <c r="I5038">
        <v>41</v>
      </c>
      <c r="J5038">
        <v>24</v>
      </c>
      <c r="K5038">
        <v>1</v>
      </c>
      <c r="L5038">
        <f>LOOKUP(I5038+H5038*1000, allRounds!D$2:D$308, allRounds!A$2:A$308)</f>
        <v>215</v>
      </c>
    </row>
    <row r="5039" spans="1:12" x14ac:dyDescent="0.3">
      <c r="A5039">
        <v>5038</v>
      </c>
      <c r="B5039">
        <v>1</v>
      </c>
      <c r="C5039">
        <v>92</v>
      </c>
      <c r="D5039">
        <v>37</v>
      </c>
      <c r="E5039">
        <v>145</v>
      </c>
      <c r="F5039">
        <v>216</v>
      </c>
      <c r="H5039" s="16">
        <v>36607</v>
      </c>
      <c r="I5039">
        <v>89</v>
      </c>
      <c r="J5039">
        <v>21</v>
      </c>
      <c r="K5039">
        <v>1</v>
      </c>
      <c r="L5039">
        <f>LOOKUP(I5039+H5039*1000, allRounds!D$2:D$308, allRounds!A$2:A$308)</f>
        <v>216</v>
      </c>
    </row>
    <row r="5040" spans="1:12" x14ac:dyDescent="0.3">
      <c r="A5040">
        <v>5039</v>
      </c>
      <c r="B5040">
        <v>2</v>
      </c>
      <c r="C5040">
        <v>85</v>
      </c>
      <c r="D5040">
        <v>34</v>
      </c>
      <c r="E5040">
        <v>140</v>
      </c>
      <c r="F5040">
        <v>216</v>
      </c>
      <c r="H5040" s="16">
        <v>36607</v>
      </c>
      <c r="I5040">
        <v>89</v>
      </c>
      <c r="J5040">
        <v>11</v>
      </c>
      <c r="K5040">
        <v>1</v>
      </c>
      <c r="L5040">
        <f>LOOKUP(I5040+H5040*1000, allRounds!D$2:D$308, allRounds!A$2:A$308)</f>
        <v>216</v>
      </c>
    </row>
    <row r="5041" spans="1:12" x14ac:dyDescent="0.3">
      <c r="A5041">
        <v>5040</v>
      </c>
      <c r="B5041">
        <v>3</v>
      </c>
      <c r="C5041">
        <v>86</v>
      </c>
      <c r="D5041">
        <v>33</v>
      </c>
      <c r="E5041">
        <v>1</v>
      </c>
      <c r="F5041">
        <v>216</v>
      </c>
      <c r="H5041" s="16">
        <v>36607</v>
      </c>
      <c r="I5041">
        <v>89</v>
      </c>
      <c r="J5041">
        <v>11</v>
      </c>
      <c r="K5041">
        <v>1</v>
      </c>
      <c r="L5041">
        <f>LOOKUP(I5041+H5041*1000, allRounds!D$2:D$308, allRounds!A$2:A$308)</f>
        <v>216</v>
      </c>
    </row>
    <row r="5042" spans="1:12" x14ac:dyDescent="0.3">
      <c r="A5042">
        <v>5041</v>
      </c>
      <c r="B5042">
        <v>4</v>
      </c>
      <c r="C5042">
        <v>96</v>
      </c>
      <c r="D5042">
        <v>32</v>
      </c>
      <c r="E5042">
        <v>3</v>
      </c>
      <c r="F5042">
        <v>216</v>
      </c>
      <c r="H5042" s="16">
        <v>36607</v>
      </c>
      <c r="I5042">
        <v>89</v>
      </c>
      <c r="J5042">
        <v>21</v>
      </c>
      <c r="K5042">
        <v>1</v>
      </c>
      <c r="L5042">
        <f>LOOKUP(I5042+H5042*1000, allRounds!D$2:D$308, allRounds!A$2:A$308)</f>
        <v>216</v>
      </c>
    </row>
    <row r="5043" spans="1:12" x14ac:dyDescent="0.3">
      <c r="A5043">
        <v>5042</v>
      </c>
      <c r="B5043">
        <v>5</v>
      </c>
      <c r="C5043">
        <v>90</v>
      </c>
      <c r="D5043">
        <v>31</v>
      </c>
      <c r="E5043">
        <v>142</v>
      </c>
      <c r="F5043">
        <v>216</v>
      </c>
      <c r="H5043" s="16">
        <v>36607</v>
      </c>
      <c r="I5043">
        <v>89</v>
      </c>
      <c r="J5043">
        <v>13</v>
      </c>
      <c r="K5043">
        <v>1</v>
      </c>
      <c r="L5043">
        <f>LOOKUP(I5043+H5043*1000, allRounds!D$2:D$308, allRounds!A$2:A$308)</f>
        <v>216</v>
      </c>
    </row>
    <row r="5044" spans="1:12" x14ac:dyDescent="0.3">
      <c r="A5044">
        <v>5043</v>
      </c>
      <c r="B5044">
        <v>6</v>
      </c>
      <c r="C5044">
        <v>90</v>
      </c>
      <c r="D5044">
        <v>31</v>
      </c>
      <c r="E5044">
        <v>117</v>
      </c>
      <c r="F5044">
        <v>216</v>
      </c>
      <c r="H5044" s="16">
        <v>36607</v>
      </c>
      <c r="I5044">
        <v>89</v>
      </c>
      <c r="J5044">
        <v>13</v>
      </c>
      <c r="K5044">
        <v>2</v>
      </c>
      <c r="L5044">
        <f>LOOKUP(I5044+H5044*1000, allRounds!D$2:D$308, allRounds!A$2:A$308)</f>
        <v>216</v>
      </c>
    </row>
    <row r="5045" spans="1:12" x14ac:dyDescent="0.3">
      <c r="A5045">
        <v>5044</v>
      </c>
      <c r="B5045">
        <v>7</v>
      </c>
      <c r="C5045">
        <v>98</v>
      </c>
      <c r="D5045">
        <v>30</v>
      </c>
      <c r="E5045">
        <v>93</v>
      </c>
      <c r="F5045">
        <v>216</v>
      </c>
      <c r="H5045" s="16">
        <v>36607</v>
      </c>
      <c r="I5045">
        <v>89</v>
      </c>
      <c r="J5045">
        <v>20</v>
      </c>
      <c r="K5045">
        <v>1</v>
      </c>
      <c r="L5045">
        <f>LOOKUP(I5045+H5045*1000, allRounds!D$2:D$308, allRounds!A$2:A$308)</f>
        <v>216</v>
      </c>
    </row>
    <row r="5046" spans="1:12" x14ac:dyDescent="0.3">
      <c r="A5046">
        <v>5045</v>
      </c>
      <c r="B5046">
        <v>8</v>
      </c>
      <c r="C5046">
        <v>102</v>
      </c>
      <c r="D5046">
        <v>30</v>
      </c>
      <c r="E5046">
        <v>99</v>
      </c>
      <c r="F5046">
        <v>216</v>
      </c>
      <c r="H5046" s="16">
        <v>36607</v>
      </c>
      <c r="I5046">
        <v>89</v>
      </c>
      <c r="J5046">
        <v>24</v>
      </c>
      <c r="K5046">
        <v>1</v>
      </c>
      <c r="L5046">
        <f>LOOKUP(I5046+H5046*1000, allRounds!D$2:D$308, allRounds!A$2:A$308)</f>
        <v>216</v>
      </c>
    </row>
    <row r="5047" spans="1:12" x14ac:dyDescent="0.3">
      <c r="A5047">
        <v>5046</v>
      </c>
      <c r="B5047">
        <v>9</v>
      </c>
      <c r="C5047">
        <v>92</v>
      </c>
      <c r="D5047">
        <v>29</v>
      </c>
      <c r="E5047">
        <v>121</v>
      </c>
      <c r="F5047">
        <v>216</v>
      </c>
      <c r="H5047" s="16">
        <v>36607</v>
      </c>
      <c r="I5047">
        <v>89</v>
      </c>
      <c r="J5047">
        <v>13</v>
      </c>
      <c r="K5047">
        <v>1</v>
      </c>
      <c r="L5047">
        <f>LOOKUP(I5047+H5047*1000, allRounds!D$2:D$308, allRounds!A$2:A$308)</f>
        <v>216</v>
      </c>
    </row>
    <row r="5048" spans="1:12" x14ac:dyDescent="0.3">
      <c r="A5048">
        <v>5047</v>
      </c>
      <c r="B5048">
        <v>10</v>
      </c>
      <c r="C5048">
        <v>90</v>
      </c>
      <c r="D5048">
        <v>29</v>
      </c>
      <c r="E5048">
        <v>172</v>
      </c>
      <c r="F5048">
        <v>216</v>
      </c>
      <c r="H5048" s="16">
        <v>36607</v>
      </c>
      <c r="I5048">
        <v>89</v>
      </c>
      <c r="J5048">
        <v>11</v>
      </c>
      <c r="K5048">
        <v>0</v>
      </c>
      <c r="L5048">
        <f>LOOKUP(I5048+H5048*1000, allRounds!D$2:D$308, allRounds!A$2:A$308)</f>
        <v>216</v>
      </c>
    </row>
    <row r="5049" spans="1:12" x14ac:dyDescent="0.3">
      <c r="A5049">
        <v>5048</v>
      </c>
      <c r="B5049">
        <v>11</v>
      </c>
      <c r="C5049">
        <v>95</v>
      </c>
      <c r="D5049">
        <v>27</v>
      </c>
      <c r="E5049">
        <v>49</v>
      </c>
      <c r="F5049">
        <v>216</v>
      </c>
      <c r="H5049" s="16">
        <v>36607</v>
      </c>
      <c r="I5049">
        <v>89</v>
      </c>
      <c r="J5049">
        <v>13</v>
      </c>
      <c r="K5049">
        <v>1</v>
      </c>
      <c r="L5049">
        <f>LOOKUP(I5049+H5049*1000, allRounds!D$2:D$308, allRounds!A$2:A$308)</f>
        <v>216</v>
      </c>
    </row>
    <row r="5050" spans="1:12" x14ac:dyDescent="0.3">
      <c r="A5050">
        <v>5049</v>
      </c>
      <c r="B5050">
        <v>12</v>
      </c>
      <c r="C5050">
        <v>109</v>
      </c>
      <c r="D5050">
        <v>27</v>
      </c>
      <c r="E5050">
        <v>27</v>
      </c>
      <c r="F5050">
        <v>216</v>
      </c>
      <c r="H5050" s="16">
        <v>36607</v>
      </c>
      <c r="I5050">
        <v>89</v>
      </c>
      <c r="J5050">
        <v>28</v>
      </c>
      <c r="K5050">
        <v>1</v>
      </c>
      <c r="L5050">
        <f>LOOKUP(I5050+H5050*1000, allRounds!D$2:D$308, allRounds!A$2:A$308)</f>
        <v>216</v>
      </c>
    </row>
    <row r="5051" spans="1:12" x14ac:dyDescent="0.3">
      <c r="A5051">
        <v>5050</v>
      </c>
      <c r="B5051">
        <v>13</v>
      </c>
      <c r="C5051">
        <v>104</v>
      </c>
      <c r="D5051">
        <v>27</v>
      </c>
      <c r="E5051">
        <v>28</v>
      </c>
      <c r="F5051">
        <v>216</v>
      </c>
      <c r="H5051" s="16">
        <v>36607</v>
      </c>
      <c r="I5051">
        <v>89</v>
      </c>
      <c r="J5051">
        <v>21</v>
      </c>
      <c r="K5051">
        <v>1</v>
      </c>
      <c r="L5051">
        <f>LOOKUP(I5051+H5051*1000, allRounds!D$2:D$308, allRounds!A$2:A$308)</f>
        <v>216</v>
      </c>
    </row>
    <row r="5052" spans="1:12" x14ac:dyDescent="0.3">
      <c r="A5052">
        <v>5051</v>
      </c>
      <c r="B5052">
        <v>14</v>
      </c>
      <c r="C5052">
        <v>104</v>
      </c>
      <c r="D5052">
        <v>26</v>
      </c>
      <c r="E5052">
        <v>16</v>
      </c>
      <c r="F5052">
        <v>216</v>
      </c>
      <c r="H5052" s="16">
        <v>36607</v>
      </c>
      <c r="I5052">
        <v>89</v>
      </c>
      <c r="J5052">
        <v>22</v>
      </c>
      <c r="K5052">
        <v>1</v>
      </c>
      <c r="L5052">
        <f>LOOKUP(I5052+H5052*1000, allRounds!D$2:D$308, allRounds!A$2:A$308)</f>
        <v>216</v>
      </c>
    </row>
    <row r="5053" spans="1:12" x14ac:dyDescent="0.3">
      <c r="A5053">
        <v>5052</v>
      </c>
      <c r="B5053">
        <v>15</v>
      </c>
      <c r="C5053">
        <v>111</v>
      </c>
      <c r="D5053">
        <v>25</v>
      </c>
      <c r="E5053">
        <v>171</v>
      </c>
      <c r="F5053">
        <v>216</v>
      </c>
      <c r="H5053" s="16">
        <v>36607</v>
      </c>
      <c r="I5053">
        <v>89</v>
      </c>
      <c r="J5053">
        <v>28</v>
      </c>
      <c r="K5053">
        <v>0</v>
      </c>
      <c r="L5053">
        <f>LOOKUP(I5053+H5053*1000, allRounds!D$2:D$308, allRounds!A$2:A$308)</f>
        <v>216</v>
      </c>
    </row>
    <row r="5054" spans="1:12" x14ac:dyDescent="0.3">
      <c r="A5054">
        <v>5053</v>
      </c>
      <c r="B5054">
        <v>16</v>
      </c>
      <c r="C5054">
        <v>102</v>
      </c>
      <c r="D5054">
        <v>25</v>
      </c>
      <c r="E5054">
        <v>80</v>
      </c>
      <c r="F5054">
        <v>216</v>
      </c>
      <c r="H5054" s="16">
        <v>36607</v>
      </c>
      <c r="I5054">
        <v>89</v>
      </c>
      <c r="J5054">
        <v>19</v>
      </c>
      <c r="K5054">
        <v>1</v>
      </c>
      <c r="L5054">
        <f>LOOKUP(I5054+H5054*1000, allRounds!D$2:D$308, allRounds!A$2:A$308)</f>
        <v>216</v>
      </c>
    </row>
    <row r="5055" spans="1:12" x14ac:dyDescent="0.3">
      <c r="A5055">
        <v>5054</v>
      </c>
      <c r="B5055">
        <v>17</v>
      </c>
      <c r="C5055">
        <v>94</v>
      </c>
      <c r="D5055">
        <v>25</v>
      </c>
      <c r="E5055">
        <v>103</v>
      </c>
      <c r="F5055">
        <v>216</v>
      </c>
      <c r="H5055" s="16">
        <v>36607</v>
      </c>
      <c r="I5055">
        <v>89</v>
      </c>
      <c r="J5055">
        <v>11</v>
      </c>
      <c r="K5055">
        <v>1</v>
      </c>
      <c r="L5055">
        <f>LOOKUP(I5055+H5055*1000, allRounds!D$2:D$308, allRounds!A$2:A$308)</f>
        <v>216</v>
      </c>
    </row>
    <row r="5056" spans="1:12" x14ac:dyDescent="0.3">
      <c r="A5056">
        <v>5055</v>
      </c>
      <c r="B5056">
        <v>18</v>
      </c>
      <c r="C5056">
        <v>105</v>
      </c>
      <c r="D5056">
        <v>25</v>
      </c>
      <c r="E5056">
        <v>164</v>
      </c>
      <c r="F5056">
        <v>216</v>
      </c>
      <c r="H5056" s="16">
        <v>36607</v>
      </c>
      <c r="I5056">
        <v>89</v>
      </c>
      <c r="J5056">
        <v>22</v>
      </c>
      <c r="K5056">
        <v>1</v>
      </c>
      <c r="L5056">
        <f>LOOKUP(I5056+H5056*1000, allRounds!D$2:D$308, allRounds!A$2:A$308)</f>
        <v>216</v>
      </c>
    </row>
    <row r="5057" spans="1:12" x14ac:dyDescent="0.3">
      <c r="A5057">
        <v>5056</v>
      </c>
      <c r="B5057">
        <v>19</v>
      </c>
      <c r="C5057">
        <v>102</v>
      </c>
      <c r="D5057">
        <v>24</v>
      </c>
      <c r="E5057">
        <v>34</v>
      </c>
      <c r="F5057">
        <v>216</v>
      </c>
      <c r="H5057" s="16">
        <v>36607</v>
      </c>
      <c r="I5057">
        <v>89</v>
      </c>
      <c r="J5057">
        <v>18</v>
      </c>
      <c r="K5057">
        <v>1</v>
      </c>
      <c r="L5057">
        <f>LOOKUP(I5057+H5057*1000, allRounds!D$2:D$308, allRounds!A$2:A$308)</f>
        <v>216</v>
      </c>
    </row>
    <row r="5058" spans="1:12" x14ac:dyDescent="0.3">
      <c r="A5058">
        <v>5057</v>
      </c>
      <c r="B5058">
        <v>20</v>
      </c>
      <c r="C5058">
        <v>112</v>
      </c>
      <c r="D5058">
        <v>24</v>
      </c>
      <c r="E5058">
        <v>35</v>
      </c>
      <c r="F5058">
        <v>216</v>
      </c>
      <c r="H5058" s="16">
        <v>36607</v>
      </c>
      <c r="I5058">
        <v>89</v>
      </c>
      <c r="J5058">
        <v>28</v>
      </c>
      <c r="K5058">
        <v>1</v>
      </c>
      <c r="L5058">
        <f>LOOKUP(I5058+H5058*1000, allRounds!D$2:D$308, allRounds!A$2:A$308)</f>
        <v>216</v>
      </c>
    </row>
    <row r="5059" spans="1:12" x14ac:dyDescent="0.3">
      <c r="A5059">
        <v>5058</v>
      </c>
      <c r="B5059">
        <v>21</v>
      </c>
      <c r="C5059">
        <v>94</v>
      </c>
      <c r="D5059">
        <v>24</v>
      </c>
      <c r="E5059">
        <v>82</v>
      </c>
      <c r="F5059">
        <v>216</v>
      </c>
      <c r="H5059" s="16">
        <v>36607</v>
      </c>
      <c r="I5059">
        <v>89</v>
      </c>
      <c r="J5059">
        <v>10</v>
      </c>
      <c r="K5059">
        <v>1</v>
      </c>
      <c r="L5059">
        <f>LOOKUP(I5059+H5059*1000, allRounds!D$2:D$308, allRounds!A$2:A$308)</f>
        <v>216</v>
      </c>
    </row>
    <row r="5060" spans="1:12" x14ac:dyDescent="0.3">
      <c r="A5060">
        <v>5059</v>
      </c>
      <c r="B5060">
        <v>22</v>
      </c>
      <c r="C5060">
        <v>112</v>
      </c>
      <c r="D5060">
        <v>23</v>
      </c>
      <c r="E5060">
        <v>12</v>
      </c>
      <c r="F5060">
        <v>216</v>
      </c>
      <c r="H5060" s="16">
        <v>36607</v>
      </c>
      <c r="I5060">
        <v>89</v>
      </c>
      <c r="J5060">
        <v>27</v>
      </c>
      <c r="K5060">
        <v>1</v>
      </c>
      <c r="L5060">
        <f>LOOKUP(I5060+H5060*1000, allRounds!D$2:D$308, allRounds!A$2:A$308)</f>
        <v>216</v>
      </c>
    </row>
    <row r="5061" spans="1:12" x14ac:dyDescent="0.3">
      <c r="A5061">
        <v>5060</v>
      </c>
      <c r="B5061">
        <v>23</v>
      </c>
      <c r="C5061">
        <v>111</v>
      </c>
      <c r="D5061">
        <v>23</v>
      </c>
      <c r="E5061">
        <v>63</v>
      </c>
      <c r="F5061">
        <v>216</v>
      </c>
      <c r="H5061" s="16">
        <v>36607</v>
      </c>
      <c r="I5061">
        <v>89</v>
      </c>
      <c r="J5061">
        <v>26</v>
      </c>
      <c r="K5061">
        <v>1</v>
      </c>
      <c r="L5061">
        <f>LOOKUP(I5061+H5061*1000, allRounds!D$2:D$308, allRounds!A$2:A$308)</f>
        <v>216</v>
      </c>
    </row>
    <row r="5062" spans="1:12" x14ac:dyDescent="0.3">
      <c r="A5062">
        <v>5061</v>
      </c>
      <c r="B5062">
        <v>24</v>
      </c>
      <c r="C5062">
        <v>109</v>
      </c>
      <c r="D5062">
        <v>23</v>
      </c>
      <c r="E5062">
        <v>170</v>
      </c>
      <c r="F5062">
        <v>216</v>
      </c>
      <c r="H5062" s="16">
        <v>36607</v>
      </c>
      <c r="I5062">
        <v>89</v>
      </c>
      <c r="J5062">
        <v>24</v>
      </c>
      <c r="K5062">
        <v>0</v>
      </c>
      <c r="L5062">
        <f>LOOKUP(I5062+H5062*1000, allRounds!D$2:D$308, allRounds!A$2:A$308)</f>
        <v>216</v>
      </c>
    </row>
    <row r="5063" spans="1:12" x14ac:dyDescent="0.3">
      <c r="A5063">
        <v>5062</v>
      </c>
      <c r="B5063">
        <v>25</v>
      </c>
      <c r="C5063">
        <v>110</v>
      </c>
      <c r="D5063">
        <v>22</v>
      </c>
      <c r="E5063">
        <v>161</v>
      </c>
      <c r="F5063">
        <v>216</v>
      </c>
      <c r="H5063" s="16">
        <v>36607</v>
      </c>
      <c r="I5063">
        <v>89</v>
      </c>
      <c r="J5063">
        <v>24</v>
      </c>
      <c r="K5063">
        <v>0</v>
      </c>
      <c r="L5063">
        <f>LOOKUP(I5063+H5063*1000, allRounds!D$2:D$308, allRounds!A$2:A$308)</f>
        <v>216</v>
      </c>
    </row>
    <row r="5064" spans="1:12" x14ac:dyDescent="0.3">
      <c r="A5064">
        <v>5063</v>
      </c>
      <c r="B5064">
        <v>26</v>
      </c>
      <c r="C5064">
        <v>87</v>
      </c>
      <c r="D5064">
        <v>21</v>
      </c>
      <c r="E5064">
        <v>173</v>
      </c>
      <c r="F5064">
        <v>216</v>
      </c>
      <c r="H5064" s="16">
        <v>36607</v>
      </c>
      <c r="I5064">
        <v>89</v>
      </c>
      <c r="J5064">
        <v>0</v>
      </c>
      <c r="K5064">
        <v>0</v>
      </c>
      <c r="L5064">
        <f>LOOKUP(I5064+H5064*1000, allRounds!D$2:D$308, allRounds!A$2:A$308)</f>
        <v>216</v>
      </c>
    </row>
    <row r="5065" spans="1:12" x14ac:dyDescent="0.3">
      <c r="A5065">
        <v>5064</v>
      </c>
      <c r="B5065">
        <v>27</v>
      </c>
      <c r="C5065">
        <v>116</v>
      </c>
      <c r="D5065">
        <v>21</v>
      </c>
      <c r="E5065">
        <v>118</v>
      </c>
      <c r="F5065">
        <v>216</v>
      </c>
      <c r="H5065" s="16">
        <v>36607</v>
      </c>
      <c r="I5065">
        <v>89</v>
      </c>
      <c r="J5065">
        <v>28</v>
      </c>
      <c r="K5065">
        <v>1</v>
      </c>
      <c r="L5065">
        <f>LOOKUP(I5065+H5065*1000, allRounds!D$2:D$308, allRounds!A$2:A$308)</f>
        <v>216</v>
      </c>
    </row>
    <row r="5066" spans="1:12" x14ac:dyDescent="0.3">
      <c r="A5066">
        <v>5065</v>
      </c>
      <c r="B5066">
        <v>28</v>
      </c>
      <c r="C5066">
        <v>110</v>
      </c>
      <c r="D5066">
        <v>21</v>
      </c>
      <c r="E5066">
        <v>2</v>
      </c>
      <c r="F5066">
        <v>216</v>
      </c>
      <c r="H5066" s="16">
        <v>36607</v>
      </c>
      <c r="I5066">
        <v>89</v>
      </c>
      <c r="J5066">
        <v>23</v>
      </c>
      <c r="K5066">
        <v>1</v>
      </c>
      <c r="L5066">
        <f>LOOKUP(I5066+H5066*1000, allRounds!D$2:D$308, allRounds!A$2:A$308)</f>
        <v>216</v>
      </c>
    </row>
    <row r="5067" spans="1:12" x14ac:dyDescent="0.3">
      <c r="A5067">
        <v>5066</v>
      </c>
      <c r="B5067">
        <v>29</v>
      </c>
      <c r="C5067">
        <v>112</v>
      </c>
      <c r="D5067">
        <v>20</v>
      </c>
      <c r="E5067">
        <v>50</v>
      </c>
      <c r="F5067">
        <v>216</v>
      </c>
      <c r="H5067" s="16">
        <v>36607</v>
      </c>
      <c r="I5067">
        <v>89</v>
      </c>
      <c r="J5067">
        <v>24</v>
      </c>
      <c r="K5067">
        <v>1</v>
      </c>
      <c r="L5067">
        <f>LOOKUP(I5067+H5067*1000, allRounds!D$2:D$308, allRounds!A$2:A$308)</f>
        <v>216</v>
      </c>
    </row>
    <row r="5068" spans="1:12" x14ac:dyDescent="0.3">
      <c r="A5068">
        <v>5067</v>
      </c>
      <c r="B5068">
        <v>30</v>
      </c>
      <c r="C5068">
        <v>117</v>
      </c>
      <c r="D5068">
        <v>19</v>
      </c>
      <c r="E5068">
        <v>8</v>
      </c>
      <c r="F5068">
        <v>216</v>
      </c>
      <c r="H5068" s="16">
        <v>36607</v>
      </c>
      <c r="I5068">
        <v>89</v>
      </c>
      <c r="J5068">
        <v>28</v>
      </c>
      <c r="K5068">
        <v>1</v>
      </c>
      <c r="L5068">
        <f>LOOKUP(I5068+H5068*1000, allRounds!D$2:D$308, allRounds!A$2:A$308)</f>
        <v>216</v>
      </c>
    </row>
    <row r="5069" spans="1:12" x14ac:dyDescent="0.3">
      <c r="A5069">
        <v>5068</v>
      </c>
      <c r="B5069">
        <v>31</v>
      </c>
      <c r="C5069">
        <v>112</v>
      </c>
      <c r="D5069">
        <v>17</v>
      </c>
      <c r="E5069">
        <v>26</v>
      </c>
      <c r="F5069">
        <v>216</v>
      </c>
      <c r="H5069" s="16">
        <v>36607</v>
      </c>
      <c r="I5069">
        <v>89</v>
      </c>
      <c r="J5069">
        <v>21</v>
      </c>
      <c r="K5069">
        <v>1</v>
      </c>
      <c r="L5069">
        <f>LOOKUP(I5069+H5069*1000, allRounds!D$2:D$308, allRounds!A$2:A$308)</f>
        <v>216</v>
      </c>
    </row>
    <row r="5070" spans="1:12" x14ac:dyDescent="0.3">
      <c r="A5070">
        <v>5069</v>
      </c>
      <c r="B5070">
        <v>1</v>
      </c>
      <c r="C5070">
        <v>92</v>
      </c>
      <c r="D5070">
        <v>35</v>
      </c>
      <c r="E5070">
        <v>93</v>
      </c>
      <c r="F5070">
        <v>217</v>
      </c>
      <c r="H5070" s="16">
        <v>36480</v>
      </c>
      <c r="I5070">
        <v>87</v>
      </c>
      <c r="J5070">
        <v>21</v>
      </c>
      <c r="K5070">
        <v>1</v>
      </c>
      <c r="L5070">
        <f>LOOKUP(I5070+H5070*1000, allRounds!D$2:D$308, allRounds!A$2:A$308)</f>
        <v>217</v>
      </c>
    </row>
    <row r="5071" spans="1:12" x14ac:dyDescent="0.3">
      <c r="A5071">
        <v>5070</v>
      </c>
      <c r="B5071">
        <v>2</v>
      </c>
      <c r="C5071">
        <v>101</v>
      </c>
      <c r="D5071">
        <v>34</v>
      </c>
      <c r="E5071">
        <v>144</v>
      </c>
      <c r="F5071">
        <v>217</v>
      </c>
      <c r="H5071" s="16">
        <v>36480</v>
      </c>
      <c r="I5071">
        <v>87</v>
      </c>
      <c r="J5071">
        <v>28</v>
      </c>
      <c r="K5071">
        <v>1</v>
      </c>
      <c r="L5071">
        <f>LOOKUP(I5071+H5071*1000, allRounds!D$2:D$308, allRounds!A$2:A$308)</f>
        <v>217</v>
      </c>
    </row>
    <row r="5072" spans="1:12" x14ac:dyDescent="0.3">
      <c r="A5072">
        <v>5071</v>
      </c>
      <c r="B5072">
        <v>3</v>
      </c>
      <c r="C5072">
        <v>96</v>
      </c>
      <c r="D5072">
        <v>33</v>
      </c>
      <c r="E5072">
        <v>28</v>
      </c>
      <c r="F5072">
        <v>217</v>
      </c>
      <c r="H5072" s="16">
        <v>36480</v>
      </c>
      <c r="I5072">
        <v>87</v>
      </c>
      <c r="J5072">
        <v>23</v>
      </c>
      <c r="K5072">
        <v>1</v>
      </c>
      <c r="L5072">
        <f>LOOKUP(I5072+H5072*1000, allRounds!D$2:D$308, allRounds!A$2:A$308)</f>
        <v>217</v>
      </c>
    </row>
    <row r="5073" spans="1:12" x14ac:dyDescent="0.3">
      <c r="A5073">
        <v>5072</v>
      </c>
      <c r="B5073">
        <v>4</v>
      </c>
      <c r="C5073">
        <v>93</v>
      </c>
      <c r="D5073">
        <v>33</v>
      </c>
      <c r="E5073">
        <v>33</v>
      </c>
      <c r="F5073">
        <v>217</v>
      </c>
      <c r="H5073" s="16">
        <v>36480</v>
      </c>
      <c r="I5073">
        <v>87</v>
      </c>
      <c r="J5073">
        <v>20</v>
      </c>
      <c r="K5073">
        <v>1</v>
      </c>
      <c r="L5073">
        <f>LOOKUP(I5073+H5073*1000, allRounds!D$2:D$308, allRounds!A$2:A$308)</f>
        <v>217</v>
      </c>
    </row>
    <row r="5074" spans="1:12" x14ac:dyDescent="0.3">
      <c r="A5074">
        <v>5073</v>
      </c>
      <c r="B5074">
        <v>5</v>
      </c>
      <c r="C5074">
        <v>86</v>
      </c>
      <c r="D5074">
        <v>32</v>
      </c>
      <c r="E5074">
        <v>169</v>
      </c>
      <c r="F5074">
        <v>217</v>
      </c>
      <c r="H5074" s="16">
        <v>36480</v>
      </c>
      <c r="I5074">
        <v>87</v>
      </c>
      <c r="J5074">
        <v>12</v>
      </c>
      <c r="K5074">
        <v>0</v>
      </c>
      <c r="L5074">
        <f>LOOKUP(I5074+H5074*1000, allRounds!D$2:D$308, allRounds!A$2:A$308)</f>
        <v>217</v>
      </c>
    </row>
    <row r="5075" spans="1:12" x14ac:dyDescent="0.3">
      <c r="A5075">
        <v>5074</v>
      </c>
      <c r="B5075">
        <v>6</v>
      </c>
      <c r="C5075">
        <v>102</v>
      </c>
      <c r="D5075">
        <v>32</v>
      </c>
      <c r="E5075">
        <v>61</v>
      </c>
      <c r="F5075">
        <v>217</v>
      </c>
      <c r="H5075" s="16">
        <v>36480</v>
      </c>
      <c r="I5075">
        <v>87</v>
      </c>
      <c r="J5075">
        <v>28</v>
      </c>
      <c r="K5075">
        <v>1</v>
      </c>
      <c r="L5075">
        <f>LOOKUP(I5075+H5075*1000, allRounds!D$2:D$308, allRounds!A$2:A$308)</f>
        <v>217</v>
      </c>
    </row>
    <row r="5076" spans="1:12" x14ac:dyDescent="0.3">
      <c r="A5076">
        <v>5075</v>
      </c>
      <c r="B5076">
        <v>7</v>
      </c>
      <c r="C5076">
        <v>95</v>
      </c>
      <c r="D5076">
        <v>32</v>
      </c>
      <c r="E5076">
        <v>3</v>
      </c>
      <c r="F5076">
        <v>217</v>
      </c>
      <c r="H5076" s="16">
        <v>36480</v>
      </c>
      <c r="I5076">
        <v>87</v>
      </c>
      <c r="J5076">
        <v>21</v>
      </c>
      <c r="K5076">
        <v>1</v>
      </c>
      <c r="L5076">
        <f>LOOKUP(I5076+H5076*1000, allRounds!D$2:D$308, allRounds!A$2:A$308)</f>
        <v>217</v>
      </c>
    </row>
    <row r="5077" spans="1:12" x14ac:dyDescent="0.3">
      <c r="A5077">
        <v>5076</v>
      </c>
      <c r="B5077">
        <v>8</v>
      </c>
      <c r="C5077">
        <v>84</v>
      </c>
      <c r="D5077">
        <v>32</v>
      </c>
      <c r="E5077">
        <v>103</v>
      </c>
      <c r="F5077">
        <v>217</v>
      </c>
      <c r="H5077" s="16">
        <v>36480</v>
      </c>
      <c r="I5077">
        <v>87</v>
      </c>
      <c r="J5077">
        <v>10</v>
      </c>
      <c r="K5077">
        <v>1</v>
      </c>
      <c r="L5077">
        <f>LOOKUP(I5077+H5077*1000, allRounds!D$2:D$308, allRounds!A$2:A$308)</f>
        <v>217</v>
      </c>
    </row>
    <row r="5078" spans="1:12" x14ac:dyDescent="0.3">
      <c r="A5078">
        <v>5077</v>
      </c>
      <c r="B5078">
        <v>9</v>
      </c>
      <c r="C5078">
        <v>104</v>
      </c>
      <c r="D5078">
        <v>31</v>
      </c>
      <c r="E5078">
        <v>12</v>
      </c>
      <c r="F5078">
        <v>217</v>
      </c>
      <c r="H5078" s="16">
        <v>36480</v>
      </c>
      <c r="I5078">
        <v>87</v>
      </c>
      <c r="J5078">
        <v>28</v>
      </c>
      <c r="K5078">
        <v>1</v>
      </c>
      <c r="L5078">
        <f>LOOKUP(I5078+H5078*1000, allRounds!D$2:D$308, allRounds!A$2:A$308)</f>
        <v>217</v>
      </c>
    </row>
    <row r="5079" spans="1:12" x14ac:dyDescent="0.3">
      <c r="A5079">
        <v>5078</v>
      </c>
      <c r="B5079">
        <v>10</v>
      </c>
      <c r="C5079">
        <v>96</v>
      </c>
      <c r="D5079">
        <v>31</v>
      </c>
      <c r="E5079">
        <v>145</v>
      </c>
      <c r="F5079">
        <v>217</v>
      </c>
      <c r="H5079" s="16">
        <v>36480</v>
      </c>
      <c r="I5079">
        <v>87</v>
      </c>
      <c r="J5079">
        <v>21</v>
      </c>
      <c r="K5079">
        <v>0</v>
      </c>
      <c r="L5079">
        <f>LOOKUP(I5079+H5079*1000, allRounds!D$2:D$308, allRounds!A$2:A$308)</f>
        <v>217</v>
      </c>
    </row>
    <row r="5080" spans="1:12" x14ac:dyDescent="0.3">
      <c r="A5080">
        <v>5079</v>
      </c>
      <c r="B5080">
        <v>11</v>
      </c>
      <c r="C5080">
        <v>104</v>
      </c>
      <c r="D5080">
        <v>31</v>
      </c>
      <c r="E5080">
        <v>118</v>
      </c>
      <c r="F5080">
        <v>217</v>
      </c>
      <c r="H5080" s="16">
        <v>36480</v>
      </c>
      <c r="I5080">
        <v>87</v>
      </c>
      <c r="J5080">
        <v>28</v>
      </c>
      <c r="K5080">
        <v>1</v>
      </c>
      <c r="L5080">
        <f>LOOKUP(I5080+H5080*1000, allRounds!D$2:D$308, allRounds!A$2:A$308)</f>
        <v>217</v>
      </c>
    </row>
    <row r="5081" spans="1:12" x14ac:dyDescent="0.3">
      <c r="A5081">
        <v>5080</v>
      </c>
      <c r="B5081">
        <v>12</v>
      </c>
      <c r="C5081">
        <v>100</v>
      </c>
      <c r="D5081">
        <v>30</v>
      </c>
      <c r="E5081">
        <v>99</v>
      </c>
      <c r="F5081">
        <v>217</v>
      </c>
      <c r="H5081" s="16">
        <v>36480</v>
      </c>
      <c r="I5081">
        <v>87</v>
      </c>
      <c r="J5081">
        <v>24</v>
      </c>
      <c r="K5081">
        <v>1</v>
      </c>
      <c r="L5081">
        <f>LOOKUP(I5081+H5081*1000, allRounds!D$2:D$308, allRounds!A$2:A$308)</f>
        <v>217</v>
      </c>
    </row>
    <row r="5082" spans="1:12" x14ac:dyDescent="0.3">
      <c r="A5082">
        <v>5081</v>
      </c>
      <c r="B5082">
        <v>13</v>
      </c>
      <c r="C5082">
        <v>97</v>
      </c>
      <c r="D5082">
        <v>30</v>
      </c>
      <c r="E5082">
        <v>80</v>
      </c>
      <c r="F5082">
        <v>217</v>
      </c>
      <c r="H5082" s="16">
        <v>36480</v>
      </c>
      <c r="I5082">
        <v>87</v>
      </c>
      <c r="J5082">
        <v>21</v>
      </c>
      <c r="K5082">
        <v>1</v>
      </c>
      <c r="L5082">
        <f>LOOKUP(I5082+H5082*1000, allRounds!D$2:D$308, allRounds!A$2:A$308)</f>
        <v>217</v>
      </c>
    </row>
    <row r="5083" spans="1:12" x14ac:dyDescent="0.3">
      <c r="A5083">
        <v>5082</v>
      </c>
      <c r="B5083">
        <v>14</v>
      </c>
      <c r="C5083">
        <v>95</v>
      </c>
      <c r="D5083">
        <v>29</v>
      </c>
      <c r="E5083">
        <v>168</v>
      </c>
      <c r="F5083">
        <v>217</v>
      </c>
      <c r="H5083" s="16">
        <v>36480</v>
      </c>
      <c r="I5083">
        <v>87</v>
      </c>
      <c r="J5083">
        <v>18</v>
      </c>
      <c r="K5083">
        <v>0</v>
      </c>
      <c r="L5083">
        <f>LOOKUP(I5083+H5083*1000, allRounds!D$2:D$308, allRounds!A$2:A$308)</f>
        <v>217</v>
      </c>
    </row>
    <row r="5084" spans="1:12" x14ac:dyDescent="0.3">
      <c r="A5084">
        <v>5083</v>
      </c>
      <c r="B5084">
        <v>15</v>
      </c>
      <c r="C5084">
        <v>105</v>
      </c>
      <c r="D5084">
        <v>29</v>
      </c>
      <c r="E5084">
        <v>27</v>
      </c>
      <c r="F5084">
        <v>217</v>
      </c>
      <c r="H5084" s="16">
        <v>36480</v>
      </c>
      <c r="I5084">
        <v>87</v>
      </c>
      <c r="J5084">
        <v>28</v>
      </c>
      <c r="K5084">
        <v>1</v>
      </c>
      <c r="L5084">
        <f>LOOKUP(I5084+H5084*1000, allRounds!D$2:D$308, allRounds!A$2:A$308)</f>
        <v>217</v>
      </c>
    </row>
    <row r="5085" spans="1:12" x14ac:dyDescent="0.3">
      <c r="A5085">
        <v>5084</v>
      </c>
      <c r="B5085">
        <v>16</v>
      </c>
      <c r="C5085">
        <v>92</v>
      </c>
      <c r="D5085">
        <v>27</v>
      </c>
      <c r="E5085">
        <v>121</v>
      </c>
      <c r="F5085">
        <v>217</v>
      </c>
      <c r="H5085" s="16">
        <v>36480</v>
      </c>
      <c r="I5085">
        <v>87</v>
      </c>
      <c r="J5085">
        <v>13</v>
      </c>
      <c r="K5085">
        <v>1</v>
      </c>
      <c r="L5085">
        <f>LOOKUP(I5085+H5085*1000, allRounds!D$2:D$308, allRounds!A$2:A$308)</f>
        <v>217</v>
      </c>
    </row>
    <row r="5086" spans="1:12" x14ac:dyDescent="0.3">
      <c r="A5086">
        <v>5085</v>
      </c>
      <c r="B5086">
        <v>17</v>
      </c>
      <c r="C5086">
        <v>106</v>
      </c>
      <c r="D5086">
        <v>26</v>
      </c>
      <c r="E5086">
        <v>50</v>
      </c>
      <c r="F5086">
        <v>217</v>
      </c>
      <c r="H5086" s="16">
        <v>36480</v>
      </c>
      <c r="I5086">
        <v>87</v>
      </c>
      <c r="J5086">
        <v>26</v>
      </c>
      <c r="K5086">
        <v>1</v>
      </c>
      <c r="L5086">
        <f>LOOKUP(I5086+H5086*1000, allRounds!D$2:D$308, allRounds!A$2:A$308)</f>
        <v>217</v>
      </c>
    </row>
    <row r="5087" spans="1:12" x14ac:dyDescent="0.3">
      <c r="A5087">
        <v>5086</v>
      </c>
      <c r="B5087">
        <v>18</v>
      </c>
      <c r="C5087">
        <v>95</v>
      </c>
      <c r="D5087">
        <v>24</v>
      </c>
      <c r="E5087">
        <v>117</v>
      </c>
      <c r="F5087">
        <v>217</v>
      </c>
      <c r="H5087" s="16">
        <v>36480</v>
      </c>
      <c r="I5087">
        <v>87</v>
      </c>
      <c r="J5087">
        <v>13</v>
      </c>
      <c r="K5087">
        <v>2</v>
      </c>
      <c r="L5087">
        <f>LOOKUP(I5087+H5087*1000, allRounds!D$2:D$308, allRounds!A$2:A$308)</f>
        <v>217</v>
      </c>
    </row>
    <row r="5088" spans="1:12" x14ac:dyDescent="0.3">
      <c r="A5088">
        <v>5087</v>
      </c>
      <c r="B5088">
        <v>19</v>
      </c>
      <c r="C5088">
        <v>110</v>
      </c>
      <c r="D5088">
        <v>24</v>
      </c>
      <c r="E5088">
        <v>111</v>
      </c>
      <c r="F5088">
        <v>217</v>
      </c>
      <c r="H5088" s="16">
        <v>36480</v>
      </c>
      <c r="I5088">
        <v>87</v>
      </c>
      <c r="J5088">
        <v>28</v>
      </c>
      <c r="K5088">
        <v>0</v>
      </c>
      <c r="L5088">
        <f>LOOKUP(I5088+H5088*1000, allRounds!D$2:D$308, allRounds!A$2:A$308)</f>
        <v>217</v>
      </c>
    </row>
    <row r="5089" spans="1:12" x14ac:dyDescent="0.3">
      <c r="A5089">
        <v>5088</v>
      </c>
      <c r="B5089">
        <v>20</v>
      </c>
      <c r="C5089">
        <v>103</v>
      </c>
      <c r="D5089">
        <v>22</v>
      </c>
      <c r="E5089">
        <v>34</v>
      </c>
      <c r="F5089">
        <v>217</v>
      </c>
      <c r="H5089" s="16">
        <v>36480</v>
      </c>
      <c r="I5089">
        <v>87</v>
      </c>
      <c r="J5089">
        <v>17</v>
      </c>
      <c r="K5089">
        <v>1</v>
      </c>
      <c r="L5089">
        <f>LOOKUP(I5089+H5089*1000, allRounds!D$2:D$308, allRounds!A$2:A$308)</f>
        <v>217</v>
      </c>
    </row>
    <row r="5090" spans="1:12" x14ac:dyDescent="0.3">
      <c r="A5090">
        <v>5089</v>
      </c>
      <c r="B5090">
        <v>21</v>
      </c>
      <c r="C5090">
        <v>107</v>
      </c>
      <c r="D5090">
        <v>20</v>
      </c>
      <c r="E5090">
        <v>123</v>
      </c>
      <c r="F5090">
        <v>217</v>
      </c>
      <c r="H5090" s="16">
        <v>36480</v>
      </c>
      <c r="I5090">
        <v>87</v>
      </c>
      <c r="J5090">
        <v>21</v>
      </c>
      <c r="K5090">
        <v>0</v>
      </c>
      <c r="L5090">
        <f>LOOKUP(I5090+H5090*1000, allRounds!D$2:D$308, allRounds!A$2:A$308)</f>
        <v>217</v>
      </c>
    </row>
    <row r="5091" spans="1:12" x14ac:dyDescent="0.3">
      <c r="A5091">
        <v>5090</v>
      </c>
      <c r="B5091">
        <v>22</v>
      </c>
      <c r="C5091">
        <v>102</v>
      </c>
      <c r="D5091">
        <v>20</v>
      </c>
      <c r="E5091">
        <v>110</v>
      </c>
      <c r="F5091">
        <v>217</v>
      </c>
      <c r="H5091" s="16">
        <v>36480</v>
      </c>
      <c r="I5091">
        <v>87</v>
      </c>
      <c r="J5091">
        <v>16</v>
      </c>
      <c r="K5091">
        <v>0</v>
      </c>
      <c r="L5091">
        <f>LOOKUP(I5091+H5091*1000, allRounds!D$2:D$308, allRounds!A$2:A$308)</f>
        <v>217</v>
      </c>
    </row>
    <row r="5092" spans="1:12" x14ac:dyDescent="0.3">
      <c r="A5092">
        <v>5091</v>
      </c>
      <c r="B5092">
        <v>1</v>
      </c>
      <c r="C5092">
        <v>95</v>
      </c>
      <c r="D5092">
        <v>35</v>
      </c>
      <c r="E5092">
        <v>28</v>
      </c>
      <c r="F5092">
        <v>218</v>
      </c>
      <c r="H5092" s="16">
        <v>36449</v>
      </c>
      <c r="I5092">
        <v>27</v>
      </c>
      <c r="J5092">
        <v>23</v>
      </c>
      <c r="K5092">
        <v>1</v>
      </c>
      <c r="L5092">
        <f>LOOKUP(I5092+H5092*1000, allRounds!D$2:D$308, allRounds!A$2:A$308)</f>
        <v>218</v>
      </c>
    </row>
    <row r="5093" spans="1:12" x14ac:dyDescent="0.3">
      <c r="A5093">
        <v>5092</v>
      </c>
      <c r="B5093">
        <v>2</v>
      </c>
      <c r="C5093">
        <v>93</v>
      </c>
      <c r="D5093">
        <v>34</v>
      </c>
      <c r="E5093">
        <v>129</v>
      </c>
      <c r="F5093">
        <v>218</v>
      </c>
      <c r="H5093" s="16">
        <v>36449</v>
      </c>
      <c r="I5093">
        <v>27</v>
      </c>
      <c r="J5093">
        <v>20</v>
      </c>
      <c r="K5093">
        <v>1</v>
      </c>
      <c r="L5093">
        <f>LOOKUP(I5093+H5093*1000, allRounds!D$2:D$308, allRounds!A$2:A$308)</f>
        <v>218</v>
      </c>
    </row>
    <row r="5094" spans="1:12" x14ac:dyDescent="0.3">
      <c r="A5094">
        <v>5093</v>
      </c>
      <c r="B5094">
        <v>3</v>
      </c>
      <c r="C5094">
        <v>103</v>
      </c>
      <c r="D5094">
        <v>32</v>
      </c>
      <c r="E5094">
        <v>61</v>
      </c>
      <c r="F5094">
        <v>218</v>
      </c>
      <c r="H5094" s="16">
        <v>36449</v>
      </c>
      <c r="I5094">
        <v>27</v>
      </c>
      <c r="J5094">
        <v>28</v>
      </c>
      <c r="K5094">
        <v>1</v>
      </c>
      <c r="L5094">
        <f>LOOKUP(I5094+H5094*1000, allRounds!D$2:D$308, allRounds!A$2:A$308)</f>
        <v>218</v>
      </c>
    </row>
    <row r="5095" spans="1:12" x14ac:dyDescent="0.3">
      <c r="A5095">
        <v>5094</v>
      </c>
      <c r="B5095">
        <v>4</v>
      </c>
      <c r="C5095">
        <v>86</v>
      </c>
      <c r="D5095">
        <v>32</v>
      </c>
      <c r="E5095">
        <v>1</v>
      </c>
      <c r="F5095">
        <v>218</v>
      </c>
      <c r="H5095" s="16">
        <v>36449</v>
      </c>
      <c r="I5095">
        <v>27</v>
      </c>
      <c r="J5095">
        <v>11</v>
      </c>
      <c r="K5095">
        <v>1</v>
      </c>
      <c r="L5095">
        <f>LOOKUP(I5095+H5095*1000, allRounds!D$2:D$308, allRounds!A$2:A$308)</f>
        <v>218</v>
      </c>
    </row>
    <row r="5096" spans="1:12" x14ac:dyDescent="0.3">
      <c r="A5096">
        <v>5095</v>
      </c>
      <c r="B5096">
        <v>5</v>
      </c>
      <c r="C5096">
        <v>100</v>
      </c>
      <c r="D5096">
        <v>32</v>
      </c>
      <c r="E5096">
        <v>164</v>
      </c>
      <c r="F5096">
        <v>218</v>
      </c>
      <c r="H5096" s="16">
        <v>36449</v>
      </c>
      <c r="I5096">
        <v>27</v>
      </c>
      <c r="J5096">
        <v>25</v>
      </c>
      <c r="K5096">
        <v>1</v>
      </c>
      <c r="L5096">
        <f>LOOKUP(I5096+H5096*1000, allRounds!D$2:D$308, allRounds!A$2:A$308)</f>
        <v>218</v>
      </c>
    </row>
    <row r="5097" spans="1:12" x14ac:dyDescent="0.3">
      <c r="A5097">
        <v>5096</v>
      </c>
      <c r="B5097">
        <v>6</v>
      </c>
      <c r="C5097">
        <v>88</v>
      </c>
      <c r="D5097">
        <v>30</v>
      </c>
      <c r="E5097">
        <v>103</v>
      </c>
      <c r="F5097">
        <v>218</v>
      </c>
      <c r="H5097" s="16">
        <v>36449</v>
      </c>
      <c r="I5097">
        <v>27</v>
      </c>
      <c r="J5097">
        <v>10</v>
      </c>
      <c r="K5097">
        <v>1</v>
      </c>
      <c r="L5097">
        <f>LOOKUP(I5097+H5097*1000, allRounds!D$2:D$308, allRounds!A$2:A$308)</f>
        <v>218</v>
      </c>
    </row>
    <row r="5098" spans="1:12" x14ac:dyDescent="0.3">
      <c r="A5098">
        <v>5097</v>
      </c>
      <c r="B5098">
        <v>7</v>
      </c>
      <c r="C5098">
        <v>90</v>
      </c>
      <c r="D5098">
        <v>30</v>
      </c>
      <c r="E5098">
        <v>121</v>
      </c>
      <c r="F5098">
        <v>218</v>
      </c>
      <c r="H5098" s="16">
        <v>36449</v>
      </c>
      <c r="I5098">
        <v>27</v>
      </c>
      <c r="J5098">
        <v>13</v>
      </c>
      <c r="K5098">
        <v>1</v>
      </c>
      <c r="L5098">
        <f>LOOKUP(I5098+H5098*1000, allRounds!D$2:D$308, allRounds!A$2:A$308)</f>
        <v>218</v>
      </c>
    </row>
    <row r="5099" spans="1:12" x14ac:dyDescent="0.3">
      <c r="A5099">
        <v>5098</v>
      </c>
      <c r="B5099">
        <v>8</v>
      </c>
      <c r="C5099">
        <v>93</v>
      </c>
      <c r="D5099">
        <v>29</v>
      </c>
      <c r="E5099">
        <v>150</v>
      </c>
      <c r="F5099">
        <v>218</v>
      </c>
      <c r="H5099" s="16">
        <v>36449</v>
      </c>
      <c r="I5099">
        <v>27</v>
      </c>
      <c r="J5099">
        <v>15</v>
      </c>
      <c r="K5099">
        <v>0</v>
      </c>
      <c r="L5099">
        <f>LOOKUP(I5099+H5099*1000, allRounds!D$2:D$308, allRounds!A$2:A$308)</f>
        <v>218</v>
      </c>
    </row>
    <row r="5100" spans="1:12" x14ac:dyDescent="0.3">
      <c r="A5100">
        <v>5099</v>
      </c>
      <c r="B5100">
        <v>9</v>
      </c>
      <c r="C5100">
        <v>91</v>
      </c>
      <c r="D5100">
        <v>29</v>
      </c>
      <c r="E5100">
        <v>49</v>
      </c>
      <c r="F5100">
        <v>218</v>
      </c>
      <c r="H5100" s="16">
        <v>36449</v>
      </c>
      <c r="I5100">
        <v>27</v>
      </c>
      <c r="J5100">
        <v>13</v>
      </c>
      <c r="K5100">
        <v>1</v>
      </c>
      <c r="L5100">
        <f>LOOKUP(I5100+H5100*1000, allRounds!D$2:D$308, allRounds!A$2:A$308)</f>
        <v>218</v>
      </c>
    </row>
    <row r="5101" spans="1:12" x14ac:dyDescent="0.3">
      <c r="A5101">
        <v>5100</v>
      </c>
      <c r="B5101">
        <v>10</v>
      </c>
      <c r="C5101">
        <v>107</v>
      </c>
      <c r="D5101">
        <v>29</v>
      </c>
      <c r="E5101">
        <v>50</v>
      </c>
      <c r="F5101">
        <v>218</v>
      </c>
      <c r="H5101" s="16">
        <v>36449</v>
      </c>
      <c r="I5101">
        <v>27</v>
      </c>
      <c r="J5101">
        <v>26</v>
      </c>
      <c r="K5101">
        <v>1</v>
      </c>
      <c r="L5101">
        <f>LOOKUP(I5101+H5101*1000, allRounds!D$2:D$308, allRounds!A$2:A$308)</f>
        <v>218</v>
      </c>
    </row>
    <row r="5102" spans="1:12" x14ac:dyDescent="0.3">
      <c r="A5102">
        <v>5101</v>
      </c>
      <c r="B5102">
        <v>11</v>
      </c>
      <c r="C5102">
        <v>106</v>
      </c>
      <c r="D5102">
        <v>29</v>
      </c>
      <c r="E5102">
        <v>12</v>
      </c>
      <c r="F5102">
        <v>218</v>
      </c>
      <c r="H5102" s="16">
        <v>36449</v>
      </c>
      <c r="I5102">
        <v>27</v>
      </c>
      <c r="J5102">
        <v>28</v>
      </c>
      <c r="K5102">
        <v>1</v>
      </c>
      <c r="L5102">
        <f>LOOKUP(I5102+H5102*1000, allRounds!D$2:D$308, allRounds!A$2:A$308)</f>
        <v>218</v>
      </c>
    </row>
    <row r="5103" spans="1:12" x14ac:dyDescent="0.3">
      <c r="A5103">
        <v>5102</v>
      </c>
      <c r="B5103">
        <v>12</v>
      </c>
      <c r="C5103">
        <v>103</v>
      </c>
      <c r="D5103">
        <v>28</v>
      </c>
      <c r="E5103">
        <v>99</v>
      </c>
      <c r="F5103">
        <v>218</v>
      </c>
      <c r="H5103" s="16">
        <v>36449</v>
      </c>
      <c r="I5103">
        <v>27</v>
      </c>
      <c r="J5103">
        <v>24</v>
      </c>
      <c r="K5103">
        <v>1</v>
      </c>
      <c r="L5103">
        <f>LOOKUP(I5103+H5103*1000, allRounds!D$2:D$308, allRounds!A$2:A$308)</f>
        <v>218</v>
      </c>
    </row>
    <row r="5104" spans="1:12" x14ac:dyDescent="0.3">
      <c r="A5104">
        <v>5103</v>
      </c>
      <c r="B5104">
        <v>13</v>
      </c>
      <c r="C5104">
        <v>103</v>
      </c>
      <c r="D5104">
        <v>28</v>
      </c>
      <c r="E5104">
        <v>30</v>
      </c>
      <c r="F5104">
        <v>218</v>
      </c>
      <c r="H5104" s="16">
        <v>36449</v>
      </c>
      <c r="I5104">
        <v>27</v>
      </c>
      <c r="J5104">
        <v>24</v>
      </c>
      <c r="K5104">
        <v>1</v>
      </c>
      <c r="L5104">
        <f>LOOKUP(I5104+H5104*1000, allRounds!D$2:D$308, allRounds!A$2:A$308)</f>
        <v>218</v>
      </c>
    </row>
    <row r="5105" spans="1:12" x14ac:dyDescent="0.3">
      <c r="A5105">
        <v>5104</v>
      </c>
      <c r="B5105">
        <v>14</v>
      </c>
      <c r="C5105">
        <v>101</v>
      </c>
      <c r="D5105">
        <v>24</v>
      </c>
      <c r="E5105">
        <v>167</v>
      </c>
      <c r="F5105">
        <v>218</v>
      </c>
      <c r="H5105" s="16">
        <v>36449</v>
      </c>
      <c r="I5105">
        <v>27</v>
      </c>
      <c r="J5105">
        <v>18</v>
      </c>
      <c r="K5105">
        <v>0</v>
      </c>
      <c r="L5105">
        <f>LOOKUP(I5105+H5105*1000, allRounds!D$2:D$308, allRounds!A$2:A$308)</f>
        <v>218</v>
      </c>
    </row>
    <row r="5106" spans="1:12" x14ac:dyDescent="0.3">
      <c r="A5106">
        <v>5105</v>
      </c>
      <c r="B5106">
        <v>15</v>
      </c>
      <c r="C5106">
        <v>107</v>
      </c>
      <c r="D5106">
        <v>24</v>
      </c>
      <c r="E5106">
        <v>16</v>
      </c>
      <c r="F5106">
        <v>218</v>
      </c>
      <c r="H5106" s="16">
        <v>36449</v>
      </c>
      <c r="I5106">
        <v>27</v>
      </c>
      <c r="J5106">
        <v>23</v>
      </c>
      <c r="K5106">
        <v>1</v>
      </c>
      <c r="L5106">
        <f>LOOKUP(I5106+H5106*1000, allRounds!D$2:D$308, allRounds!A$2:A$308)</f>
        <v>218</v>
      </c>
    </row>
    <row r="5107" spans="1:12" x14ac:dyDescent="0.3">
      <c r="A5107">
        <v>5106</v>
      </c>
      <c r="B5107">
        <v>16</v>
      </c>
      <c r="C5107">
        <v>111</v>
      </c>
      <c r="D5107">
        <v>24</v>
      </c>
      <c r="E5107">
        <v>144</v>
      </c>
      <c r="F5107">
        <v>218</v>
      </c>
      <c r="H5107" s="16">
        <v>36449</v>
      </c>
      <c r="I5107">
        <v>27</v>
      </c>
      <c r="J5107">
        <v>28</v>
      </c>
      <c r="K5107">
        <v>1</v>
      </c>
      <c r="L5107">
        <f>LOOKUP(I5107+H5107*1000, allRounds!D$2:D$308, allRounds!A$2:A$308)</f>
        <v>218</v>
      </c>
    </row>
    <row r="5108" spans="1:12" x14ac:dyDescent="0.3">
      <c r="A5108">
        <v>5107</v>
      </c>
      <c r="B5108">
        <v>17</v>
      </c>
      <c r="C5108">
        <v>105</v>
      </c>
      <c r="D5108">
        <v>23</v>
      </c>
      <c r="E5108">
        <v>2</v>
      </c>
      <c r="F5108">
        <v>218</v>
      </c>
      <c r="H5108" s="16">
        <v>36449</v>
      </c>
      <c r="I5108">
        <v>27</v>
      </c>
      <c r="J5108">
        <v>21</v>
      </c>
      <c r="K5108">
        <v>1</v>
      </c>
      <c r="L5108">
        <f>LOOKUP(I5108+H5108*1000, allRounds!D$2:D$308, allRounds!A$2:A$308)</f>
        <v>218</v>
      </c>
    </row>
    <row r="5109" spans="1:12" x14ac:dyDescent="0.3">
      <c r="A5109">
        <v>5108</v>
      </c>
      <c r="B5109">
        <v>1</v>
      </c>
      <c r="C5109">
        <v>86</v>
      </c>
      <c r="D5109">
        <v>42</v>
      </c>
      <c r="E5109">
        <v>164</v>
      </c>
      <c r="F5109">
        <v>219</v>
      </c>
      <c r="H5109" s="16">
        <v>36440</v>
      </c>
      <c r="I5109">
        <v>90</v>
      </c>
      <c r="J5109">
        <v>25</v>
      </c>
      <c r="K5109">
        <v>1</v>
      </c>
      <c r="L5109">
        <f>LOOKUP(I5109+H5109*1000, allRounds!D$2:D$308, allRounds!A$2:A$308)</f>
        <v>219</v>
      </c>
    </row>
    <row r="5110" spans="1:12" x14ac:dyDescent="0.3">
      <c r="A5110">
        <v>5109</v>
      </c>
      <c r="B5110">
        <v>2</v>
      </c>
      <c r="C5110">
        <v>88</v>
      </c>
      <c r="D5110">
        <v>39</v>
      </c>
      <c r="E5110">
        <v>16</v>
      </c>
      <c r="F5110">
        <v>219</v>
      </c>
      <c r="H5110" s="16">
        <v>36440</v>
      </c>
      <c r="I5110">
        <v>90</v>
      </c>
      <c r="J5110">
        <v>23</v>
      </c>
      <c r="K5110">
        <v>1</v>
      </c>
      <c r="L5110">
        <f>LOOKUP(I5110+H5110*1000, allRounds!D$2:D$308, allRounds!A$2:A$308)</f>
        <v>219</v>
      </c>
    </row>
    <row r="5111" spans="1:12" x14ac:dyDescent="0.3">
      <c r="A5111">
        <v>5110</v>
      </c>
      <c r="B5111">
        <v>3</v>
      </c>
      <c r="C5111">
        <v>86</v>
      </c>
      <c r="D5111">
        <v>37</v>
      </c>
      <c r="E5111">
        <v>36</v>
      </c>
      <c r="F5111">
        <v>219</v>
      </c>
      <c r="H5111" s="16">
        <v>36440</v>
      </c>
      <c r="I5111">
        <v>90</v>
      </c>
      <c r="J5111">
        <v>19</v>
      </c>
      <c r="K5111">
        <v>2</v>
      </c>
      <c r="L5111">
        <f>LOOKUP(I5111+H5111*1000, allRounds!D$2:D$308, allRounds!A$2:A$308)</f>
        <v>219</v>
      </c>
    </row>
    <row r="5112" spans="1:12" x14ac:dyDescent="0.3">
      <c r="A5112">
        <v>5111</v>
      </c>
      <c r="B5112">
        <v>4</v>
      </c>
      <c r="C5112">
        <v>96</v>
      </c>
      <c r="D5112">
        <v>37</v>
      </c>
      <c r="E5112">
        <v>61</v>
      </c>
      <c r="F5112">
        <v>219</v>
      </c>
      <c r="H5112" s="16">
        <v>36440</v>
      </c>
      <c r="I5112">
        <v>90</v>
      </c>
      <c r="J5112">
        <v>28</v>
      </c>
      <c r="K5112">
        <v>1</v>
      </c>
      <c r="L5112">
        <f>LOOKUP(I5112+H5112*1000, allRounds!D$2:D$308, allRounds!A$2:A$308)</f>
        <v>219</v>
      </c>
    </row>
    <row r="5113" spans="1:12" x14ac:dyDescent="0.3">
      <c r="A5113">
        <v>5112</v>
      </c>
      <c r="B5113">
        <v>5</v>
      </c>
      <c r="C5113">
        <v>93</v>
      </c>
      <c r="D5113">
        <v>35</v>
      </c>
      <c r="E5113">
        <v>131</v>
      </c>
      <c r="F5113">
        <v>219</v>
      </c>
      <c r="H5113" s="16">
        <v>36440</v>
      </c>
      <c r="I5113">
        <v>90</v>
      </c>
      <c r="J5113">
        <v>24</v>
      </c>
      <c r="K5113">
        <v>0</v>
      </c>
      <c r="L5113">
        <f>LOOKUP(I5113+H5113*1000, allRounds!D$2:D$308, allRounds!A$2:A$308)</f>
        <v>219</v>
      </c>
    </row>
    <row r="5114" spans="1:12" x14ac:dyDescent="0.3">
      <c r="A5114">
        <v>5113</v>
      </c>
      <c r="B5114">
        <v>6</v>
      </c>
      <c r="C5114">
        <v>89</v>
      </c>
      <c r="D5114">
        <v>35</v>
      </c>
      <c r="E5114">
        <v>129</v>
      </c>
      <c r="F5114">
        <v>219</v>
      </c>
      <c r="H5114" s="16">
        <v>36440</v>
      </c>
      <c r="I5114">
        <v>90</v>
      </c>
      <c r="J5114">
        <v>20</v>
      </c>
      <c r="K5114">
        <v>1</v>
      </c>
      <c r="L5114">
        <f>LOOKUP(I5114+H5114*1000, allRounds!D$2:D$308, allRounds!A$2:A$308)</f>
        <v>219</v>
      </c>
    </row>
    <row r="5115" spans="1:12" x14ac:dyDescent="0.3">
      <c r="A5115">
        <v>5114</v>
      </c>
      <c r="B5115">
        <v>7</v>
      </c>
      <c r="C5115">
        <v>80</v>
      </c>
      <c r="D5115">
        <v>35</v>
      </c>
      <c r="E5115">
        <v>1</v>
      </c>
      <c r="F5115">
        <v>219</v>
      </c>
      <c r="H5115" s="16">
        <v>36440</v>
      </c>
      <c r="I5115">
        <v>90</v>
      </c>
      <c r="J5115">
        <v>11</v>
      </c>
      <c r="K5115">
        <v>1</v>
      </c>
      <c r="L5115">
        <f>LOOKUP(I5115+H5115*1000, allRounds!D$2:D$308, allRounds!A$2:A$308)</f>
        <v>219</v>
      </c>
    </row>
    <row r="5116" spans="1:12" x14ac:dyDescent="0.3">
      <c r="A5116">
        <v>5115</v>
      </c>
      <c r="B5116">
        <v>8</v>
      </c>
      <c r="C5116">
        <v>91</v>
      </c>
      <c r="D5116">
        <v>34</v>
      </c>
      <c r="E5116">
        <v>80</v>
      </c>
      <c r="F5116">
        <v>219</v>
      </c>
      <c r="H5116" s="16">
        <v>36440</v>
      </c>
      <c r="I5116">
        <v>90</v>
      </c>
      <c r="J5116">
        <v>21</v>
      </c>
      <c r="K5116">
        <v>1</v>
      </c>
      <c r="L5116">
        <f>LOOKUP(I5116+H5116*1000, allRounds!D$2:D$308, allRounds!A$2:A$308)</f>
        <v>219</v>
      </c>
    </row>
    <row r="5117" spans="1:12" x14ac:dyDescent="0.3">
      <c r="A5117">
        <v>5116</v>
      </c>
      <c r="B5117">
        <v>9</v>
      </c>
      <c r="C5117">
        <v>91</v>
      </c>
      <c r="D5117">
        <v>34</v>
      </c>
      <c r="E5117">
        <v>145</v>
      </c>
      <c r="F5117">
        <v>219</v>
      </c>
      <c r="H5117" s="16">
        <v>36440</v>
      </c>
      <c r="I5117">
        <v>90</v>
      </c>
      <c r="J5117">
        <v>21</v>
      </c>
      <c r="K5117">
        <v>0</v>
      </c>
      <c r="L5117">
        <f>LOOKUP(I5117+H5117*1000, allRounds!D$2:D$308, allRounds!A$2:A$308)</f>
        <v>219</v>
      </c>
    </row>
    <row r="5118" spans="1:12" x14ac:dyDescent="0.3">
      <c r="A5118">
        <v>5117</v>
      </c>
      <c r="B5118">
        <v>10</v>
      </c>
      <c r="C5118">
        <v>88</v>
      </c>
      <c r="D5118">
        <v>33</v>
      </c>
      <c r="E5118">
        <v>34</v>
      </c>
      <c r="F5118">
        <v>219</v>
      </c>
      <c r="H5118" s="16">
        <v>36440</v>
      </c>
      <c r="I5118">
        <v>90</v>
      </c>
      <c r="J5118">
        <v>17</v>
      </c>
      <c r="K5118">
        <v>1</v>
      </c>
      <c r="L5118">
        <f>LOOKUP(I5118+H5118*1000, allRounds!D$2:D$308, allRounds!A$2:A$308)</f>
        <v>219</v>
      </c>
    </row>
    <row r="5119" spans="1:12" x14ac:dyDescent="0.3">
      <c r="A5119">
        <v>5118</v>
      </c>
      <c r="B5119">
        <v>11</v>
      </c>
      <c r="C5119">
        <v>78</v>
      </c>
      <c r="D5119">
        <v>33</v>
      </c>
      <c r="E5119">
        <v>165</v>
      </c>
      <c r="F5119">
        <v>219</v>
      </c>
      <c r="H5119" s="16">
        <v>36440</v>
      </c>
      <c r="I5119">
        <v>90</v>
      </c>
      <c r="J5119">
        <v>7</v>
      </c>
      <c r="K5119">
        <v>0</v>
      </c>
      <c r="L5119">
        <f>LOOKUP(I5119+H5119*1000, allRounds!D$2:D$308, allRounds!A$2:A$308)</f>
        <v>219</v>
      </c>
    </row>
    <row r="5120" spans="1:12" x14ac:dyDescent="0.3">
      <c r="A5120">
        <v>5119</v>
      </c>
      <c r="B5120">
        <v>12</v>
      </c>
      <c r="C5120">
        <v>94</v>
      </c>
      <c r="D5120">
        <v>33</v>
      </c>
      <c r="E5120">
        <v>28</v>
      </c>
      <c r="F5120">
        <v>219</v>
      </c>
      <c r="H5120" s="16">
        <v>36440</v>
      </c>
      <c r="I5120">
        <v>90</v>
      </c>
      <c r="J5120">
        <v>23</v>
      </c>
      <c r="K5120">
        <v>1</v>
      </c>
      <c r="L5120">
        <f>LOOKUP(I5120+H5120*1000, allRounds!D$2:D$308, allRounds!A$2:A$308)</f>
        <v>219</v>
      </c>
    </row>
    <row r="5121" spans="1:12" x14ac:dyDescent="0.3">
      <c r="A5121">
        <v>5120</v>
      </c>
      <c r="B5121">
        <v>13</v>
      </c>
      <c r="C5121">
        <v>96</v>
      </c>
      <c r="D5121">
        <v>32</v>
      </c>
      <c r="E5121">
        <v>99</v>
      </c>
      <c r="F5121">
        <v>219</v>
      </c>
      <c r="H5121" s="16">
        <v>36440</v>
      </c>
      <c r="I5121">
        <v>90</v>
      </c>
      <c r="J5121">
        <v>24</v>
      </c>
      <c r="K5121">
        <v>1</v>
      </c>
      <c r="L5121">
        <f>LOOKUP(I5121+H5121*1000, allRounds!D$2:D$308, allRounds!A$2:A$308)</f>
        <v>219</v>
      </c>
    </row>
    <row r="5122" spans="1:12" x14ac:dyDescent="0.3">
      <c r="A5122">
        <v>5121</v>
      </c>
      <c r="B5122">
        <v>14</v>
      </c>
      <c r="C5122">
        <v>100</v>
      </c>
      <c r="D5122">
        <v>32</v>
      </c>
      <c r="E5122">
        <v>12</v>
      </c>
      <c r="F5122">
        <v>219</v>
      </c>
      <c r="H5122" s="16">
        <v>36440</v>
      </c>
      <c r="I5122">
        <v>90</v>
      </c>
      <c r="J5122">
        <v>28</v>
      </c>
      <c r="K5122">
        <v>1</v>
      </c>
      <c r="L5122">
        <f>LOOKUP(I5122+H5122*1000, allRounds!D$2:D$308, allRounds!A$2:A$308)</f>
        <v>219</v>
      </c>
    </row>
    <row r="5123" spans="1:12" x14ac:dyDescent="0.3">
      <c r="A5123">
        <v>5122</v>
      </c>
      <c r="B5123">
        <v>15</v>
      </c>
      <c r="C5123">
        <v>93</v>
      </c>
      <c r="D5123">
        <v>31</v>
      </c>
      <c r="E5123">
        <v>78</v>
      </c>
      <c r="F5123">
        <v>219</v>
      </c>
      <c r="H5123" s="16">
        <v>36440</v>
      </c>
      <c r="I5123">
        <v>90</v>
      </c>
      <c r="J5123">
        <v>19</v>
      </c>
      <c r="K5123">
        <v>1</v>
      </c>
      <c r="L5123">
        <f>LOOKUP(I5123+H5123*1000, allRounds!D$2:D$308, allRounds!A$2:A$308)</f>
        <v>219</v>
      </c>
    </row>
    <row r="5124" spans="1:12" x14ac:dyDescent="0.3">
      <c r="A5124">
        <v>5123</v>
      </c>
      <c r="B5124">
        <v>16</v>
      </c>
      <c r="C5124">
        <v>102</v>
      </c>
      <c r="D5124">
        <v>29</v>
      </c>
      <c r="E5124">
        <v>144</v>
      </c>
      <c r="F5124">
        <v>219</v>
      </c>
      <c r="H5124" s="16">
        <v>36440</v>
      </c>
      <c r="I5124">
        <v>90</v>
      </c>
      <c r="J5124">
        <v>28</v>
      </c>
      <c r="K5124">
        <v>1</v>
      </c>
      <c r="L5124">
        <f>LOOKUP(I5124+H5124*1000, allRounds!D$2:D$308, allRounds!A$2:A$308)</f>
        <v>219</v>
      </c>
    </row>
    <row r="5125" spans="1:12" x14ac:dyDescent="0.3">
      <c r="A5125">
        <v>5124</v>
      </c>
      <c r="B5125">
        <v>17</v>
      </c>
      <c r="C5125">
        <v>105</v>
      </c>
      <c r="D5125">
        <v>28</v>
      </c>
      <c r="E5125">
        <v>166</v>
      </c>
      <c r="F5125">
        <v>219</v>
      </c>
      <c r="H5125" s="16">
        <v>36440</v>
      </c>
      <c r="I5125">
        <v>90</v>
      </c>
      <c r="J5125">
        <v>28</v>
      </c>
      <c r="K5125">
        <v>0</v>
      </c>
      <c r="L5125">
        <f>LOOKUP(I5125+H5125*1000, allRounds!D$2:D$308, allRounds!A$2:A$308)</f>
        <v>219</v>
      </c>
    </row>
    <row r="5126" spans="1:12" x14ac:dyDescent="0.3">
      <c r="A5126">
        <v>5125</v>
      </c>
      <c r="B5126">
        <v>18</v>
      </c>
      <c r="C5126">
        <v>104</v>
      </c>
      <c r="D5126">
        <v>28</v>
      </c>
      <c r="E5126">
        <v>35</v>
      </c>
      <c r="F5126">
        <v>219</v>
      </c>
      <c r="H5126" s="16">
        <v>36440</v>
      </c>
      <c r="I5126">
        <v>90</v>
      </c>
      <c r="J5126">
        <v>28</v>
      </c>
      <c r="K5126">
        <v>1</v>
      </c>
      <c r="L5126">
        <f>LOOKUP(I5126+H5126*1000, allRounds!D$2:D$308, allRounds!A$2:A$308)</f>
        <v>219</v>
      </c>
    </row>
    <row r="5127" spans="1:12" x14ac:dyDescent="0.3">
      <c r="A5127">
        <v>5126</v>
      </c>
      <c r="B5127">
        <v>19</v>
      </c>
      <c r="C5127">
        <v>101</v>
      </c>
      <c r="D5127">
        <v>27</v>
      </c>
      <c r="E5127">
        <v>2</v>
      </c>
      <c r="F5127">
        <v>219</v>
      </c>
      <c r="H5127" s="16">
        <v>36440</v>
      </c>
      <c r="I5127">
        <v>90</v>
      </c>
      <c r="J5127">
        <v>21</v>
      </c>
      <c r="K5127">
        <v>1</v>
      </c>
      <c r="L5127">
        <f>LOOKUP(I5127+H5127*1000, allRounds!D$2:D$308, allRounds!A$2:A$308)</f>
        <v>219</v>
      </c>
    </row>
    <row r="5128" spans="1:12" x14ac:dyDescent="0.3">
      <c r="A5128">
        <v>5127</v>
      </c>
      <c r="B5128">
        <v>20</v>
      </c>
      <c r="C5128">
        <v>102</v>
      </c>
      <c r="D5128">
        <v>27</v>
      </c>
      <c r="E5128">
        <v>63</v>
      </c>
      <c r="F5128">
        <v>219</v>
      </c>
      <c r="H5128" s="16">
        <v>36440</v>
      </c>
      <c r="I5128">
        <v>90</v>
      </c>
      <c r="J5128">
        <v>25</v>
      </c>
      <c r="K5128">
        <v>1</v>
      </c>
      <c r="L5128">
        <f>LOOKUP(I5128+H5128*1000, allRounds!D$2:D$308, allRounds!A$2:A$308)</f>
        <v>219</v>
      </c>
    </row>
    <row r="5129" spans="1:12" x14ac:dyDescent="0.3">
      <c r="A5129">
        <v>5128</v>
      </c>
      <c r="B5129">
        <v>21</v>
      </c>
      <c r="C5129">
        <v>91</v>
      </c>
      <c r="D5129">
        <v>25</v>
      </c>
      <c r="E5129">
        <v>48</v>
      </c>
      <c r="F5129">
        <v>219</v>
      </c>
      <c r="H5129" s="16">
        <v>36440</v>
      </c>
      <c r="I5129">
        <v>90</v>
      </c>
      <c r="J5129">
        <v>12</v>
      </c>
      <c r="K5129">
        <v>1</v>
      </c>
      <c r="L5129">
        <f>LOOKUP(I5129+H5129*1000, allRounds!D$2:D$308, allRounds!A$2:A$308)</f>
        <v>219</v>
      </c>
    </row>
    <row r="5130" spans="1:12" x14ac:dyDescent="0.3">
      <c r="A5130">
        <v>5129</v>
      </c>
      <c r="B5130">
        <v>22</v>
      </c>
      <c r="C5130">
        <v>108</v>
      </c>
      <c r="D5130">
        <v>22</v>
      </c>
      <c r="E5130">
        <v>50</v>
      </c>
      <c r="F5130">
        <v>219</v>
      </c>
      <c r="H5130" s="16">
        <v>36440</v>
      </c>
      <c r="I5130">
        <v>90</v>
      </c>
      <c r="J5130">
        <v>26</v>
      </c>
      <c r="K5130">
        <v>1</v>
      </c>
      <c r="L5130">
        <f>LOOKUP(I5130+H5130*1000, allRounds!D$2:D$308, allRounds!A$2:A$308)</f>
        <v>219</v>
      </c>
    </row>
    <row r="5131" spans="1:12" x14ac:dyDescent="0.3">
      <c r="A5131">
        <v>5130</v>
      </c>
      <c r="B5131">
        <v>23</v>
      </c>
      <c r="C5131">
        <v>114</v>
      </c>
      <c r="D5131">
        <v>21</v>
      </c>
      <c r="E5131">
        <v>24</v>
      </c>
      <c r="F5131">
        <v>219</v>
      </c>
      <c r="H5131" s="16">
        <v>36440</v>
      </c>
      <c r="I5131">
        <v>90</v>
      </c>
      <c r="J5131">
        <v>30</v>
      </c>
      <c r="K5131">
        <v>1</v>
      </c>
      <c r="L5131">
        <f>LOOKUP(I5131+H5131*1000, allRounds!D$2:D$308, allRounds!A$2:A$308)</f>
        <v>219</v>
      </c>
    </row>
    <row r="5132" spans="1:12" x14ac:dyDescent="0.3">
      <c r="A5132">
        <v>5131</v>
      </c>
      <c r="B5132">
        <v>24</v>
      </c>
      <c r="C5132">
        <v>109</v>
      </c>
      <c r="D5132">
        <v>20</v>
      </c>
      <c r="E5132">
        <v>86</v>
      </c>
      <c r="F5132">
        <v>219</v>
      </c>
      <c r="H5132" s="16">
        <v>36440</v>
      </c>
      <c r="I5132">
        <v>90</v>
      </c>
      <c r="J5132">
        <v>24</v>
      </c>
      <c r="K5132">
        <v>1</v>
      </c>
      <c r="L5132">
        <f>LOOKUP(I5132+H5132*1000, allRounds!D$2:D$308, allRounds!A$2:A$308)</f>
        <v>219</v>
      </c>
    </row>
    <row r="5133" spans="1:12" x14ac:dyDescent="0.3">
      <c r="A5133">
        <v>5132</v>
      </c>
      <c r="B5133">
        <v>1</v>
      </c>
      <c r="C5133">
        <v>89</v>
      </c>
      <c r="D5133">
        <v>37</v>
      </c>
      <c r="E5133">
        <v>80</v>
      </c>
      <c r="F5133">
        <v>220</v>
      </c>
      <c r="H5133" s="16">
        <v>36415</v>
      </c>
      <c r="I5133">
        <v>50</v>
      </c>
      <c r="J5133">
        <v>21</v>
      </c>
      <c r="K5133">
        <v>1</v>
      </c>
      <c r="L5133">
        <f>LOOKUP(I5133+H5133*1000, allRounds!D$2:D$308, allRounds!A$2:A$308)</f>
        <v>220</v>
      </c>
    </row>
    <row r="5134" spans="1:12" x14ac:dyDescent="0.3">
      <c r="A5134">
        <v>5133</v>
      </c>
      <c r="B5134">
        <v>2</v>
      </c>
      <c r="C5134">
        <v>97</v>
      </c>
      <c r="D5134">
        <v>31</v>
      </c>
      <c r="E5134">
        <v>28</v>
      </c>
      <c r="F5134">
        <v>220</v>
      </c>
      <c r="H5134" s="16">
        <v>36415</v>
      </c>
      <c r="I5134">
        <v>50</v>
      </c>
      <c r="J5134">
        <v>23</v>
      </c>
      <c r="K5134">
        <v>1</v>
      </c>
      <c r="L5134">
        <f>LOOKUP(I5134+H5134*1000, allRounds!D$2:D$308, allRounds!A$2:A$308)</f>
        <v>220</v>
      </c>
    </row>
    <row r="5135" spans="1:12" x14ac:dyDescent="0.3">
      <c r="A5135">
        <v>5134</v>
      </c>
      <c r="B5135">
        <v>3</v>
      </c>
      <c r="C5135">
        <v>98</v>
      </c>
      <c r="D5135">
        <v>31</v>
      </c>
      <c r="E5135">
        <v>161</v>
      </c>
      <c r="F5135">
        <v>220</v>
      </c>
      <c r="H5135" s="16">
        <v>36415</v>
      </c>
      <c r="I5135">
        <v>50</v>
      </c>
      <c r="J5135">
        <v>24</v>
      </c>
      <c r="K5135">
        <v>0</v>
      </c>
      <c r="L5135">
        <f>LOOKUP(I5135+H5135*1000, allRounds!D$2:D$308, allRounds!A$2:A$308)</f>
        <v>220</v>
      </c>
    </row>
    <row r="5136" spans="1:12" x14ac:dyDescent="0.3">
      <c r="A5136">
        <v>5135</v>
      </c>
      <c r="B5136">
        <v>4</v>
      </c>
      <c r="C5136">
        <v>87</v>
      </c>
      <c r="D5136">
        <v>30</v>
      </c>
      <c r="E5136">
        <v>143</v>
      </c>
      <c r="F5136">
        <v>220</v>
      </c>
      <c r="H5136" s="16">
        <v>36415</v>
      </c>
      <c r="I5136">
        <v>50</v>
      </c>
      <c r="J5136">
        <v>12</v>
      </c>
      <c r="K5136">
        <v>1</v>
      </c>
      <c r="L5136">
        <f>LOOKUP(I5136+H5136*1000, allRounds!D$2:D$308, allRounds!A$2:A$308)</f>
        <v>220</v>
      </c>
    </row>
    <row r="5137" spans="1:12" x14ac:dyDescent="0.3">
      <c r="A5137">
        <v>5136</v>
      </c>
      <c r="B5137">
        <v>5</v>
      </c>
      <c r="C5137">
        <v>95</v>
      </c>
      <c r="D5137">
        <v>30</v>
      </c>
      <c r="E5137">
        <v>129</v>
      </c>
      <c r="F5137">
        <v>220</v>
      </c>
      <c r="H5137" s="16">
        <v>36415</v>
      </c>
      <c r="I5137">
        <v>50</v>
      </c>
      <c r="J5137">
        <v>20</v>
      </c>
      <c r="K5137">
        <v>1</v>
      </c>
      <c r="L5137">
        <f>LOOKUP(I5137+H5137*1000, allRounds!D$2:D$308, allRounds!A$2:A$308)</f>
        <v>220</v>
      </c>
    </row>
    <row r="5138" spans="1:12" x14ac:dyDescent="0.3">
      <c r="A5138">
        <v>5137</v>
      </c>
      <c r="B5138">
        <v>6</v>
      </c>
      <c r="C5138">
        <v>88</v>
      </c>
      <c r="D5138">
        <v>30</v>
      </c>
      <c r="E5138">
        <v>140</v>
      </c>
      <c r="F5138">
        <v>220</v>
      </c>
      <c r="H5138" s="16">
        <v>36415</v>
      </c>
      <c r="I5138">
        <v>50</v>
      </c>
      <c r="J5138">
        <v>13</v>
      </c>
      <c r="K5138">
        <v>1</v>
      </c>
      <c r="L5138">
        <f>LOOKUP(I5138+H5138*1000, allRounds!D$2:D$308, allRounds!A$2:A$308)</f>
        <v>220</v>
      </c>
    </row>
    <row r="5139" spans="1:12" x14ac:dyDescent="0.3">
      <c r="A5139">
        <v>5138</v>
      </c>
      <c r="B5139">
        <v>7</v>
      </c>
      <c r="C5139">
        <v>96</v>
      </c>
      <c r="D5139">
        <v>30</v>
      </c>
      <c r="E5139">
        <v>26</v>
      </c>
      <c r="F5139">
        <v>220</v>
      </c>
      <c r="H5139" s="16">
        <v>36415</v>
      </c>
      <c r="I5139">
        <v>50</v>
      </c>
      <c r="J5139">
        <v>20</v>
      </c>
      <c r="K5139">
        <v>1</v>
      </c>
      <c r="L5139">
        <f>LOOKUP(I5139+H5139*1000, allRounds!D$2:D$308, allRounds!A$2:A$308)</f>
        <v>220</v>
      </c>
    </row>
    <row r="5140" spans="1:12" x14ac:dyDescent="0.3">
      <c r="A5140">
        <v>5139</v>
      </c>
      <c r="B5140">
        <v>8</v>
      </c>
      <c r="C5140">
        <v>101</v>
      </c>
      <c r="D5140">
        <v>29</v>
      </c>
      <c r="E5140">
        <v>162</v>
      </c>
      <c r="F5140">
        <v>220</v>
      </c>
      <c r="H5140" s="16">
        <v>36415</v>
      </c>
      <c r="I5140">
        <v>50</v>
      </c>
      <c r="J5140">
        <v>25</v>
      </c>
      <c r="K5140">
        <v>0</v>
      </c>
      <c r="L5140">
        <f>LOOKUP(I5140+H5140*1000, allRounds!D$2:D$308, allRounds!A$2:A$308)</f>
        <v>220</v>
      </c>
    </row>
    <row r="5141" spans="1:12" x14ac:dyDescent="0.3">
      <c r="A5141">
        <v>5140</v>
      </c>
      <c r="B5141">
        <v>9</v>
      </c>
      <c r="C5141">
        <v>88</v>
      </c>
      <c r="D5141">
        <v>28</v>
      </c>
      <c r="E5141">
        <v>122</v>
      </c>
      <c r="F5141">
        <v>220</v>
      </c>
      <c r="H5141" s="16">
        <v>36415</v>
      </c>
      <c r="I5141">
        <v>50</v>
      </c>
      <c r="J5141">
        <v>11</v>
      </c>
      <c r="K5141">
        <v>1</v>
      </c>
      <c r="L5141">
        <f>LOOKUP(I5141+H5141*1000, allRounds!D$2:D$308, allRounds!A$2:A$308)</f>
        <v>220</v>
      </c>
    </row>
    <row r="5142" spans="1:12" x14ac:dyDescent="0.3">
      <c r="A5142">
        <v>5141</v>
      </c>
      <c r="B5142">
        <v>10</v>
      </c>
      <c r="C5142">
        <v>88</v>
      </c>
      <c r="D5142">
        <v>28</v>
      </c>
      <c r="E5142">
        <v>1</v>
      </c>
      <c r="F5142">
        <v>220</v>
      </c>
      <c r="H5142" s="16">
        <v>36415</v>
      </c>
      <c r="I5142">
        <v>50</v>
      </c>
      <c r="J5142">
        <v>11</v>
      </c>
      <c r="K5142">
        <v>1</v>
      </c>
      <c r="L5142">
        <f>LOOKUP(I5142+H5142*1000, allRounds!D$2:D$308, allRounds!A$2:A$308)</f>
        <v>220</v>
      </c>
    </row>
    <row r="5143" spans="1:12" x14ac:dyDescent="0.3">
      <c r="A5143">
        <v>5142</v>
      </c>
      <c r="B5143">
        <v>11</v>
      </c>
      <c r="C5143">
        <v>97</v>
      </c>
      <c r="D5143">
        <v>28</v>
      </c>
      <c r="E5143">
        <v>116</v>
      </c>
      <c r="F5143">
        <v>220</v>
      </c>
      <c r="H5143" s="16">
        <v>36415</v>
      </c>
      <c r="I5143">
        <v>50</v>
      </c>
      <c r="J5143">
        <v>20</v>
      </c>
      <c r="K5143">
        <v>1</v>
      </c>
      <c r="L5143">
        <f>LOOKUP(I5143+H5143*1000, allRounds!D$2:D$308, allRounds!A$2:A$308)</f>
        <v>220</v>
      </c>
    </row>
    <row r="5144" spans="1:12" x14ac:dyDescent="0.3">
      <c r="A5144">
        <v>5143</v>
      </c>
      <c r="B5144">
        <v>12</v>
      </c>
      <c r="C5144">
        <v>106</v>
      </c>
      <c r="D5144">
        <v>27</v>
      </c>
      <c r="E5144">
        <v>61</v>
      </c>
      <c r="F5144">
        <v>220</v>
      </c>
      <c r="H5144" s="16">
        <v>36415</v>
      </c>
      <c r="I5144">
        <v>50</v>
      </c>
      <c r="J5144">
        <v>28</v>
      </c>
      <c r="K5144">
        <v>1</v>
      </c>
      <c r="L5144">
        <f>LOOKUP(I5144+H5144*1000, allRounds!D$2:D$308, allRounds!A$2:A$308)</f>
        <v>220</v>
      </c>
    </row>
    <row r="5145" spans="1:12" x14ac:dyDescent="0.3">
      <c r="A5145">
        <v>5144</v>
      </c>
      <c r="B5145">
        <v>13</v>
      </c>
      <c r="C5145">
        <v>91</v>
      </c>
      <c r="D5145">
        <v>27</v>
      </c>
      <c r="E5145">
        <v>142</v>
      </c>
      <c r="F5145">
        <v>220</v>
      </c>
      <c r="H5145" s="16">
        <v>36415</v>
      </c>
      <c r="I5145">
        <v>50</v>
      </c>
      <c r="J5145">
        <v>13</v>
      </c>
      <c r="K5145">
        <v>1</v>
      </c>
      <c r="L5145">
        <f>LOOKUP(I5145+H5145*1000, allRounds!D$2:D$308, allRounds!A$2:A$308)</f>
        <v>220</v>
      </c>
    </row>
    <row r="5146" spans="1:12" x14ac:dyDescent="0.3">
      <c r="A5146">
        <v>5145</v>
      </c>
      <c r="B5146">
        <v>14</v>
      </c>
      <c r="C5146">
        <v>104</v>
      </c>
      <c r="D5146">
        <v>26</v>
      </c>
      <c r="E5146">
        <v>144</v>
      </c>
      <c r="F5146">
        <v>220</v>
      </c>
      <c r="H5146" s="16">
        <v>36415</v>
      </c>
      <c r="I5146">
        <v>50</v>
      </c>
      <c r="J5146">
        <v>24</v>
      </c>
      <c r="K5146">
        <v>0</v>
      </c>
      <c r="L5146">
        <f>LOOKUP(I5146+H5146*1000, allRounds!D$2:D$308, allRounds!A$2:A$308)</f>
        <v>220</v>
      </c>
    </row>
    <row r="5147" spans="1:12" x14ac:dyDescent="0.3">
      <c r="A5147">
        <v>5146</v>
      </c>
      <c r="B5147">
        <v>15</v>
      </c>
      <c r="C5147">
        <v>114</v>
      </c>
      <c r="D5147">
        <v>20</v>
      </c>
      <c r="E5147">
        <v>12</v>
      </c>
      <c r="F5147">
        <v>220</v>
      </c>
      <c r="H5147" s="16">
        <v>36415</v>
      </c>
      <c r="I5147">
        <v>50</v>
      </c>
      <c r="J5147">
        <v>28</v>
      </c>
      <c r="K5147">
        <v>1</v>
      </c>
      <c r="L5147">
        <f>LOOKUP(I5147+H5147*1000, allRounds!D$2:D$308, allRounds!A$2:A$308)</f>
        <v>220</v>
      </c>
    </row>
    <row r="5148" spans="1:12" x14ac:dyDescent="0.3">
      <c r="A5148">
        <v>5147</v>
      </c>
      <c r="B5148">
        <v>16</v>
      </c>
      <c r="C5148">
        <v>110</v>
      </c>
      <c r="D5148">
        <v>17</v>
      </c>
      <c r="E5148">
        <v>2</v>
      </c>
      <c r="F5148">
        <v>220</v>
      </c>
      <c r="H5148" s="16">
        <v>36415</v>
      </c>
      <c r="I5148">
        <v>50</v>
      </c>
      <c r="J5148">
        <v>21</v>
      </c>
      <c r="K5148">
        <v>1</v>
      </c>
      <c r="L5148">
        <f>LOOKUP(I5148+H5148*1000, allRounds!D$2:D$308, allRounds!A$2:A$308)</f>
        <v>220</v>
      </c>
    </row>
    <row r="5149" spans="1:12" x14ac:dyDescent="0.3">
      <c r="A5149">
        <v>5148</v>
      </c>
      <c r="B5149">
        <v>17</v>
      </c>
      <c r="C5149">
        <v>119</v>
      </c>
      <c r="D5149">
        <v>14</v>
      </c>
      <c r="E5149">
        <v>27</v>
      </c>
      <c r="F5149">
        <v>220</v>
      </c>
      <c r="H5149" s="16">
        <v>36415</v>
      </c>
      <c r="I5149">
        <v>50</v>
      </c>
      <c r="J5149">
        <v>28</v>
      </c>
      <c r="K5149">
        <v>1</v>
      </c>
      <c r="L5149">
        <f>LOOKUP(I5149+H5149*1000, allRounds!D$2:D$308, allRounds!A$2:A$308)</f>
        <v>220</v>
      </c>
    </row>
    <row r="5150" spans="1:12" x14ac:dyDescent="0.3">
      <c r="A5150">
        <v>5149</v>
      </c>
      <c r="B5150">
        <v>18</v>
      </c>
      <c r="C5150">
        <v>113</v>
      </c>
      <c r="D5150">
        <v>13</v>
      </c>
      <c r="E5150">
        <v>145</v>
      </c>
      <c r="F5150">
        <v>220</v>
      </c>
      <c r="H5150" s="16">
        <v>36415</v>
      </c>
      <c r="I5150">
        <v>50</v>
      </c>
      <c r="J5150">
        <v>21</v>
      </c>
      <c r="K5150">
        <v>0</v>
      </c>
      <c r="L5150">
        <f>LOOKUP(I5150+H5150*1000, allRounds!D$2:D$308, allRounds!A$2:A$308)</f>
        <v>220</v>
      </c>
    </row>
    <row r="5151" spans="1:12" x14ac:dyDescent="0.3">
      <c r="A5151">
        <v>5150</v>
      </c>
      <c r="B5151">
        <v>1</v>
      </c>
      <c r="C5151">
        <v>85</v>
      </c>
      <c r="D5151">
        <v>36</v>
      </c>
      <c r="E5151">
        <v>140</v>
      </c>
      <c r="F5151">
        <v>222</v>
      </c>
      <c r="H5151" s="16">
        <v>36414</v>
      </c>
      <c r="I5151">
        <v>72</v>
      </c>
      <c r="J5151">
        <v>13</v>
      </c>
      <c r="K5151">
        <v>1</v>
      </c>
      <c r="L5151">
        <f>LOOKUP(I5151+H5151*1000, allRounds!D$2:D$308, allRounds!A$2:A$308)</f>
        <v>222</v>
      </c>
    </row>
    <row r="5152" spans="1:12" x14ac:dyDescent="0.3">
      <c r="A5152">
        <v>5151</v>
      </c>
      <c r="B5152">
        <v>2</v>
      </c>
      <c r="C5152">
        <v>102</v>
      </c>
      <c r="D5152">
        <v>33</v>
      </c>
      <c r="E5152">
        <v>163</v>
      </c>
      <c r="F5152">
        <v>222</v>
      </c>
      <c r="H5152" s="16">
        <v>36414</v>
      </c>
      <c r="I5152">
        <v>72</v>
      </c>
      <c r="J5152">
        <v>28</v>
      </c>
      <c r="K5152">
        <v>0</v>
      </c>
      <c r="L5152">
        <f>LOOKUP(I5152+H5152*1000, allRounds!D$2:D$308, allRounds!A$2:A$308)</f>
        <v>222</v>
      </c>
    </row>
    <row r="5153" spans="1:12" x14ac:dyDescent="0.3">
      <c r="A5153">
        <v>5152</v>
      </c>
      <c r="B5153">
        <v>3</v>
      </c>
      <c r="C5153">
        <v>92</v>
      </c>
      <c r="D5153">
        <v>29</v>
      </c>
      <c r="E5153">
        <v>142</v>
      </c>
      <c r="F5153">
        <v>222</v>
      </c>
      <c r="H5153" s="16">
        <v>36414</v>
      </c>
      <c r="I5153">
        <v>72</v>
      </c>
      <c r="J5153">
        <v>13</v>
      </c>
      <c r="K5153">
        <v>1</v>
      </c>
      <c r="L5153">
        <f>LOOKUP(I5153+H5153*1000, allRounds!D$2:D$308, allRounds!A$2:A$308)</f>
        <v>222</v>
      </c>
    </row>
    <row r="5154" spans="1:12" x14ac:dyDescent="0.3">
      <c r="A5154">
        <v>5153</v>
      </c>
      <c r="B5154">
        <v>4</v>
      </c>
      <c r="C5154">
        <v>90</v>
      </c>
      <c r="D5154">
        <v>29</v>
      </c>
      <c r="E5154">
        <v>122</v>
      </c>
      <c r="F5154">
        <v>222</v>
      </c>
      <c r="H5154" s="16">
        <v>36414</v>
      </c>
      <c r="I5154">
        <v>72</v>
      </c>
      <c r="J5154">
        <v>11</v>
      </c>
      <c r="K5154">
        <v>1</v>
      </c>
      <c r="L5154">
        <f>LOOKUP(I5154+H5154*1000, allRounds!D$2:D$308, allRounds!A$2:A$308)</f>
        <v>222</v>
      </c>
    </row>
    <row r="5155" spans="1:12" x14ac:dyDescent="0.3">
      <c r="A5155">
        <v>5154</v>
      </c>
      <c r="B5155">
        <v>5</v>
      </c>
      <c r="C5155">
        <v>102</v>
      </c>
      <c r="D5155">
        <v>27</v>
      </c>
      <c r="E5155">
        <v>80</v>
      </c>
      <c r="F5155">
        <v>222</v>
      </c>
      <c r="H5155" s="16">
        <v>36414</v>
      </c>
      <c r="I5155">
        <v>72</v>
      </c>
      <c r="J5155">
        <v>21</v>
      </c>
      <c r="K5155">
        <v>1</v>
      </c>
      <c r="L5155">
        <f>LOOKUP(I5155+H5155*1000, allRounds!D$2:D$308, allRounds!A$2:A$308)</f>
        <v>222</v>
      </c>
    </row>
    <row r="5156" spans="1:12" x14ac:dyDescent="0.3">
      <c r="A5156">
        <v>5155</v>
      </c>
      <c r="B5156">
        <v>6</v>
      </c>
      <c r="C5156">
        <v>102</v>
      </c>
      <c r="D5156">
        <v>26</v>
      </c>
      <c r="E5156">
        <v>129</v>
      </c>
      <c r="F5156">
        <v>222</v>
      </c>
      <c r="H5156" s="16">
        <v>36414</v>
      </c>
      <c r="I5156">
        <v>72</v>
      </c>
      <c r="J5156">
        <v>20</v>
      </c>
      <c r="K5156">
        <v>1</v>
      </c>
      <c r="L5156">
        <f>LOOKUP(I5156+H5156*1000, allRounds!D$2:D$308, allRounds!A$2:A$308)</f>
        <v>222</v>
      </c>
    </row>
    <row r="5157" spans="1:12" x14ac:dyDescent="0.3">
      <c r="A5157">
        <v>5156</v>
      </c>
      <c r="B5157">
        <v>7</v>
      </c>
      <c r="C5157">
        <v>106</v>
      </c>
      <c r="D5157">
        <v>26</v>
      </c>
      <c r="E5157">
        <v>161</v>
      </c>
      <c r="F5157">
        <v>222</v>
      </c>
      <c r="H5157" s="16">
        <v>36414</v>
      </c>
      <c r="I5157">
        <v>72</v>
      </c>
      <c r="J5157">
        <v>24</v>
      </c>
      <c r="K5157">
        <v>0</v>
      </c>
      <c r="L5157">
        <f>LOOKUP(I5157+H5157*1000, allRounds!D$2:D$308, allRounds!A$2:A$308)</f>
        <v>222</v>
      </c>
    </row>
    <row r="5158" spans="1:12" x14ac:dyDescent="0.3">
      <c r="A5158">
        <v>5157</v>
      </c>
      <c r="B5158">
        <v>8</v>
      </c>
      <c r="C5158">
        <v>106</v>
      </c>
      <c r="D5158">
        <v>25</v>
      </c>
      <c r="E5158">
        <v>28</v>
      </c>
      <c r="F5158">
        <v>222</v>
      </c>
      <c r="H5158" s="16">
        <v>36414</v>
      </c>
      <c r="I5158">
        <v>72</v>
      </c>
      <c r="J5158">
        <v>23</v>
      </c>
      <c r="K5158">
        <v>1</v>
      </c>
      <c r="L5158">
        <f>LOOKUP(I5158+H5158*1000, allRounds!D$2:D$308, allRounds!A$2:A$308)</f>
        <v>222</v>
      </c>
    </row>
    <row r="5159" spans="1:12" x14ac:dyDescent="0.3">
      <c r="A5159">
        <v>5158</v>
      </c>
      <c r="B5159">
        <v>9</v>
      </c>
      <c r="C5159">
        <v>107</v>
      </c>
      <c r="D5159">
        <v>25</v>
      </c>
      <c r="E5159">
        <v>144</v>
      </c>
      <c r="F5159">
        <v>222</v>
      </c>
      <c r="H5159" s="16">
        <v>36414</v>
      </c>
      <c r="I5159">
        <v>72</v>
      </c>
      <c r="J5159">
        <v>24</v>
      </c>
      <c r="K5159">
        <v>0</v>
      </c>
      <c r="L5159">
        <f>LOOKUP(I5159+H5159*1000, allRounds!D$2:D$308, allRounds!A$2:A$308)</f>
        <v>222</v>
      </c>
    </row>
    <row r="5160" spans="1:12" x14ac:dyDescent="0.3">
      <c r="A5160">
        <v>5159</v>
      </c>
      <c r="B5160">
        <v>10</v>
      </c>
      <c r="C5160">
        <v>108</v>
      </c>
      <c r="D5160">
        <v>24</v>
      </c>
      <c r="E5160">
        <v>30</v>
      </c>
      <c r="F5160">
        <v>222</v>
      </c>
      <c r="H5160" s="16">
        <v>36414</v>
      </c>
      <c r="I5160">
        <v>72</v>
      </c>
      <c r="J5160">
        <v>24</v>
      </c>
      <c r="K5160">
        <v>1</v>
      </c>
      <c r="L5160">
        <f>LOOKUP(I5160+H5160*1000, allRounds!D$2:D$308, allRounds!A$2:A$308)</f>
        <v>222</v>
      </c>
    </row>
    <row r="5161" spans="1:12" x14ac:dyDescent="0.3">
      <c r="A5161">
        <v>5160</v>
      </c>
      <c r="B5161">
        <v>11</v>
      </c>
      <c r="C5161">
        <v>97</v>
      </c>
      <c r="D5161">
        <v>23</v>
      </c>
      <c r="E5161">
        <v>143</v>
      </c>
      <c r="F5161">
        <v>222</v>
      </c>
      <c r="H5161" s="16">
        <v>36414</v>
      </c>
      <c r="I5161">
        <v>72</v>
      </c>
      <c r="J5161">
        <v>12</v>
      </c>
      <c r="K5161">
        <v>1</v>
      </c>
      <c r="L5161">
        <f>LOOKUP(I5161+H5161*1000, allRounds!D$2:D$308, allRounds!A$2:A$308)</f>
        <v>222</v>
      </c>
    </row>
    <row r="5162" spans="1:12" x14ac:dyDescent="0.3">
      <c r="A5162">
        <v>5161</v>
      </c>
      <c r="B5162">
        <v>12</v>
      </c>
      <c r="C5162">
        <v>106</v>
      </c>
      <c r="D5162">
        <v>22</v>
      </c>
      <c r="E5162">
        <v>26</v>
      </c>
      <c r="F5162">
        <v>222</v>
      </c>
      <c r="H5162" s="16">
        <v>36414</v>
      </c>
      <c r="I5162">
        <v>72</v>
      </c>
      <c r="J5162">
        <v>20</v>
      </c>
      <c r="K5162">
        <v>1</v>
      </c>
      <c r="L5162">
        <f>LOOKUP(I5162+H5162*1000, allRounds!D$2:D$308, allRounds!A$2:A$308)</f>
        <v>222</v>
      </c>
    </row>
    <row r="5163" spans="1:12" x14ac:dyDescent="0.3">
      <c r="A5163">
        <v>5162</v>
      </c>
      <c r="B5163">
        <v>13</v>
      </c>
      <c r="C5163">
        <v>111</v>
      </c>
      <c r="D5163">
        <v>22</v>
      </c>
      <c r="E5163">
        <v>162</v>
      </c>
      <c r="F5163">
        <v>222</v>
      </c>
      <c r="H5163" s="16">
        <v>36414</v>
      </c>
      <c r="I5163">
        <v>72</v>
      </c>
      <c r="J5163">
        <v>25</v>
      </c>
      <c r="K5163">
        <v>0</v>
      </c>
      <c r="L5163">
        <f>LOOKUP(I5163+H5163*1000, allRounds!D$2:D$308, allRounds!A$2:A$308)</f>
        <v>222</v>
      </c>
    </row>
    <row r="5164" spans="1:12" x14ac:dyDescent="0.3">
      <c r="A5164">
        <v>5163</v>
      </c>
      <c r="B5164">
        <v>14</v>
      </c>
      <c r="C5164">
        <v>97</v>
      </c>
      <c r="D5164">
        <v>22</v>
      </c>
      <c r="E5164">
        <v>1</v>
      </c>
      <c r="F5164">
        <v>222</v>
      </c>
      <c r="H5164" s="16">
        <v>36414</v>
      </c>
      <c r="I5164">
        <v>72</v>
      </c>
      <c r="J5164">
        <v>11</v>
      </c>
      <c r="K5164">
        <v>1</v>
      </c>
      <c r="L5164">
        <f>LOOKUP(I5164+H5164*1000, allRounds!D$2:D$308, allRounds!A$2:A$308)</f>
        <v>222</v>
      </c>
    </row>
    <row r="5165" spans="1:12" x14ac:dyDescent="0.3">
      <c r="A5165">
        <v>5164</v>
      </c>
      <c r="B5165">
        <v>15</v>
      </c>
      <c r="C5165">
        <v>107</v>
      </c>
      <c r="D5165">
        <v>21</v>
      </c>
      <c r="E5165">
        <v>116</v>
      </c>
      <c r="F5165">
        <v>222</v>
      </c>
      <c r="H5165" s="16">
        <v>36414</v>
      </c>
      <c r="I5165">
        <v>72</v>
      </c>
      <c r="J5165">
        <v>20</v>
      </c>
      <c r="K5165">
        <v>1</v>
      </c>
      <c r="L5165">
        <f>LOOKUP(I5165+H5165*1000, allRounds!D$2:D$308, allRounds!A$2:A$308)</f>
        <v>222</v>
      </c>
    </row>
    <row r="5166" spans="1:12" x14ac:dyDescent="0.3">
      <c r="A5166">
        <v>5165</v>
      </c>
      <c r="B5166">
        <v>16</v>
      </c>
      <c r="C5166">
        <v>117</v>
      </c>
      <c r="D5166">
        <v>19</v>
      </c>
      <c r="E5166">
        <v>12</v>
      </c>
      <c r="F5166">
        <v>222</v>
      </c>
      <c r="H5166" s="16">
        <v>36414</v>
      </c>
      <c r="I5166">
        <v>72</v>
      </c>
      <c r="J5166">
        <v>28</v>
      </c>
      <c r="K5166">
        <v>1</v>
      </c>
      <c r="L5166">
        <f>LOOKUP(I5166+H5166*1000, allRounds!D$2:D$308, allRounds!A$2:A$308)</f>
        <v>222</v>
      </c>
    </row>
    <row r="5167" spans="1:12" x14ac:dyDescent="0.3">
      <c r="A5167">
        <v>5166</v>
      </c>
      <c r="B5167">
        <v>17</v>
      </c>
      <c r="C5167">
        <v>111</v>
      </c>
      <c r="D5167">
        <v>19</v>
      </c>
      <c r="E5167">
        <v>2</v>
      </c>
      <c r="F5167">
        <v>222</v>
      </c>
      <c r="H5167" s="16">
        <v>36414</v>
      </c>
      <c r="I5167">
        <v>72</v>
      </c>
      <c r="J5167">
        <v>21</v>
      </c>
      <c r="K5167">
        <v>1</v>
      </c>
      <c r="L5167">
        <f>LOOKUP(I5167+H5167*1000, allRounds!D$2:D$308, allRounds!A$2:A$308)</f>
        <v>222</v>
      </c>
    </row>
    <row r="5168" spans="1:12" x14ac:dyDescent="0.3">
      <c r="A5168">
        <v>5167</v>
      </c>
      <c r="B5168">
        <v>18</v>
      </c>
      <c r="C5168">
        <v>120</v>
      </c>
      <c r="D5168">
        <v>16</v>
      </c>
      <c r="E5168">
        <v>27</v>
      </c>
      <c r="F5168">
        <v>222</v>
      </c>
      <c r="H5168" s="16">
        <v>36414</v>
      </c>
      <c r="I5168">
        <v>72</v>
      </c>
      <c r="J5168">
        <v>28</v>
      </c>
      <c r="K5168">
        <v>1</v>
      </c>
      <c r="L5168">
        <f>LOOKUP(I5168+H5168*1000, allRounds!D$2:D$308, allRounds!A$2:A$308)</f>
        <v>222</v>
      </c>
    </row>
    <row r="5169" spans="1:12" x14ac:dyDescent="0.3">
      <c r="A5169">
        <v>5168</v>
      </c>
      <c r="B5169">
        <v>19</v>
      </c>
      <c r="C5169">
        <v>120</v>
      </c>
      <c r="D5169">
        <v>16</v>
      </c>
      <c r="E5169">
        <v>61</v>
      </c>
      <c r="F5169">
        <v>222</v>
      </c>
      <c r="H5169" s="16">
        <v>36414</v>
      </c>
      <c r="I5169">
        <v>72</v>
      </c>
      <c r="J5169">
        <v>28</v>
      </c>
      <c r="K5169">
        <v>1</v>
      </c>
      <c r="L5169">
        <f>LOOKUP(I5169+H5169*1000, allRounds!D$2:D$308, allRounds!A$2:A$308)</f>
        <v>222</v>
      </c>
    </row>
    <row r="5170" spans="1:12" x14ac:dyDescent="0.3">
      <c r="A5170">
        <v>5169</v>
      </c>
      <c r="B5170">
        <v>20</v>
      </c>
      <c r="C5170">
        <v>115</v>
      </c>
      <c r="D5170">
        <v>14</v>
      </c>
      <c r="E5170">
        <v>145</v>
      </c>
      <c r="F5170">
        <v>222</v>
      </c>
      <c r="H5170" s="16">
        <v>36414</v>
      </c>
      <c r="I5170">
        <v>72</v>
      </c>
      <c r="J5170">
        <v>21</v>
      </c>
      <c r="K5170">
        <v>0</v>
      </c>
      <c r="L5170">
        <f>LOOKUP(I5170+H5170*1000, allRounds!D$2:D$308, allRounds!A$2:A$308)</f>
        <v>222</v>
      </c>
    </row>
    <row r="5171" spans="1:12" x14ac:dyDescent="0.3">
      <c r="A5171">
        <v>5170</v>
      </c>
      <c r="B5171">
        <v>21</v>
      </c>
      <c r="C5171">
        <v>124</v>
      </c>
      <c r="D5171">
        <v>12</v>
      </c>
      <c r="E5171">
        <v>41</v>
      </c>
      <c r="F5171">
        <v>222</v>
      </c>
      <c r="H5171" s="16">
        <v>36414</v>
      </c>
      <c r="I5171">
        <v>72</v>
      </c>
      <c r="J5171">
        <v>28</v>
      </c>
      <c r="K5171">
        <v>0</v>
      </c>
      <c r="L5171">
        <f>LOOKUP(I5171+H5171*1000, allRounds!D$2:D$308, allRounds!A$2:A$308)</f>
        <v>222</v>
      </c>
    </row>
    <row r="5172" spans="1:12" x14ac:dyDescent="0.3">
      <c r="A5172">
        <v>5171</v>
      </c>
      <c r="B5172">
        <v>1</v>
      </c>
      <c r="C5172">
        <v>75</v>
      </c>
      <c r="D5172">
        <v>42</v>
      </c>
      <c r="E5172">
        <v>140</v>
      </c>
      <c r="F5172">
        <v>221</v>
      </c>
      <c r="H5172" s="16">
        <v>36414</v>
      </c>
      <c r="I5172">
        <v>73</v>
      </c>
      <c r="J5172">
        <v>13</v>
      </c>
      <c r="K5172">
        <v>1</v>
      </c>
      <c r="L5172">
        <f>LOOKUP(I5172+H5172*1000, allRounds!D$2:D$308, allRounds!A$2:A$308)</f>
        <v>221</v>
      </c>
    </row>
    <row r="5173" spans="1:12" x14ac:dyDescent="0.3">
      <c r="A5173">
        <v>5172</v>
      </c>
      <c r="B5173">
        <v>2</v>
      </c>
      <c r="C5173">
        <v>86</v>
      </c>
      <c r="D5173">
        <v>39</v>
      </c>
      <c r="E5173">
        <v>80</v>
      </c>
      <c r="F5173">
        <v>221</v>
      </c>
      <c r="H5173" s="16">
        <v>36414</v>
      </c>
      <c r="I5173">
        <v>73</v>
      </c>
      <c r="J5173">
        <v>21</v>
      </c>
      <c r="K5173">
        <v>1</v>
      </c>
      <c r="L5173">
        <f>LOOKUP(I5173+H5173*1000, allRounds!D$2:D$308, allRounds!A$2:A$308)</f>
        <v>221</v>
      </c>
    </row>
    <row r="5174" spans="1:12" x14ac:dyDescent="0.3">
      <c r="A5174">
        <v>5173</v>
      </c>
      <c r="B5174">
        <v>3</v>
      </c>
      <c r="C5174">
        <v>95</v>
      </c>
      <c r="D5174">
        <v>37</v>
      </c>
      <c r="E5174">
        <v>61</v>
      </c>
      <c r="F5174">
        <v>221</v>
      </c>
      <c r="H5174" s="16">
        <v>36414</v>
      </c>
      <c r="I5174">
        <v>73</v>
      </c>
      <c r="J5174">
        <v>28</v>
      </c>
      <c r="K5174">
        <v>1</v>
      </c>
      <c r="L5174">
        <f>LOOKUP(I5174+H5174*1000, allRounds!D$2:D$308, allRounds!A$2:A$308)</f>
        <v>221</v>
      </c>
    </row>
    <row r="5175" spans="1:12" x14ac:dyDescent="0.3">
      <c r="A5175">
        <v>5174</v>
      </c>
      <c r="B5175">
        <v>4</v>
      </c>
      <c r="C5175">
        <v>87</v>
      </c>
      <c r="D5175">
        <v>37</v>
      </c>
      <c r="E5175">
        <v>129</v>
      </c>
      <c r="F5175">
        <v>221</v>
      </c>
      <c r="H5175" s="16">
        <v>36414</v>
      </c>
      <c r="I5175">
        <v>73</v>
      </c>
      <c r="J5175">
        <v>20</v>
      </c>
      <c r="K5175">
        <v>1</v>
      </c>
      <c r="L5175">
        <f>LOOKUP(I5175+H5175*1000, allRounds!D$2:D$308, allRounds!A$2:A$308)</f>
        <v>221</v>
      </c>
    </row>
    <row r="5176" spans="1:12" x14ac:dyDescent="0.3">
      <c r="A5176">
        <v>5175</v>
      </c>
      <c r="B5176">
        <v>5</v>
      </c>
      <c r="C5176">
        <v>92</v>
      </c>
      <c r="D5176">
        <v>36</v>
      </c>
      <c r="E5176">
        <v>161</v>
      </c>
      <c r="F5176">
        <v>221</v>
      </c>
      <c r="H5176" s="16">
        <v>36414</v>
      </c>
      <c r="I5176">
        <v>73</v>
      </c>
      <c r="J5176">
        <v>24</v>
      </c>
      <c r="K5176">
        <v>0</v>
      </c>
      <c r="L5176">
        <f>LOOKUP(I5176+H5176*1000, allRounds!D$2:D$308, allRounds!A$2:A$308)</f>
        <v>221</v>
      </c>
    </row>
    <row r="5177" spans="1:12" x14ac:dyDescent="0.3">
      <c r="A5177">
        <v>5176</v>
      </c>
      <c r="B5177">
        <v>6</v>
      </c>
      <c r="C5177">
        <v>91</v>
      </c>
      <c r="D5177">
        <v>36</v>
      </c>
      <c r="E5177">
        <v>28</v>
      </c>
      <c r="F5177">
        <v>221</v>
      </c>
      <c r="H5177" s="16">
        <v>36414</v>
      </c>
      <c r="I5177">
        <v>73</v>
      </c>
      <c r="J5177">
        <v>23</v>
      </c>
      <c r="K5177">
        <v>1</v>
      </c>
      <c r="L5177">
        <f>LOOKUP(I5177+H5177*1000, allRounds!D$2:D$308, allRounds!A$2:A$308)</f>
        <v>221</v>
      </c>
    </row>
    <row r="5178" spans="1:12" x14ac:dyDescent="0.3">
      <c r="A5178">
        <v>5177</v>
      </c>
      <c r="B5178">
        <v>7</v>
      </c>
      <c r="C5178">
        <v>90</v>
      </c>
      <c r="D5178">
        <v>34</v>
      </c>
      <c r="E5178">
        <v>116</v>
      </c>
      <c r="F5178">
        <v>221</v>
      </c>
      <c r="H5178" s="16">
        <v>36414</v>
      </c>
      <c r="I5178">
        <v>73</v>
      </c>
      <c r="J5178">
        <v>20</v>
      </c>
      <c r="K5178">
        <v>1</v>
      </c>
      <c r="L5178">
        <f>LOOKUP(I5178+H5178*1000, allRounds!D$2:D$308, allRounds!A$2:A$308)</f>
        <v>221</v>
      </c>
    </row>
    <row r="5179" spans="1:12" x14ac:dyDescent="0.3">
      <c r="A5179">
        <v>5178</v>
      </c>
      <c r="B5179">
        <v>8</v>
      </c>
      <c r="C5179">
        <v>82</v>
      </c>
      <c r="D5179">
        <v>33</v>
      </c>
      <c r="E5179">
        <v>122</v>
      </c>
      <c r="F5179">
        <v>221</v>
      </c>
      <c r="H5179" s="16">
        <v>36414</v>
      </c>
      <c r="I5179">
        <v>73</v>
      </c>
      <c r="J5179">
        <v>11</v>
      </c>
      <c r="K5179">
        <v>1</v>
      </c>
      <c r="L5179">
        <f>LOOKUP(I5179+H5179*1000, allRounds!D$2:D$308, allRounds!A$2:A$308)</f>
        <v>221</v>
      </c>
    </row>
    <row r="5180" spans="1:12" x14ac:dyDescent="0.3">
      <c r="A5180">
        <v>5179</v>
      </c>
      <c r="B5180">
        <v>9</v>
      </c>
      <c r="C5180">
        <v>84</v>
      </c>
      <c r="D5180">
        <v>33</v>
      </c>
      <c r="E5180">
        <v>142</v>
      </c>
      <c r="F5180">
        <v>221</v>
      </c>
      <c r="H5180" s="16">
        <v>36414</v>
      </c>
      <c r="I5180">
        <v>73</v>
      </c>
      <c r="J5180">
        <v>13</v>
      </c>
      <c r="K5180">
        <v>1</v>
      </c>
      <c r="L5180">
        <f>LOOKUP(I5180+H5180*1000, allRounds!D$2:D$308, allRounds!A$2:A$308)</f>
        <v>221</v>
      </c>
    </row>
    <row r="5181" spans="1:12" x14ac:dyDescent="0.3">
      <c r="A5181">
        <v>5180</v>
      </c>
      <c r="B5181">
        <v>10</v>
      </c>
      <c r="C5181">
        <v>84</v>
      </c>
      <c r="D5181">
        <v>32</v>
      </c>
      <c r="E5181">
        <v>143</v>
      </c>
      <c r="F5181">
        <v>221</v>
      </c>
      <c r="H5181" s="16">
        <v>36414</v>
      </c>
      <c r="I5181">
        <v>73</v>
      </c>
      <c r="J5181">
        <v>12</v>
      </c>
      <c r="K5181">
        <v>1</v>
      </c>
      <c r="L5181">
        <f>LOOKUP(I5181+H5181*1000, allRounds!D$2:D$308, allRounds!A$2:A$308)</f>
        <v>221</v>
      </c>
    </row>
    <row r="5182" spans="1:12" x14ac:dyDescent="0.3">
      <c r="A5182">
        <v>5181</v>
      </c>
      <c r="B5182">
        <v>11</v>
      </c>
      <c r="C5182">
        <v>93</v>
      </c>
      <c r="D5182">
        <v>32</v>
      </c>
      <c r="E5182">
        <v>145</v>
      </c>
      <c r="F5182">
        <v>221</v>
      </c>
      <c r="H5182" s="16">
        <v>36414</v>
      </c>
      <c r="I5182">
        <v>73</v>
      </c>
      <c r="J5182">
        <v>21</v>
      </c>
      <c r="K5182">
        <v>0</v>
      </c>
      <c r="L5182">
        <f>LOOKUP(I5182+H5182*1000, allRounds!D$2:D$308, allRounds!A$2:A$308)</f>
        <v>221</v>
      </c>
    </row>
    <row r="5183" spans="1:12" x14ac:dyDescent="0.3">
      <c r="A5183">
        <v>5182</v>
      </c>
      <c r="B5183">
        <v>12</v>
      </c>
      <c r="C5183">
        <v>101</v>
      </c>
      <c r="D5183">
        <v>31</v>
      </c>
      <c r="E5183">
        <v>163</v>
      </c>
      <c r="F5183">
        <v>221</v>
      </c>
      <c r="H5183" s="16">
        <v>36414</v>
      </c>
      <c r="I5183">
        <v>73</v>
      </c>
      <c r="J5183">
        <v>28</v>
      </c>
      <c r="K5183">
        <v>0</v>
      </c>
      <c r="L5183">
        <f>LOOKUP(I5183+H5183*1000, allRounds!D$2:D$308, allRounds!A$2:A$308)</f>
        <v>221</v>
      </c>
    </row>
    <row r="5184" spans="1:12" x14ac:dyDescent="0.3">
      <c r="A5184">
        <v>5183</v>
      </c>
      <c r="B5184">
        <v>13</v>
      </c>
      <c r="C5184">
        <v>102</v>
      </c>
      <c r="D5184">
        <v>30</v>
      </c>
      <c r="E5184">
        <v>12</v>
      </c>
      <c r="F5184">
        <v>221</v>
      </c>
      <c r="H5184" s="16">
        <v>36414</v>
      </c>
      <c r="I5184">
        <v>73</v>
      </c>
      <c r="J5184">
        <v>28</v>
      </c>
      <c r="K5184">
        <v>1</v>
      </c>
      <c r="L5184">
        <f>LOOKUP(I5184+H5184*1000, allRounds!D$2:D$308, allRounds!A$2:A$308)</f>
        <v>221</v>
      </c>
    </row>
    <row r="5185" spans="1:12" x14ac:dyDescent="0.3">
      <c r="A5185">
        <v>5184</v>
      </c>
      <c r="B5185">
        <v>14</v>
      </c>
      <c r="C5185">
        <v>103</v>
      </c>
      <c r="D5185">
        <v>29</v>
      </c>
      <c r="E5185">
        <v>41</v>
      </c>
      <c r="F5185">
        <v>221</v>
      </c>
      <c r="H5185" s="16">
        <v>36414</v>
      </c>
      <c r="I5185">
        <v>73</v>
      </c>
      <c r="J5185">
        <v>28</v>
      </c>
      <c r="K5185">
        <v>0</v>
      </c>
      <c r="L5185">
        <f>LOOKUP(I5185+H5185*1000, allRounds!D$2:D$308, allRounds!A$2:A$308)</f>
        <v>221</v>
      </c>
    </row>
    <row r="5186" spans="1:12" x14ac:dyDescent="0.3">
      <c r="A5186">
        <v>5185</v>
      </c>
      <c r="B5186">
        <v>15</v>
      </c>
      <c r="C5186">
        <v>101</v>
      </c>
      <c r="D5186">
        <v>29</v>
      </c>
      <c r="E5186">
        <v>162</v>
      </c>
      <c r="F5186">
        <v>221</v>
      </c>
      <c r="H5186" s="16">
        <v>36414</v>
      </c>
      <c r="I5186">
        <v>73</v>
      </c>
      <c r="J5186">
        <v>25</v>
      </c>
      <c r="K5186">
        <v>0</v>
      </c>
      <c r="L5186">
        <f>LOOKUP(I5186+H5186*1000, allRounds!D$2:D$308, allRounds!A$2:A$308)</f>
        <v>221</v>
      </c>
    </row>
    <row r="5187" spans="1:12" x14ac:dyDescent="0.3">
      <c r="A5187">
        <v>5186</v>
      </c>
      <c r="B5187">
        <v>16</v>
      </c>
      <c r="C5187">
        <v>99</v>
      </c>
      <c r="D5187">
        <v>29</v>
      </c>
      <c r="E5187">
        <v>30</v>
      </c>
      <c r="F5187">
        <v>221</v>
      </c>
      <c r="H5187" s="16">
        <v>36414</v>
      </c>
      <c r="I5187">
        <v>73</v>
      </c>
      <c r="J5187">
        <v>24</v>
      </c>
      <c r="K5187">
        <v>1</v>
      </c>
      <c r="L5187">
        <f>LOOKUP(I5187+H5187*1000, allRounds!D$2:D$308, allRounds!A$2:A$308)</f>
        <v>221</v>
      </c>
    </row>
    <row r="5188" spans="1:12" x14ac:dyDescent="0.3">
      <c r="A5188">
        <v>5187</v>
      </c>
      <c r="B5188">
        <v>17</v>
      </c>
      <c r="C5188">
        <v>103</v>
      </c>
      <c r="D5188">
        <v>29</v>
      </c>
      <c r="E5188">
        <v>27</v>
      </c>
      <c r="F5188">
        <v>221</v>
      </c>
      <c r="H5188" s="16">
        <v>36414</v>
      </c>
      <c r="I5188">
        <v>73</v>
      </c>
      <c r="J5188">
        <v>28</v>
      </c>
      <c r="K5188">
        <v>1</v>
      </c>
      <c r="L5188">
        <f>LOOKUP(I5188+H5188*1000, allRounds!D$2:D$308, allRounds!A$2:A$308)</f>
        <v>221</v>
      </c>
    </row>
    <row r="5189" spans="1:12" x14ac:dyDescent="0.3">
      <c r="A5189">
        <v>5188</v>
      </c>
      <c r="B5189">
        <v>18</v>
      </c>
      <c r="C5189">
        <v>96</v>
      </c>
      <c r="D5189">
        <v>29</v>
      </c>
      <c r="E5189">
        <v>2</v>
      </c>
      <c r="F5189">
        <v>221</v>
      </c>
      <c r="H5189" s="16">
        <v>36414</v>
      </c>
      <c r="I5189">
        <v>73</v>
      </c>
      <c r="J5189">
        <v>21</v>
      </c>
      <c r="K5189">
        <v>1</v>
      </c>
      <c r="L5189">
        <f>LOOKUP(I5189+H5189*1000, allRounds!D$2:D$308, allRounds!A$2:A$308)</f>
        <v>221</v>
      </c>
    </row>
    <row r="5190" spans="1:12" x14ac:dyDescent="0.3">
      <c r="A5190">
        <v>5189</v>
      </c>
      <c r="B5190">
        <v>19</v>
      </c>
      <c r="C5190">
        <v>103</v>
      </c>
      <c r="D5190">
        <v>26</v>
      </c>
      <c r="E5190">
        <v>144</v>
      </c>
      <c r="F5190">
        <v>221</v>
      </c>
      <c r="H5190" s="16">
        <v>36414</v>
      </c>
      <c r="I5190">
        <v>73</v>
      </c>
      <c r="J5190">
        <v>24</v>
      </c>
      <c r="K5190">
        <v>0</v>
      </c>
      <c r="L5190">
        <f>LOOKUP(I5190+H5190*1000, allRounds!D$2:D$308, allRounds!A$2:A$308)</f>
        <v>221</v>
      </c>
    </row>
    <row r="5191" spans="1:12" x14ac:dyDescent="0.3">
      <c r="A5191">
        <v>5190</v>
      </c>
      <c r="B5191">
        <v>20</v>
      </c>
      <c r="C5191">
        <v>89</v>
      </c>
      <c r="D5191">
        <v>26</v>
      </c>
      <c r="E5191">
        <v>1</v>
      </c>
      <c r="F5191">
        <v>221</v>
      </c>
      <c r="H5191" s="16">
        <v>36414</v>
      </c>
      <c r="I5191">
        <v>73</v>
      </c>
      <c r="J5191">
        <v>11</v>
      </c>
      <c r="K5191">
        <v>1</v>
      </c>
      <c r="L5191">
        <f>LOOKUP(I5191+H5191*1000, allRounds!D$2:D$308, allRounds!A$2:A$308)</f>
        <v>221</v>
      </c>
    </row>
    <row r="5192" spans="1:12" x14ac:dyDescent="0.3">
      <c r="A5192">
        <v>5191</v>
      </c>
      <c r="B5192">
        <v>21</v>
      </c>
      <c r="C5192">
        <v>100</v>
      </c>
      <c r="D5192">
        <v>24</v>
      </c>
      <c r="E5192">
        <v>26</v>
      </c>
      <c r="F5192">
        <v>221</v>
      </c>
      <c r="H5192" s="16">
        <v>36414</v>
      </c>
      <c r="I5192">
        <v>73</v>
      </c>
      <c r="J5192">
        <v>20</v>
      </c>
      <c r="K5192">
        <v>1</v>
      </c>
      <c r="L5192">
        <f>LOOKUP(I5192+H5192*1000, allRounds!D$2:D$308, allRounds!A$2:A$308)</f>
        <v>221</v>
      </c>
    </row>
    <row r="5193" spans="1:12" x14ac:dyDescent="0.3">
      <c r="A5193">
        <v>5192</v>
      </c>
      <c r="B5193">
        <v>1</v>
      </c>
      <c r="C5193">
        <v>98</v>
      </c>
      <c r="D5193">
        <v>36</v>
      </c>
      <c r="E5193">
        <v>50</v>
      </c>
      <c r="F5193">
        <v>223</v>
      </c>
      <c r="H5193" s="16">
        <v>36389</v>
      </c>
      <c r="I5193">
        <v>56</v>
      </c>
      <c r="J5193">
        <v>26</v>
      </c>
      <c r="K5193">
        <v>1</v>
      </c>
      <c r="L5193">
        <f>LOOKUP(I5193+H5193*1000, allRounds!D$2:D$308, allRounds!A$2:A$308)</f>
        <v>223</v>
      </c>
    </row>
    <row r="5194" spans="1:12" x14ac:dyDescent="0.3">
      <c r="A5194">
        <v>5193</v>
      </c>
      <c r="B5194">
        <v>2</v>
      </c>
      <c r="C5194">
        <v>100</v>
      </c>
      <c r="D5194">
        <v>36</v>
      </c>
      <c r="E5194">
        <v>61</v>
      </c>
      <c r="F5194">
        <v>223</v>
      </c>
      <c r="H5194" s="16">
        <v>36389</v>
      </c>
      <c r="I5194">
        <v>56</v>
      </c>
      <c r="J5194">
        <v>28</v>
      </c>
      <c r="K5194">
        <v>1</v>
      </c>
      <c r="L5194">
        <f>LOOKUP(I5194+H5194*1000, allRounds!D$2:D$308, allRounds!A$2:A$308)</f>
        <v>223</v>
      </c>
    </row>
    <row r="5195" spans="1:12" x14ac:dyDescent="0.3">
      <c r="A5195">
        <v>5194</v>
      </c>
      <c r="B5195">
        <v>3</v>
      </c>
      <c r="C5195">
        <v>86</v>
      </c>
      <c r="D5195">
        <v>35</v>
      </c>
      <c r="E5195">
        <v>49</v>
      </c>
      <c r="F5195">
        <v>223</v>
      </c>
      <c r="H5195" s="16">
        <v>36389</v>
      </c>
      <c r="I5195">
        <v>56</v>
      </c>
      <c r="J5195">
        <v>13</v>
      </c>
      <c r="K5195">
        <v>1</v>
      </c>
      <c r="L5195">
        <f>LOOKUP(I5195+H5195*1000, allRounds!D$2:D$308, allRounds!A$2:A$308)</f>
        <v>223</v>
      </c>
    </row>
    <row r="5196" spans="1:12" x14ac:dyDescent="0.3">
      <c r="A5196">
        <v>5195</v>
      </c>
      <c r="B5196">
        <v>4</v>
      </c>
      <c r="C5196">
        <v>97</v>
      </c>
      <c r="D5196">
        <v>35</v>
      </c>
      <c r="E5196">
        <v>99</v>
      </c>
      <c r="F5196">
        <v>223</v>
      </c>
      <c r="H5196" s="16">
        <v>36389</v>
      </c>
      <c r="I5196">
        <v>56</v>
      </c>
      <c r="J5196">
        <v>24</v>
      </c>
      <c r="K5196">
        <v>1</v>
      </c>
      <c r="L5196">
        <f>LOOKUP(I5196+H5196*1000, allRounds!D$2:D$308, allRounds!A$2:A$308)</f>
        <v>223</v>
      </c>
    </row>
    <row r="5197" spans="1:12" x14ac:dyDescent="0.3">
      <c r="A5197">
        <v>5196</v>
      </c>
      <c r="B5197">
        <v>5</v>
      </c>
      <c r="C5197">
        <v>86</v>
      </c>
      <c r="D5197">
        <v>32</v>
      </c>
      <c r="E5197">
        <v>103</v>
      </c>
      <c r="F5197">
        <v>223</v>
      </c>
      <c r="H5197" s="16">
        <v>36389</v>
      </c>
      <c r="I5197">
        <v>56</v>
      </c>
      <c r="J5197">
        <v>10</v>
      </c>
      <c r="K5197">
        <v>1</v>
      </c>
      <c r="L5197">
        <f>LOOKUP(I5197+H5197*1000, allRounds!D$2:D$308, allRounds!A$2:A$308)</f>
        <v>223</v>
      </c>
    </row>
    <row r="5198" spans="1:12" x14ac:dyDescent="0.3">
      <c r="A5198">
        <v>5197</v>
      </c>
      <c r="B5198">
        <v>6</v>
      </c>
      <c r="C5198">
        <v>103</v>
      </c>
      <c r="D5198">
        <v>32</v>
      </c>
      <c r="E5198">
        <v>35</v>
      </c>
      <c r="F5198">
        <v>223</v>
      </c>
      <c r="H5198" s="16">
        <v>36389</v>
      </c>
      <c r="I5198">
        <v>56</v>
      </c>
      <c r="J5198">
        <v>28</v>
      </c>
      <c r="K5198">
        <v>1</v>
      </c>
      <c r="L5198">
        <f>LOOKUP(I5198+H5198*1000, allRounds!D$2:D$308, allRounds!A$2:A$308)</f>
        <v>223</v>
      </c>
    </row>
    <row r="5199" spans="1:12" x14ac:dyDescent="0.3">
      <c r="A5199">
        <v>5198</v>
      </c>
      <c r="B5199">
        <v>7</v>
      </c>
      <c r="C5199">
        <v>94</v>
      </c>
      <c r="D5199">
        <v>31</v>
      </c>
      <c r="E5199">
        <v>34</v>
      </c>
      <c r="F5199">
        <v>223</v>
      </c>
      <c r="H5199" s="16">
        <v>36389</v>
      </c>
      <c r="I5199">
        <v>56</v>
      </c>
      <c r="J5199">
        <v>17</v>
      </c>
      <c r="K5199">
        <v>1</v>
      </c>
      <c r="L5199">
        <f>LOOKUP(I5199+H5199*1000, allRounds!D$2:D$308, allRounds!A$2:A$308)</f>
        <v>223</v>
      </c>
    </row>
    <row r="5200" spans="1:12" x14ac:dyDescent="0.3">
      <c r="A5200">
        <v>5199</v>
      </c>
      <c r="B5200">
        <v>8</v>
      </c>
      <c r="C5200">
        <v>95</v>
      </c>
      <c r="D5200">
        <v>27</v>
      </c>
      <c r="E5200">
        <v>48</v>
      </c>
      <c r="F5200">
        <v>223</v>
      </c>
      <c r="H5200" s="16">
        <v>36389</v>
      </c>
      <c r="I5200">
        <v>56</v>
      </c>
      <c r="J5200">
        <v>12</v>
      </c>
      <c r="K5200">
        <v>1</v>
      </c>
      <c r="L5200">
        <f>LOOKUP(I5200+H5200*1000, allRounds!D$2:D$308, allRounds!A$2:A$308)</f>
        <v>223</v>
      </c>
    </row>
    <row r="5201" spans="1:12" x14ac:dyDescent="0.3">
      <c r="A5201">
        <v>5200</v>
      </c>
      <c r="B5201">
        <v>9</v>
      </c>
      <c r="C5201">
        <v>109</v>
      </c>
      <c r="D5201">
        <v>24</v>
      </c>
      <c r="E5201">
        <v>63</v>
      </c>
      <c r="F5201">
        <v>223</v>
      </c>
      <c r="H5201" s="16">
        <v>36389</v>
      </c>
      <c r="I5201">
        <v>56</v>
      </c>
      <c r="J5201">
        <v>25</v>
      </c>
      <c r="K5201">
        <v>1</v>
      </c>
      <c r="L5201">
        <f>LOOKUP(I5201+H5201*1000, allRounds!D$2:D$308, allRounds!A$2:A$308)</f>
        <v>223</v>
      </c>
    </row>
    <row r="5202" spans="1:12" x14ac:dyDescent="0.3">
      <c r="A5202">
        <v>5201</v>
      </c>
      <c r="B5202">
        <v>10</v>
      </c>
      <c r="C5202">
        <v>98</v>
      </c>
      <c r="D5202">
        <v>23</v>
      </c>
      <c r="E5202">
        <v>117</v>
      </c>
      <c r="F5202">
        <v>223</v>
      </c>
      <c r="H5202" s="16">
        <v>36389</v>
      </c>
      <c r="I5202">
        <v>56</v>
      </c>
      <c r="J5202">
        <v>13</v>
      </c>
      <c r="K5202">
        <v>1</v>
      </c>
      <c r="L5202">
        <f>LOOKUP(I5202+H5202*1000, allRounds!D$2:D$308, allRounds!A$2:A$308)</f>
        <v>223</v>
      </c>
    </row>
    <row r="5203" spans="1:12" x14ac:dyDescent="0.3">
      <c r="A5203">
        <v>5202</v>
      </c>
      <c r="B5203">
        <v>1</v>
      </c>
      <c r="C5203">
        <v>88</v>
      </c>
      <c r="D5203">
        <v>40</v>
      </c>
      <c r="E5203">
        <v>160</v>
      </c>
      <c r="F5203">
        <v>224</v>
      </c>
      <c r="H5203" s="16">
        <v>36358</v>
      </c>
      <c r="I5203">
        <v>3</v>
      </c>
      <c r="J5203">
        <v>24</v>
      </c>
      <c r="K5203">
        <v>0</v>
      </c>
      <c r="L5203">
        <f>LOOKUP(I5203+H5203*1000, allRounds!D$2:D$308, allRounds!A$2:A$308)</f>
        <v>224</v>
      </c>
    </row>
    <row r="5204" spans="1:12" x14ac:dyDescent="0.3">
      <c r="A5204">
        <v>5203</v>
      </c>
      <c r="B5204">
        <v>2</v>
      </c>
      <c r="C5204">
        <v>82</v>
      </c>
      <c r="D5204">
        <v>40</v>
      </c>
      <c r="E5204">
        <v>159</v>
      </c>
      <c r="F5204">
        <v>224</v>
      </c>
      <c r="H5204" s="16">
        <v>36358</v>
      </c>
      <c r="I5204">
        <v>3</v>
      </c>
      <c r="J5204">
        <v>18</v>
      </c>
      <c r="K5204">
        <v>0</v>
      </c>
      <c r="L5204">
        <f>LOOKUP(I5204+H5204*1000, allRounds!D$2:D$308, allRounds!A$2:A$308)</f>
        <v>224</v>
      </c>
    </row>
    <row r="5205" spans="1:12" x14ac:dyDescent="0.3">
      <c r="A5205">
        <v>5204</v>
      </c>
      <c r="B5205">
        <v>3</v>
      </c>
      <c r="C5205">
        <v>91</v>
      </c>
      <c r="D5205">
        <v>37</v>
      </c>
      <c r="E5205">
        <v>78</v>
      </c>
      <c r="F5205">
        <v>224</v>
      </c>
      <c r="H5205" s="16">
        <v>36358</v>
      </c>
      <c r="I5205">
        <v>3</v>
      </c>
      <c r="J5205">
        <v>24</v>
      </c>
      <c r="K5205">
        <v>1</v>
      </c>
      <c r="L5205">
        <f>LOOKUP(I5205+H5205*1000, allRounds!D$2:D$308, allRounds!A$2:A$308)</f>
        <v>224</v>
      </c>
    </row>
    <row r="5206" spans="1:12" x14ac:dyDescent="0.3">
      <c r="A5206">
        <v>5205</v>
      </c>
      <c r="B5206">
        <v>4</v>
      </c>
      <c r="C5206">
        <v>93</v>
      </c>
      <c r="D5206">
        <v>35</v>
      </c>
      <c r="E5206">
        <v>154</v>
      </c>
      <c r="F5206">
        <v>224</v>
      </c>
      <c r="H5206" s="16">
        <v>36358</v>
      </c>
      <c r="I5206">
        <v>3</v>
      </c>
      <c r="J5206">
        <v>24</v>
      </c>
      <c r="K5206">
        <v>0</v>
      </c>
      <c r="L5206">
        <f>LOOKUP(I5206+H5206*1000, allRounds!D$2:D$308, allRounds!A$2:A$308)</f>
        <v>224</v>
      </c>
    </row>
    <row r="5207" spans="1:12" x14ac:dyDescent="0.3">
      <c r="A5207">
        <v>5206</v>
      </c>
      <c r="B5207">
        <v>5</v>
      </c>
      <c r="C5207">
        <v>95</v>
      </c>
      <c r="D5207">
        <v>35</v>
      </c>
      <c r="E5207">
        <v>50</v>
      </c>
      <c r="F5207">
        <v>224</v>
      </c>
      <c r="H5207" s="16">
        <v>36358</v>
      </c>
      <c r="I5207">
        <v>3</v>
      </c>
      <c r="J5207">
        <v>26</v>
      </c>
      <c r="K5207">
        <v>1</v>
      </c>
      <c r="L5207">
        <f>LOOKUP(I5207+H5207*1000, allRounds!D$2:D$308, allRounds!A$2:A$308)</f>
        <v>224</v>
      </c>
    </row>
    <row r="5208" spans="1:12" x14ac:dyDescent="0.3">
      <c r="A5208">
        <v>5207</v>
      </c>
      <c r="B5208">
        <v>6</v>
      </c>
      <c r="C5208">
        <v>83</v>
      </c>
      <c r="D5208">
        <v>34</v>
      </c>
      <c r="E5208">
        <v>48</v>
      </c>
      <c r="F5208">
        <v>224</v>
      </c>
      <c r="H5208" s="16">
        <v>36358</v>
      </c>
      <c r="I5208">
        <v>3</v>
      </c>
      <c r="J5208">
        <v>12</v>
      </c>
      <c r="K5208">
        <v>1</v>
      </c>
      <c r="L5208">
        <f>LOOKUP(I5208+H5208*1000, allRounds!D$2:D$308, allRounds!A$2:A$308)</f>
        <v>224</v>
      </c>
    </row>
    <row r="5209" spans="1:12" x14ac:dyDescent="0.3">
      <c r="A5209">
        <v>5208</v>
      </c>
      <c r="B5209">
        <f>7</f>
        <v>7</v>
      </c>
      <c r="C5209">
        <v>91</v>
      </c>
      <c r="D5209">
        <v>33</v>
      </c>
      <c r="E5209">
        <v>116</v>
      </c>
      <c r="F5209">
        <v>224</v>
      </c>
      <c r="H5209" s="16">
        <v>36358</v>
      </c>
      <c r="I5209">
        <v>3</v>
      </c>
      <c r="J5209">
        <v>20</v>
      </c>
      <c r="K5209">
        <v>1</v>
      </c>
      <c r="L5209">
        <f>LOOKUP(I5209+H5209*1000, allRounds!D$2:D$308, allRounds!A$2:A$308)</f>
        <v>224</v>
      </c>
    </row>
    <row r="5210" spans="1:12" x14ac:dyDescent="0.3">
      <c r="A5210">
        <v>5209</v>
      </c>
      <c r="B5210">
        <f>7</f>
        <v>7</v>
      </c>
      <c r="C5210">
        <v>85</v>
      </c>
      <c r="D5210">
        <v>33</v>
      </c>
      <c r="E5210">
        <v>158</v>
      </c>
      <c r="F5210">
        <v>224</v>
      </c>
      <c r="H5210" s="16">
        <v>36358</v>
      </c>
      <c r="I5210">
        <v>3</v>
      </c>
      <c r="J5210">
        <v>13</v>
      </c>
      <c r="K5210">
        <v>0</v>
      </c>
      <c r="L5210">
        <f>LOOKUP(I5210+H5210*1000, allRounds!D$2:D$308, allRounds!A$2:A$308)</f>
        <v>224</v>
      </c>
    </row>
    <row r="5211" spans="1:12" x14ac:dyDescent="0.3">
      <c r="A5211">
        <v>5210</v>
      </c>
      <c r="B5211">
        <v>9</v>
      </c>
      <c r="C5211">
        <v>100</v>
      </c>
      <c r="D5211">
        <v>32</v>
      </c>
      <c r="E5211">
        <v>27</v>
      </c>
      <c r="F5211">
        <v>224</v>
      </c>
      <c r="H5211" s="16">
        <v>36358</v>
      </c>
      <c r="I5211">
        <v>3</v>
      </c>
      <c r="J5211">
        <v>28</v>
      </c>
      <c r="K5211">
        <v>1</v>
      </c>
      <c r="L5211">
        <f>LOOKUP(I5211+H5211*1000, allRounds!D$2:D$308, allRounds!A$2:A$308)</f>
        <v>224</v>
      </c>
    </row>
    <row r="5212" spans="1:12" x14ac:dyDescent="0.3">
      <c r="A5212">
        <v>5211</v>
      </c>
      <c r="B5212">
        <v>10</v>
      </c>
      <c r="C5212">
        <v>96</v>
      </c>
      <c r="D5212">
        <v>31</v>
      </c>
      <c r="E5212">
        <v>16</v>
      </c>
      <c r="F5212">
        <v>224</v>
      </c>
      <c r="H5212" s="16">
        <v>36358</v>
      </c>
      <c r="I5212">
        <v>3</v>
      </c>
      <c r="J5212">
        <v>23</v>
      </c>
      <c r="K5212">
        <v>1</v>
      </c>
      <c r="L5212">
        <f>LOOKUP(I5212+H5212*1000, allRounds!D$2:D$308, allRounds!A$2:A$308)</f>
        <v>224</v>
      </c>
    </row>
    <row r="5213" spans="1:12" x14ac:dyDescent="0.3">
      <c r="A5213">
        <v>5212</v>
      </c>
      <c r="B5213">
        <f>11</f>
        <v>11</v>
      </c>
      <c r="C5213">
        <v>84</v>
      </c>
      <c r="D5213">
        <v>30</v>
      </c>
      <c r="E5213">
        <v>155</v>
      </c>
      <c r="F5213">
        <v>224</v>
      </c>
      <c r="H5213" s="16">
        <v>36358</v>
      </c>
      <c r="I5213">
        <v>3</v>
      </c>
      <c r="J5213">
        <v>10</v>
      </c>
      <c r="K5213">
        <v>0</v>
      </c>
      <c r="L5213">
        <f>LOOKUP(I5213+H5213*1000, allRounds!D$2:D$308, allRounds!A$2:A$308)</f>
        <v>224</v>
      </c>
    </row>
    <row r="5214" spans="1:12" x14ac:dyDescent="0.3">
      <c r="A5214">
        <v>5213</v>
      </c>
      <c r="B5214">
        <f>11</f>
        <v>11</v>
      </c>
      <c r="C5214">
        <v>98</v>
      </c>
      <c r="D5214">
        <v>30</v>
      </c>
      <c r="E5214">
        <v>30</v>
      </c>
      <c r="F5214">
        <v>224</v>
      </c>
      <c r="H5214" s="16">
        <v>36358</v>
      </c>
      <c r="I5214">
        <v>3</v>
      </c>
      <c r="J5214">
        <v>24</v>
      </c>
      <c r="K5214">
        <v>1</v>
      </c>
      <c r="L5214">
        <f>LOOKUP(I5214+H5214*1000, allRounds!D$2:D$308, allRounds!A$2:A$308)</f>
        <v>224</v>
      </c>
    </row>
    <row r="5215" spans="1:12" x14ac:dyDescent="0.3">
      <c r="A5215">
        <v>5214</v>
      </c>
      <c r="B5215">
        <v>13</v>
      </c>
      <c r="C5215">
        <v>84</v>
      </c>
      <c r="D5215">
        <v>30</v>
      </c>
      <c r="E5215">
        <v>75</v>
      </c>
      <c r="F5215">
        <v>224</v>
      </c>
      <c r="H5215" s="16">
        <v>36358</v>
      </c>
      <c r="I5215">
        <v>3</v>
      </c>
      <c r="J5215">
        <v>10</v>
      </c>
      <c r="K5215">
        <v>0</v>
      </c>
      <c r="L5215">
        <f>LOOKUP(I5215+H5215*1000, allRounds!D$2:D$308, allRounds!A$2:A$308)</f>
        <v>224</v>
      </c>
    </row>
    <row r="5216" spans="1:12" x14ac:dyDescent="0.3">
      <c r="A5216">
        <v>5215</v>
      </c>
      <c r="B5216">
        <v>14</v>
      </c>
      <c r="C5216">
        <v>99</v>
      </c>
      <c r="D5216">
        <v>29</v>
      </c>
      <c r="E5216">
        <v>99</v>
      </c>
      <c r="F5216">
        <v>224</v>
      </c>
      <c r="H5216" s="16">
        <v>36358</v>
      </c>
      <c r="I5216">
        <v>3</v>
      </c>
      <c r="J5216">
        <v>24</v>
      </c>
      <c r="K5216">
        <v>1</v>
      </c>
      <c r="L5216">
        <f>LOOKUP(I5216+H5216*1000, allRounds!D$2:D$308, allRounds!A$2:A$308)</f>
        <v>224</v>
      </c>
    </row>
    <row r="5217" spans="1:12" x14ac:dyDescent="0.3">
      <c r="A5217">
        <v>5216</v>
      </c>
      <c r="B5217">
        <v>15</v>
      </c>
      <c r="C5217">
        <v>98</v>
      </c>
      <c r="D5217">
        <v>29</v>
      </c>
      <c r="E5217">
        <v>28</v>
      </c>
      <c r="F5217">
        <v>224</v>
      </c>
      <c r="H5217" s="16">
        <v>36358</v>
      </c>
      <c r="I5217">
        <v>3</v>
      </c>
      <c r="J5217">
        <v>23</v>
      </c>
      <c r="K5217">
        <v>1</v>
      </c>
      <c r="L5217">
        <f>LOOKUP(I5217+H5217*1000, allRounds!D$2:D$308, allRounds!A$2:A$308)</f>
        <v>224</v>
      </c>
    </row>
    <row r="5218" spans="1:12" x14ac:dyDescent="0.3">
      <c r="A5218">
        <v>5217</v>
      </c>
      <c r="B5218">
        <v>16</v>
      </c>
      <c r="C5218">
        <v>94</v>
      </c>
      <c r="D5218">
        <v>28</v>
      </c>
      <c r="E5218">
        <v>150</v>
      </c>
      <c r="F5218">
        <v>224</v>
      </c>
      <c r="H5218" s="16">
        <v>36358</v>
      </c>
      <c r="I5218">
        <v>3</v>
      </c>
      <c r="J5218">
        <v>18</v>
      </c>
      <c r="K5218">
        <v>0</v>
      </c>
      <c r="L5218">
        <f>LOOKUP(I5218+H5218*1000, allRounds!D$2:D$308, allRounds!A$2:A$308)</f>
        <v>224</v>
      </c>
    </row>
    <row r="5219" spans="1:12" x14ac:dyDescent="0.3">
      <c r="A5219">
        <v>5218</v>
      </c>
      <c r="B5219">
        <v>17</v>
      </c>
      <c r="C5219">
        <v>97</v>
      </c>
      <c r="D5219">
        <v>28</v>
      </c>
      <c r="E5219">
        <v>2</v>
      </c>
      <c r="F5219">
        <v>224</v>
      </c>
      <c r="H5219" s="16">
        <v>36358</v>
      </c>
      <c r="I5219">
        <v>3</v>
      </c>
      <c r="J5219">
        <v>21</v>
      </c>
      <c r="K5219">
        <v>1</v>
      </c>
      <c r="L5219">
        <f>LOOKUP(I5219+H5219*1000, allRounds!D$2:D$308, allRounds!A$2:A$308)</f>
        <v>224</v>
      </c>
    </row>
    <row r="5220" spans="1:12" x14ac:dyDescent="0.3">
      <c r="A5220">
        <v>5219</v>
      </c>
      <c r="B5220">
        <v>18</v>
      </c>
      <c r="C5220">
        <v>90</v>
      </c>
      <c r="D5220">
        <v>24</v>
      </c>
      <c r="E5220">
        <v>103</v>
      </c>
      <c r="F5220">
        <v>224</v>
      </c>
      <c r="H5220" s="16">
        <v>36358</v>
      </c>
      <c r="I5220">
        <v>3</v>
      </c>
      <c r="J5220">
        <v>10</v>
      </c>
      <c r="K5220">
        <v>1</v>
      </c>
      <c r="L5220">
        <f>LOOKUP(I5220+H5220*1000, allRounds!D$2:D$308, allRounds!A$2:A$308)</f>
        <v>224</v>
      </c>
    </row>
    <row r="5221" spans="1:12" x14ac:dyDescent="0.3">
      <c r="A5221">
        <v>5220</v>
      </c>
      <c r="B5221">
        <v>19</v>
      </c>
      <c r="C5221">
        <v>102</v>
      </c>
      <c r="D5221">
        <v>23</v>
      </c>
      <c r="E5221">
        <v>3</v>
      </c>
      <c r="F5221">
        <v>224</v>
      </c>
      <c r="H5221" s="16">
        <v>36358</v>
      </c>
      <c r="I5221">
        <v>3</v>
      </c>
      <c r="J5221">
        <v>21</v>
      </c>
      <c r="K5221">
        <v>1</v>
      </c>
      <c r="L5221">
        <f>LOOKUP(I5221+H5221*1000, allRounds!D$2:D$308, allRounds!A$2:A$308)</f>
        <v>224</v>
      </c>
    </row>
    <row r="5222" spans="1:12" x14ac:dyDescent="0.3">
      <c r="A5222">
        <v>5221</v>
      </c>
      <c r="B5222">
        <v>20</v>
      </c>
      <c r="C5222">
        <v>109</v>
      </c>
      <c r="D5222">
        <v>23</v>
      </c>
      <c r="E5222">
        <v>12</v>
      </c>
      <c r="F5222">
        <v>224</v>
      </c>
      <c r="H5222" s="16">
        <v>36358</v>
      </c>
      <c r="I5222">
        <v>3</v>
      </c>
      <c r="J5222">
        <v>28</v>
      </c>
      <c r="K5222">
        <v>1</v>
      </c>
      <c r="L5222">
        <f>LOOKUP(I5222+H5222*1000, allRounds!D$2:D$308, allRounds!A$2:A$308)</f>
        <v>224</v>
      </c>
    </row>
    <row r="5223" spans="1:12" x14ac:dyDescent="0.3">
      <c r="A5223">
        <v>5222</v>
      </c>
      <c r="B5223">
        <v>21</v>
      </c>
      <c r="C5223">
        <v>110</v>
      </c>
      <c r="D5223">
        <v>22</v>
      </c>
      <c r="E5223">
        <v>157</v>
      </c>
      <c r="F5223">
        <v>224</v>
      </c>
      <c r="H5223" s="16">
        <v>36358</v>
      </c>
      <c r="I5223">
        <v>3</v>
      </c>
      <c r="J5223">
        <v>28</v>
      </c>
      <c r="K5223">
        <v>0</v>
      </c>
      <c r="L5223">
        <f>LOOKUP(I5223+H5223*1000, allRounds!D$2:D$308, allRounds!A$2:A$308)</f>
        <v>224</v>
      </c>
    </row>
    <row r="5224" spans="1:12" x14ac:dyDescent="0.3">
      <c r="A5224">
        <v>5223</v>
      </c>
      <c r="B5224">
        <v>22</v>
      </c>
      <c r="C5224">
        <v>106</v>
      </c>
      <c r="D5224">
        <v>20</v>
      </c>
      <c r="E5224">
        <v>156</v>
      </c>
      <c r="F5224">
        <v>224</v>
      </c>
      <c r="H5224" s="16">
        <v>36358</v>
      </c>
      <c r="I5224">
        <v>3</v>
      </c>
      <c r="J5224">
        <v>22</v>
      </c>
      <c r="K5224">
        <v>0</v>
      </c>
      <c r="L5224">
        <f>LOOKUP(I5224+H5224*1000, allRounds!D$2:D$308, allRounds!A$2:A$308)</f>
        <v>224</v>
      </c>
    </row>
    <row r="5225" spans="1:12" x14ac:dyDescent="0.3">
      <c r="A5225">
        <v>5224</v>
      </c>
      <c r="B5225">
        <v>23</v>
      </c>
      <c r="C5225">
        <v>104</v>
      </c>
      <c r="D5225">
        <v>20</v>
      </c>
      <c r="E5225">
        <v>153</v>
      </c>
      <c r="F5225">
        <v>224</v>
      </c>
      <c r="H5225" s="16">
        <v>36358</v>
      </c>
      <c r="I5225">
        <v>3</v>
      </c>
      <c r="J5225">
        <v>20</v>
      </c>
      <c r="K5225">
        <v>0</v>
      </c>
      <c r="L5225">
        <f>LOOKUP(I5225+H5225*1000, allRounds!D$2:D$308, allRounds!A$2:A$308)</f>
        <v>224</v>
      </c>
    </row>
    <row r="5226" spans="1:12" x14ac:dyDescent="0.3">
      <c r="A5226">
        <v>5225</v>
      </c>
      <c r="B5226">
        <v>24</v>
      </c>
      <c r="C5226">
        <v>112</v>
      </c>
      <c r="D5226">
        <v>20</v>
      </c>
      <c r="E5226">
        <v>61</v>
      </c>
      <c r="F5226">
        <v>224</v>
      </c>
      <c r="H5226" s="16">
        <v>36358</v>
      </c>
      <c r="I5226">
        <v>3</v>
      </c>
      <c r="J5226">
        <v>28</v>
      </c>
      <c r="K5226">
        <v>1</v>
      </c>
      <c r="L5226">
        <f>LOOKUP(I5226+H5226*1000, allRounds!D$2:D$308, allRounds!A$2:A$308)</f>
        <v>224</v>
      </c>
    </row>
    <row r="5227" spans="1:12" x14ac:dyDescent="0.3">
      <c r="A5227">
        <v>5226</v>
      </c>
      <c r="B5227">
        <v>25</v>
      </c>
      <c r="C5227">
        <v>115</v>
      </c>
      <c r="D5227">
        <v>18</v>
      </c>
      <c r="E5227">
        <v>118</v>
      </c>
      <c r="F5227">
        <v>224</v>
      </c>
      <c r="H5227" s="16">
        <v>36358</v>
      </c>
      <c r="I5227">
        <v>3</v>
      </c>
      <c r="J5227">
        <v>28</v>
      </c>
      <c r="K5227">
        <v>1</v>
      </c>
      <c r="L5227">
        <f>LOOKUP(I5227+H5227*1000, allRounds!D$2:D$308, allRounds!A$2:A$308)</f>
        <v>224</v>
      </c>
    </row>
    <row r="5228" spans="1:12" x14ac:dyDescent="0.3">
      <c r="A5228">
        <v>5227</v>
      </c>
      <c r="B5228">
        <v>1</v>
      </c>
      <c r="C5228">
        <v>93</v>
      </c>
      <c r="D5228">
        <v>41</v>
      </c>
      <c r="E5228">
        <v>50</v>
      </c>
      <c r="F5228">
        <v>225</v>
      </c>
      <c r="H5228" s="16">
        <v>36320</v>
      </c>
      <c r="I5228">
        <v>1</v>
      </c>
      <c r="J5228">
        <v>26</v>
      </c>
      <c r="K5228">
        <v>1</v>
      </c>
      <c r="L5228">
        <f>LOOKUP(I5228+H5228*1000, allRounds!D$2:D$308, allRounds!A$2:A$308)</f>
        <v>225</v>
      </c>
    </row>
    <row r="5229" spans="1:12" x14ac:dyDescent="0.3">
      <c r="A5229">
        <v>5228</v>
      </c>
      <c r="B5229">
        <v>2</v>
      </c>
      <c r="C5229">
        <v>93</v>
      </c>
      <c r="D5229">
        <v>36</v>
      </c>
      <c r="E5229">
        <v>80</v>
      </c>
      <c r="F5229">
        <v>225</v>
      </c>
      <c r="H5229" s="16">
        <v>36320</v>
      </c>
      <c r="I5229">
        <v>1</v>
      </c>
      <c r="J5229">
        <v>21</v>
      </c>
      <c r="K5229">
        <v>1</v>
      </c>
      <c r="L5229">
        <f>LOOKUP(I5229+H5229*1000, allRounds!D$2:D$308, allRounds!A$2:A$308)</f>
        <v>225</v>
      </c>
    </row>
    <row r="5230" spans="1:12" x14ac:dyDescent="0.3">
      <c r="A5230">
        <v>5229</v>
      </c>
      <c r="B5230">
        <v>3</v>
      </c>
      <c r="C5230">
        <v>103</v>
      </c>
      <c r="D5230">
        <v>32</v>
      </c>
      <c r="E5230">
        <v>61</v>
      </c>
      <c r="F5230">
        <v>225</v>
      </c>
      <c r="H5230" s="16">
        <v>36320</v>
      </c>
      <c r="I5230">
        <v>1</v>
      </c>
      <c r="J5230">
        <v>28</v>
      </c>
      <c r="K5230">
        <v>1</v>
      </c>
      <c r="L5230">
        <f>LOOKUP(I5230+H5230*1000, allRounds!D$2:D$308, allRounds!A$2:A$308)</f>
        <v>225</v>
      </c>
    </row>
    <row r="5231" spans="1:12" x14ac:dyDescent="0.3">
      <c r="A5231">
        <v>5230</v>
      </c>
      <c r="B5231">
        <v>4</v>
      </c>
      <c r="C5231">
        <v>96</v>
      </c>
      <c r="D5231">
        <v>31</v>
      </c>
      <c r="E5231">
        <v>129</v>
      </c>
      <c r="F5231">
        <v>225</v>
      </c>
      <c r="H5231" s="16">
        <v>36320</v>
      </c>
      <c r="I5231">
        <v>1</v>
      </c>
      <c r="J5231">
        <v>20</v>
      </c>
      <c r="K5231">
        <v>1</v>
      </c>
      <c r="L5231">
        <f>LOOKUP(I5231+H5231*1000, allRounds!D$2:D$308, allRounds!A$2:A$308)</f>
        <v>225</v>
      </c>
    </row>
    <row r="5232" spans="1:12" x14ac:dyDescent="0.3">
      <c r="A5232">
        <v>5231</v>
      </c>
      <c r="B5232">
        <v>5</v>
      </c>
      <c r="C5232">
        <v>95</v>
      </c>
      <c r="D5232">
        <v>30</v>
      </c>
      <c r="E5232">
        <v>34</v>
      </c>
      <c r="F5232">
        <v>225</v>
      </c>
      <c r="H5232" s="16">
        <v>36320</v>
      </c>
      <c r="I5232">
        <v>1</v>
      </c>
      <c r="J5232">
        <v>17</v>
      </c>
      <c r="K5232">
        <v>1</v>
      </c>
      <c r="L5232">
        <f>LOOKUP(I5232+H5232*1000, allRounds!D$2:D$308, allRounds!A$2:A$308)</f>
        <v>225</v>
      </c>
    </row>
    <row r="5233" spans="1:12" x14ac:dyDescent="0.3">
      <c r="A5233">
        <v>5232</v>
      </c>
      <c r="B5233">
        <v>6</v>
      </c>
      <c r="C5233">
        <v>101</v>
      </c>
      <c r="D5233">
        <v>30</v>
      </c>
      <c r="E5233">
        <v>99</v>
      </c>
      <c r="F5233">
        <v>225</v>
      </c>
      <c r="H5233" s="16">
        <v>36320</v>
      </c>
      <c r="I5233">
        <v>1</v>
      </c>
      <c r="J5233">
        <v>24</v>
      </c>
      <c r="K5233">
        <v>1</v>
      </c>
      <c r="L5233">
        <f>LOOKUP(I5233+H5233*1000, allRounds!D$2:D$308, allRounds!A$2:A$308)</f>
        <v>225</v>
      </c>
    </row>
    <row r="5234" spans="1:12" x14ac:dyDescent="0.3">
      <c r="A5234">
        <v>5233</v>
      </c>
      <c r="B5234">
        <v>7</v>
      </c>
      <c r="C5234">
        <v>106</v>
      </c>
      <c r="D5234">
        <v>29</v>
      </c>
      <c r="E5234">
        <v>118</v>
      </c>
      <c r="F5234">
        <v>225</v>
      </c>
      <c r="H5234" s="16">
        <v>36320</v>
      </c>
      <c r="I5234">
        <v>1</v>
      </c>
      <c r="J5234">
        <v>28</v>
      </c>
      <c r="K5234">
        <v>1</v>
      </c>
      <c r="L5234">
        <f>LOOKUP(I5234+H5234*1000, allRounds!D$2:D$308, allRounds!A$2:A$308)</f>
        <v>225</v>
      </c>
    </row>
    <row r="5235" spans="1:12" x14ac:dyDescent="0.3">
      <c r="A5235">
        <v>5234</v>
      </c>
      <c r="B5235">
        <v>8</v>
      </c>
      <c r="C5235">
        <v>99</v>
      </c>
      <c r="D5235">
        <v>29</v>
      </c>
      <c r="E5235">
        <v>3</v>
      </c>
      <c r="F5235">
        <v>225</v>
      </c>
      <c r="H5235" s="16">
        <v>36320</v>
      </c>
      <c r="I5235">
        <v>1</v>
      </c>
      <c r="J5235">
        <v>21</v>
      </c>
      <c r="K5235">
        <v>1</v>
      </c>
      <c r="L5235">
        <f>LOOKUP(I5235+H5235*1000, allRounds!D$2:D$308, allRounds!A$2:A$308)</f>
        <v>225</v>
      </c>
    </row>
    <row r="5236" spans="1:12" x14ac:dyDescent="0.3">
      <c r="A5236">
        <v>5235</v>
      </c>
      <c r="B5236">
        <v>9</v>
      </c>
      <c r="C5236">
        <v>92</v>
      </c>
      <c r="D5236">
        <v>28</v>
      </c>
      <c r="E5236">
        <v>142</v>
      </c>
      <c r="F5236">
        <v>225</v>
      </c>
      <c r="H5236" s="16">
        <v>36320</v>
      </c>
      <c r="I5236">
        <v>1</v>
      </c>
      <c r="J5236">
        <v>13</v>
      </c>
      <c r="K5236">
        <v>1</v>
      </c>
      <c r="L5236">
        <f>LOOKUP(I5236+H5236*1000, allRounds!D$2:D$308, allRounds!A$2:A$308)</f>
        <v>225</v>
      </c>
    </row>
    <row r="5237" spans="1:12" x14ac:dyDescent="0.3">
      <c r="A5237">
        <v>5236</v>
      </c>
      <c r="B5237">
        <v>10</v>
      </c>
      <c r="C5237">
        <v>104</v>
      </c>
      <c r="D5237">
        <v>27</v>
      </c>
      <c r="E5237">
        <v>28</v>
      </c>
      <c r="F5237">
        <v>225</v>
      </c>
      <c r="H5237" s="16">
        <v>36320</v>
      </c>
      <c r="I5237">
        <v>1</v>
      </c>
      <c r="J5237">
        <v>23</v>
      </c>
      <c r="K5237">
        <v>1</v>
      </c>
      <c r="L5237">
        <f>LOOKUP(I5237+H5237*1000, allRounds!D$2:D$308, allRounds!A$2:A$308)</f>
        <v>225</v>
      </c>
    </row>
    <row r="5238" spans="1:12" x14ac:dyDescent="0.3">
      <c r="A5238">
        <v>5237</v>
      </c>
      <c r="B5238">
        <v>11</v>
      </c>
      <c r="C5238">
        <v>108</v>
      </c>
      <c r="D5238">
        <v>25</v>
      </c>
      <c r="E5238">
        <v>30</v>
      </c>
      <c r="F5238">
        <v>225</v>
      </c>
      <c r="H5238" s="16">
        <v>36320</v>
      </c>
      <c r="I5238">
        <v>1</v>
      </c>
      <c r="J5238">
        <v>24</v>
      </c>
      <c r="K5238">
        <v>1</v>
      </c>
      <c r="L5238">
        <f>LOOKUP(I5238+H5238*1000, allRounds!D$2:D$308, allRounds!A$2:A$308)</f>
        <v>225</v>
      </c>
    </row>
    <row r="5239" spans="1:12" x14ac:dyDescent="0.3">
      <c r="A5239">
        <v>5238</v>
      </c>
      <c r="B5239">
        <v>12</v>
      </c>
      <c r="C5239">
        <v>108</v>
      </c>
      <c r="D5239">
        <v>23</v>
      </c>
      <c r="E5239">
        <v>161</v>
      </c>
      <c r="F5239">
        <v>225</v>
      </c>
      <c r="H5239" s="16">
        <v>36320</v>
      </c>
      <c r="I5239">
        <v>1</v>
      </c>
      <c r="J5239">
        <v>24</v>
      </c>
      <c r="K5239">
        <v>0</v>
      </c>
      <c r="L5239">
        <f>LOOKUP(I5239+H5239*1000, allRounds!D$2:D$308, allRounds!A$2:A$308)</f>
        <v>225</v>
      </c>
    </row>
    <row r="5240" spans="1:12" x14ac:dyDescent="0.3">
      <c r="A5240">
        <v>5239</v>
      </c>
      <c r="B5240">
        <v>13</v>
      </c>
      <c r="C5240">
        <v>108</v>
      </c>
      <c r="D5240">
        <v>22</v>
      </c>
      <c r="E5240">
        <v>2</v>
      </c>
      <c r="F5240">
        <v>225</v>
      </c>
      <c r="H5240" s="16">
        <v>36320</v>
      </c>
      <c r="I5240">
        <v>1</v>
      </c>
      <c r="J5240">
        <v>21</v>
      </c>
      <c r="K5240">
        <v>1</v>
      </c>
      <c r="L5240">
        <f>LOOKUP(I5240+H5240*1000, allRounds!D$2:D$308, allRounds!A$2:A$308)</f>
        <v>225</v>
      </c>
    </row>
    <row r="5241" spans="1:12" x14ac:dyDescent="0.3">
      <c r="A5241">
        <v>5240</v>
      </c>
      <c r="B5241">
        <v>14</v>
      </c>
      <c r="C5241">
        <v>105</v>
      </c>
      <c r="D5241">
        <v>22</v>
      </c>
      <c r="E5241">
        <v>26</v>
      </c>
      <c r="F5241">
        <v>225</v>
      </c>
      <c r="H5241" s="16">
        <v>36320</v>
      </c>
      <c r="I5241">
        <v>1</v>
      </c>
      <c r="J5241">
        <v>20</v>
      </c>
      <c r="K5241">
        <v>1</v>
      </c>
      <c r="L5241">
        <f>LOOKUP(I5241+H5241*1000, allRounds!D$2:D$308, allRounds!A$2:A$308)</f>
        <v>225</v>
      </c>
    </row>
    <row r="5242" spans="1:12" x14ac:dyDescent="0.3">
      <c r="A5242">
        <v>5241</v>
      </c>
      <c r="B5242">
        <v>15</v>
      </c>
      <c r="C5242">
        <v>95</v>
      </c>
      <c r="D5242">
        <v>22</v>
      </c>
      <c r="E5242">
        <v>103</v>
      </c>
      <c r="F5242">
        <v>225</v>
      </c>
      <c r="H5242" s="16">
        <v>36320</v>
      </c>
      <c r="I5242">
        <v>1</v>
      </c>
      <c r="J5242">
        <v>10</v>
      </c>
      <c r="K5242">
        <v>1</v>
      </c>
      <c r="L5242">
        <f>LOOKUP(I5242+H5242*1000, allRounds!D$2:D$308, allRounds!A$2:A$308)</f>
        <v>225</v>
      </c>
    </row>
    <row r="5243" spans="1:12" x14ac:dyDescent="0.3">
      <c r="A5243">
        <v>5242</v>
      </c>
      <c r="B5243">
        <v>16</v>
      </c>
      <c r="C5243">
        <v>105</v>
      </c>
      <c r="D5243">
        <v>22</v>
      </c>
      <c r="E5243">
        <v>116</v>
      </c>
      <c r="F5243">
        <v>225</v>
      </c>
      <c r="H5243" s="16">
        <v>36320</v>
      </c>
      <c r="I5243">
        <v>1</v>
      </c>
      <c r="J5243">
        <v>20</v>
      </c>
      <c r="K5243">
        <v>1</v>
      </c>
      <c r="L5243">
        <f>LOOKUP(I5243+H5243*1000, allRounds!D$2:D$308, allRounds!A$2:A$308)</f>
        <v>225</v>
      </c>
    </row>
    <row r="5244" spans="1:12" x14ac:dyDescent="0.3">
      <c r="A5244">
        <v>5243</v>
      </c>
      <c r="B5244">
        <v>17</v>
      </c>
      <c r="C5244">
        <v>116</v>
      </c>
      <c r="D5244">
        <v>19</v>
      </c>
      <c r="E5244">
        <v>35</v>
      </c>
      <c r="F5244">
        <v>225</v>
      </c>
      <c r="H5244" s="16">
        <v>36320</v>
      </c>
      <c r="I5244">
        <v>1</v>
      </c>
      <c r="J5244">
        <v>28</v>
      </c>
      <c r="K5244">
        <v>1</v>
      </c>
      <c r="L5244">
        <f>LOOKUP(I5244+H5244*1000, allRounds!D$2:D$308, allRounds!A$2:A$308)</f>
        <v>225</v>
      </c>
    </row>
    <row r="5245" spans="1:12" x14ac:dyDescent="0.3">
      <c r="A5245">
        <v>5244</v>
      </c>
      <c r="B5245">
        <v>18</v>
      </c>
      <c r="C5245">
        <v>118</v>
      </c>
      <c r="D5245">
        <v>18</v>
      </c>
      <c r="E5245">
        <v>12</v>
      </c>
      <c r="F5245">
        <v>225</v>
      </c>
      <c r="H5245" s="16">
        <v>36320</v>
      </c>
      <c r="I5245">
        <v>1</v>
      </c>
      <c r="J5245">
        <v>28</v>
      </c>
      <c r="K5245">
        <v>1</v>
      </c>
      <c r="L5245">
        <f>LOOKUP(I5245+H5245*1000, allRounds!D$2:D$308, allRounds!A$2:A$308)</f>
        <v>225</v>
      </c>
    </row>
    <row r="5246" spans="1:12" x14ac:dyDescent="0.3">
      <c r="A5246">
        <v>5245</v>
      </c>
      <c r="B5246">
        <v>1</v>
      </c>
      <c r="C5246">
        <v>94</v>
      </c>
      <c r="D5246">
        <v>36</v>
      </c>
      <c r="E5246">
        <v>123</v>
      </c>
      <c r="F5246">
        <v>226</v>
      </c>
      <c r="H5246" s="16">
        <v>36298</v>
      </c>
      <c r="I5246">
        <v>41</v>
      </c>
      <c r="J5246">
        <v>21</v>
      </c>
      <c r="K5246">
        <v>0</v>
      </c>
      <c r="L5246">
        <f>LOOKUP(I5246+H5246*1000, allRounds!D$2:D$308, allRounds!A$2:A$308)</f>
        <v>226</v>
      </c>
    </row>
    <row r="5247" spans="1:12" x14ac:dyDescent="0.3">
      <c r="A5247">
        <v>5246</v>
      </c>
      <c r="B5247">
        <v>2</v>
      </c>
      <c r="C5247">
        <v>85</v>
      </c>
      <c r="D5247">
        <v>36</v>
      </c>
      <c r="E5247">
        <v>140</v>
      </c>
      <c r="F5247">
        <v>226</v>
      </c>
      <c r="H5247" s="16">
        <v>36298</v>
      </c>
      <c r="I5247">
        <v>41</v>
      </c>
      <c r="J5247">
        <v>13</v>
      </c>
      <c r="K5247">
        <v>0</v>
      </c>
      <c r="L5247">
        <f>LOOKUP(I5247+H5247*1000, allRounds!D$2:D$308, allRounds!A$2:A$308)</f>
        <v>226</v>
      </c>
    </row>
    <row r="5248" spans="1:12" x14ac:dyDescent="0.3">
      <c r="A5248">
        <v>5247</v>
      </c>
      <c r="B5248">
        <v>3</v>
      </c>
      <c r="C5248">
        <v>88</v>
      </c>
      <c r="D5248">
        <v>35</v>
      </c>
      <c r="E5248">
        <v>89</v>
      </c>
      <c r="F5248">
        <v>226</v>
      </c>
      <c r="H5248" s="16">
        <v>36298</v>
      </c>
      <c r="I5248">
        <v>41</v>
      </c>
      <c r="J5248">
        <v>15</v>
      </c>
      <c r="K5248">
        <v>0</v>
      </c>
      <c r="L5248">
        <f>LOOKUP(I5248+H5248*1000, allRounds!D$2:D$308, allRounds!A$2:A$308)</f>
        <v>226</v>
      </c>
    </row>
    <row r="5249" spans="1:12" x14ac:dyDescent="0.3">
      <c r="A5249">
        <v>5248</v>
      </c>
      <c r="B5249">
        <v>4</v>
      </c>
      <c r="C5249">
        <v>102</v>
      </c>
      <c r="D5249">
        <v>34</v>
      </c>
      <c r="E5249">
        <v>12</v>
      </c>
      <c r="F5249">
        <v>226</v>
      </c>
      <c r="H5249" s="16">
        <v>36298</v>
      </c>
      <c r="I5249">
        <v>41</v>
      </c>
      <c r="J5249">
        <v>28</v>
      </c>
      <c r="K5249">
        <v>1</v>
      </c>
      <c r="L5249">
        <f>LOOKUP(I5249+H5249*1000, allRounds!D$2:D$308, allRounds!A$2:A$308)</f>
        <v>226</v>
      </c>
    </row>
    <row r="5250" spans="1:12" x14ac:dyDescent="0.3">
      <c r="A5250">
        <v>5249</v>
      </c>
      <c r="B5250">
        <v>5</v>
      </c>
      <c r="C5250">
        <v>95</v>
      </c>
      <c r="D5250">
        <v>33</v>
      </c>
      <c r="E5250">
        <v>153</v>
      </c>
      <c r="F5250">
        <v>226</v>
      </c>
      <c r="H5250" s="16">
        <v>36298</v>
      </c>
      <c r="I5250">
        <v>41</v>
      </c>
      <c r="J5250">
        <v>20</v>
      </c>
      <c r="K5250">
        <v>0</v>
      </c>
      <c r="L5250">
        <f>LOOKUP(I5250+H5250*1000, allRounds!D$2:D$308, allRounds!A$2:A$308)</f>
        <v>226</v>
      </c>
    </row>
    <row r="5251" spans="1:12" x14ac:dyDescent="0.3">
      <c r="A5251">
        <v>5250</v>
      </c>
      <c r="B5251">
        <v>6</v>
      </c>
      <c r="C5251">
        <v>88</v>
      </c>
      <c r="D5251">
        <v>33</v>
      </c>
      <c r="E5251">
        <v>142</v>
      </c>
      <c r="F5251">
        <v>226</v>
      </c>
      <c r="H5251" s="16">
        <v>36298</v>
      </c>
      <c r="I5251">
        <v>41</v>
      </c>
      <c r="J5251">
        <v>13</v>
      </c>
      <c r="K5251">
        <v>1</v>
      </c>
      <c r="L5251">
        <f>LOOKUP(I5251+H5251*1000, allRounds!D$2:D$308, allRounds!A$2:A$308)</f>
        <v>226</v>
      </c>
    </row>
    <row r="5252" spans="1:12" x14ac:dyDescent="0.3">
      <c r="A5252">
        <v>5251</v>
      </c>
      <c r="B5252">
        <v>7</v>
      </c>
      <c r="C5252">
        <v>104</v>
      </c>
      <c r="D5252">
        <v>32</v>
      </c>
      <c r="E5252">
        <v>61</v>
      </c>
      <c r="F5252">
        <v>226</v>
      </c>
      <c r="H5252" s="16">
        <v>36298</v>
      </c>
      <c r="I5252">
        <v>41</v>
      </c>
      <c r="J5252">
        <v>28</v>
      </c>
      <c r="K5252">
        <v>1</v>
      </c>
      <c r="L5252">
        <f>LOOKUP(I5252+H5252*1000, allRounds!D$2:D$308, allRounds!A$2:A$308)</f>
        <v>226</v>
      </c>
    </row>
    <row r="5253" spans="1:12" x14ac:dyDescent="0.3">
      <c r="A5253">
        <v>5252</v>
      </c>
      <c r="B5253">
        <v>8</v>
      </c>
      <c r="C5253">
        <v>88</v>
      </c>
      <c r="D5253">
        <v>32</v>
      </c>
      <c r="E5253">
        <v>48</v>
      </c>
      <c r="F5253">
        <v>226</v>
      </c>
      <c r="H5253" s="16">
        <v>36298</v>
      </c>
      <c r="I5253">
        <v>41</v>
      </c>
      <c r="J5253">
        <v>12</v>
      </c>
      <c r="K5253">
        <v>1</v>
      </c>
      <c r="L5253">
        <f>LOOKUP(I5253+H5253*1000, allRounds!D$2:D$308, allRounds!A$2:A$308)</f>
        <v>226</v>
      </c>
    </row>
    <row r="5254" spans="1:12" x14ac:dyDescent="0.3">
      <c r="A5254">
        <v>5253</v>
      </c>
      <c r="B5254">
        <v>9</v>
      </c>
      <c r="C5254">
        <v>96</v>
      </c>
      <c r="D5254">
        <v>32</v>
      </c>
      <c r="E5254">
        <v>129</v>
      </c>
      <c r="F5254">
        <v>226</v>
      </c>
      <c r="H5254" s="16">
        <v>36298</v>
      </c>
      <c r="I5254">
        <v>41</v>
      </c>
      <c r="J5254">
        <v>20</v>
      </c>
      <c r="K5254">
        <v>1</v>
      </c>
      <c r="L5254">
        <f>LOOKUP(I5254+H5254*1000, allRounds!D$2:D$308, allRounds!A$2:A$308)</f>
        <v>226</v>
      </c>
    </row>
    <row r="5255" spans="1:12" x14ac:dyDescent="0.3">
      <c r="A5255">
        <v>5254</v>
      </c>
      <c r="B5255">
        <v>10</v>
      </c>
      <c r="C5255">
        <v>98</v>
      </c>
      <c r="D5255">
        <v>30</v>
      </c>
      <c r="E5255">
        <v>6</v>
      </c>
      <c r="F5255">
        <v>226</v>
      </c>
      <c r="H5255" s="16">
        <v>36298</v>
      </c>
      <c r="I5255">
        <v>41</v>
      </c>
      <c r="J5255">
        <v>20</v>
      </c>
      <c r="K5255">
        <v>1</v>
      </c>
      <c r="L5255">
        <f>LOOKUP(I5255+H5255*1000, allRounds!D$2:D$308, allRounds!A$2:A$308)</f>
        <v>226</v>
      </c>
    </row>
    <row r="5256" spans="1:12" x14ac:dyDescent="0.3">
      <c r="A5256">
        <v>5255</v>
      </c>
      <c r="B5256">
        <v>11</v>
      </c>
      <c r="C5256">
        <v>89</v>
      </c>
      <c r="D5256">
        <v>30</v>
      </c>
      <c r="E5256">
        <v>1</v>
      </c>
      <c r="F5256">
        <v>226</v>
      </c>
      <c r="H5256" s="16">
        <v>36298</v>
      </c>
      <c r="I5256">
        <v>41</v>
      </c>
      <c r="J5256">
        <v>11</v>
      </c>
      <c r="K5256">
        <v>1</v>
      </c>
      <c r="L5256">
        <f>LOOKUP(I5256+H5256*1000, allRounds!D$2:D$308, allRounds!A$2:A$308)</f>
        <v>226</v>
      </c>
    </row>
    <row r="5257" spans="1:12" x14ac:dyDescent="0.3">
      <c r="A5257">
        <v>5256</v>
      </c>
      <c r="B5257">
        <v>12</v>
      </c>
      <c r="C5257">
        <v>103</v>
      </c>
      <c r="D5257">
        <v>28</v>
      </c>
      <c r="E5257">
        <v>28</v>
      </c>
      <c r="F5257">
        <v>226</v>
      </c>
      <c r="H5257" s="16">
        <v>36298</v>
      </c>
      <c r="I5257">
        <v>41</v>
      </c>
      <c r="J5257">
        <v>23</v>
      </c>
      <c r="K5257">
        <v>1</v>
      </c>
      <c r="L5257">
        <f>LOOKUP(I5257+H5257*1000, allRounds!D$2:D$308, allRounds!A$2:A$308)</f>
        <v>226</v>
      </c>
    </row>
    <row r="5258" spans="1:12" x14ac:dyDescent="0.3">
      <c r="A5258">
        <v>5257</v>
      </c>
      <c r="B5258">
        <v>13</v>
      </c>
      <c r="C5258">
        <v>110</v>
      </c>
      <c r="D5258">
        <v>26</v>
      </c>
      <c r="E5258">
        <v>96</v>
      </c>
      <c r="F5258">
        <v>226</v>
      </c>
      <c r="H5258" s="16">
        <v>36298</v>
      </c>
      <c r="I5258">
        <v>41</v>
      </c>
      <c r="J5258">
        <v>28</v>
      </c>
      <c r="K5258">
        <v>1</v>
      </c>
      <c r="L5258">
        <f>LOOKUP(I5258+H5258*1000, allRounds!D$2:D$308, allRounds!A$2:A$308)</f>
        <v>226</v>
      </c>
    </row>
    <row r="5259" spans="1:12" x14ac:dyDescent="0.3">
      <c r="A5259">
        <v>5258</v>
      </c>
      <c r="B5259">
        <v>14</v>
      </c>
      <c r="C5259">
        <v>105</v>
      </c>
      <c r="D5259">
        <v>26</v>
      </c>
      <c r="E5259">
        <v>16</v>
      </c>
      <c r="F5259">
        <v>226</v>
      </c>
      <c r="H5259" s="16">
        <v>36298</v>
      </c>
      <c r="I5259">
        <v>41</v>
      </c>
      <c r="J5259">
        <v>23</v>
      </c>
      <c r="K5259">
        <v>1</v>
      </c>
      <c r="L5259">
        <f>LOOKUP(I5259+H5259*1000, allRounds!D$2:D$308, allRounds!A$2:A$308)</f>
        <v>226</v>
      </c>
    </row>
    <row r="5260" spans="1:12" x14ac:dyDescent="0.3">
      <c r="A5260">
        <v>5259</v>
      </c>
      <c r="B5260">
        <v>15</v>
      </c>
      <c r="C5260">
        <v>103</v>
      </c>
      <c r="D5260">
        <v>26</v>
      </c>
      <c r="E5260">
        <v>80</v>
      </c>
      <c r="F5260">
        <v>226</v>
      </c>
      <c r="H5260" s="16">
        <v>36298</v>
      </c>
      <c r="I5260">
        <v>41</v>
      </c>
      <c r="J5260">
        <v>21</v>
      </c>
      <c r="K5260">
        <v>1</v>
      </c>
      <c r="L5260">
        <f>LOOKUP(I5260+H5260*1000, allRounds!D$2:D$308, allRounds!A$2:A$308)</f>
        <v>226</v>
      </c>
    </row>
    <row r="5261" spans="1:12" x14ac:dyDescent="0.3">
      <c r="A5261">
        <v>5260</v>
      </c>
      <c r="B5261">
        <v>16</v>
      </c>
      <c r="C5261">
        <v>111</v>
      </c>
      <c r="D5261">
        <v>25</v>
      </c>
      <c r="E5261">
        <v>35</v>
      </c>
      <c r="F5261">
        <v>226</v>
      </c>
      <c r="H5261" s="16">
        <v>36298</v>
      </c>
      <c r="I5261">
        <v>41</v>
      </c>
      <c r="J5261">
        <v>28</v>
      </c>
      <c r="K5261">
        <v>1</v>
      </c>
      <c r="L5261">
        <f>LOOKUP(I5261+H5261*1000, allRounds!D$2:D$308, allRounds!A$2:A$308)</f>
        <v>226</v>
      </c>
    </row>
    <row r="5262" spans="1:12" x14ac:dyDescent="0.3">
      <c r="A5262">
        <v>5261</v>
      </c>
      <c r="B5262">
        <v>17</v>
      </c>
      <c r="C5262">
        <v>100</v>
      </c>
      <c r="D5262">
        <v>25</v>
      </c>
      <c r="E5262">
        <v>34</v>
      </c>
      <c r="F5262">
        <v>226</v>
      </c>
      <c r="H5262" s="16">
        <v>36298</v>
      </c>
      <c r="I5262">
        <v>41</v>
      </c>
      <c r="J5262">
        <v>17</v>
      </c>
      <c r="K5262">
        <v>1</v>
      </c>
      <c r="L5262">
        <f>LOOKUP(I5262+H5262*1000, allRounds!D$2:D$308, allRounds!A$2:A$308)</f>
        <v>226</v>
      </c>
    </row>
    <row r="5263" spans="1:12" x14ac:dyDescent="0.3">
      <c r="A5263">
        <v>5262</v>
      </c>
      <c r="B5263">
        <v>18</v>
      </c>
      <c r="C5263">
        <v>104</v>
      </c>
      <c r="D5263">
        <v>24</v>
      </c>
      <c r="E5263">
        <v>116</v>
      </c>
      <c r="F5263">
        <v>226</v>
      </c>
      <c r="H5263" s="16">
        <v>36298</v>
      </c>
      <c r="I5263">
        <v>41</v>
      </c>
      <c r="J5263">
        <v>20</v>
      </c>
      <c r="K5263">
        <v>1</v>
      </c>
      <c r="L5263">
        <f>LOOKUP(I5263+H5263*1000, allRounds!D$2:D$308, allRounds!A$2:A$308)</f>
        <v>226</v>
      </c>
    </row>
    <row r="5264" spans="1:12" x14ac:dyDescent="0.3">
      <c r="A5264">
        <v>5263</v>
      </c>
      <c r="B5264">
        <v>19</v>
      </c>
      <c r="C5264">
        <v>112</v>
      </c>
      <c r="D5264">
        <v>24</v>
      </c>
      <c r="E5264">
        <v>118</v>
      </c>
      <c r="F5264">
        <v>226</v>
      </c>
      <c r="H5264" s="16">
        <v>36298</v>
      </c>
      <c r="I5264">
        <v>41</v>
      </c>
      <c r="J5264">
        <v>28</v>
      </c>
      <c r="K5264">
        <v>1</v>
      </c>
      <c r="L5264">
        <f>LOOKUP(I5264+H5264*1000, allRounds!D$2:D$308, allRounds!A$2:A$308)</f>
        <v>226</v>
      </c>
    </row>
    <row r="5265" spans="1:12" x14ac:dyDescent="0.3">
      <c r="A5265">
        <v>5264</v>
      </c>
      <c r="B5265">
        <v>20</v>
      </c>
      <c r="C5265">
        <v>113</v>
      </c>
      <c r="D5265">
        <v>23</v>
      </c>
      <c r="E5265">
        <v>27</v>
      </c>
      <c r="F5265">
        <v>226</v>
      </c>
      <c r="H5265" s="16">
        <v>36298</v>
      </c>
      <c r="I5265">
        <v>41</v>
      </c>
      <c r="J5265">
        <v>28</v>
      </c>
      <c r="K5265">
        <v>1</v>
      </c>
      <c r="L5265">
        <f>LOOKUP(I5265+H5265*1000, allRounds!D$2:D$308, allRounds!A$2:A$308)</f>
        <v>226</v>
      </c>
    </row>
    <row r="5266" spans="1:12" x14ac:dyDescent="0.3">
      <c r="A5266">
        <v>5265</v>
      </c>
      <c r="B5266">
        <v>21</v>
      </c>
      <c r="C5266">
        <v>110</v>
      </c>
      <c r="D5266">
        <v>19</v>
      </c>
      <c r="E5266">
        <v>3</v>
      </c>
      <c r="F5266">
        <v>226</v>
      </c>
      <c r="H5266" s="16">
        <v>36298</v>
      </c>
      <c r="I5266">
        <v>41</v>
      </c>
      <c r="J5266">
        <v>21</v>
      </c>
      <c r="K5266">
        <v>1</v>
      </c>
      <c r="L5266">
        <f>LOOKUP(I5266+H5266*1000, allRounds!D$2:D$308, allRounds!A$2:A$308)</f>
        <v>226</v>
      </c>
    </row>
    <row r="5267" spans="1:12" x14ac:dyDescent="0.3">
      <c r="A5267">
        <v>5266</v>
      </c>
      <c r="B5267">
        <v>1</v>
      </c>
      <c r="C5267">
        <v>94</v>
      </c>
      <c r="D5267">
        <v>37</v>
      </c>
      <c r="E5267">
        <v>164</v>
      </c>
      <c r="F5267">
        <v>227</v>
      </c>
      <c r="H5267" s="16">
        <v>36243</v>
      </c>
      <c r="I5267">
        <v>64</v>
      </c>
      <c r="J5267">
        <v>25</v>
      </c>
      <c r="K5267">
        <v>0</v>
      </c>
      <c r="L5267">
        <f>LOOKUP(I5267+H5267*1000, allRounds!D$2:D$308, allRounds!A$2:A$308)</f>
        <v>227</v>
      </c>
    </row>
    <row r="5268" spans="1:12" x14ac:dyDescent="0.3">
      <c r="A5268">
        <v>5267</v>
      </c>
      <c r="B5268">
        <v>2</v>
      </c>
      <c r="C5268">
        <v>92</v>
      </c>
      <c r="D5268">
        <v>32</v>
      </c>
      <c r="E5268">
        <v>34</v>
      </c>
      <c r="F5268">
        <v>227</v>
      </c>
      <c r="H5268" s="16">
        <v>36243</v>
      </c>
      <c r="I5268">
        <v>64</v>
      </c>
      <c r="J5268">
        <v>18</v>
      </c>
      <c r="K5268">
        <v>1</v>
      </c>
      <c r="L5268">
        <f>LOOKUP(I5268+H5268*1000, allRounds!D$2:D$308, allRounds!A$2:A$308)</f>
        <v>227</v>
      </c>
    </row>
    <row r="5269" spans="1:12" x14ac:dyDescent="0.3">
      <c r="A5269">
        <v>5268</v>
      </c>
      <c r="B5269">
        <v>3</v>
      </c>
      <c r="C5269">
        <v>98</v>
      </c>
      <c r="D5269">
        <v>31</v>
      </c>
      <c r="E5269">
        <v>28</v>
      </c>
      <c r="F5269">
        <v>227</v>
      </c>
      <c r="H5269" s="16">
        <v>36243</v>
      </c>
      <c r="I5269">
        <v>64</v>
      </c>
      <c r="J5269">
        <v>23</v>
      </c>
      <c r="K5269">
        <v>1</v>
      </c>
      <c r="L5269">
        <f>LOOKUP(I5269+H5269*1000, allRounds!D$2:D$308, allRounds!A$2:A$308)</f>
        <v>227</v>
      </c>
    </row>
    <row r="5270" spans="1:12" x14ac:dyDescent="0.3">
      <c r="A5270">
        <v>5269</v>
      </c>
      <c r="B5270">
        <v>4</v>
      </c>
      <c r="C5270">
        <v>97</v>
      </c>
      <c r="D5270">
        <v>30</v>
      </c>
      <c r="E5270">
        <v>80</v>
      </c>
      <c r="F5270">
        <v>227</v>
      </c>
      <c r="H5270" s="16">
        <v>36243</v>
      </c>
      <c r="I5270">
        <v>64</v>
      </c>
      <c r="J5270">
        <v>21</v>
      </c>
      <c r="K5270">
        <v>1</v>
      </c>
      <c r="L5270">
        <f>LOOKUP(I5270+H5270*1000, allRounds!D$2:D$308, allRounds!A$2:A$308)</f>
        <v>227</v>
      </c>
    </row>
    <row r="5271" spans="1:12" x14ac:dyDescent="0.3">
      <c r="A5271">
        <v>5270</v>
      </c>
      <c r="B5271">
        <v>5</v>
      </c>
      <c r="C5271">
        <v>106</v>
      </c>
      <c r="D5271">
        <v>29</v>
      </c>
      <c r="E5271">
        <v>61</v>
      </c>
      <c r="F5271">
        <v>227</v>
      </c>
      <c r="H5271" s="16">
        <v>36243</v>
      </c>
      <c r="I5271">
        <v>64</v>
      </c>
      <c r="J5271">
        <v>28</v>
      </c>
      <c r="K5271">
        <v>1</v>
      </c>
      <c r="L5271">
        <f>LOOKUP(I5271+H5271*1000, allRounds!D$2:D$308, allRounds!A$2:A$308)</f>
        <v>227</v>
      </c>
    </row>
    <row r="5272" spans="1:12" x14ac:dyDescent="0.3">
      <c r="A5272">
        <v>5271</v>
      </c>
      <c r="B5272">
        <v>6</v>
      </c>
      <c r="C5272">
        <v>100</v>
      </c>
      <c r="D5272">
        <v>29</v>
      </c>
      <c r="E5272">
        <v>2</v>
      </c>
      <c r="F5272">
        <v>227</v>
      </c>
      <c r="H5272" s="16">
        <v>36243</v>
      </c>
      <c r="I5272">
        <v>64</v>
      </c>
      <c r="J5272">
        <v>21</v>
      </c>
      <c r="K5272">
        <v>1</v>
      </c>
      <c r="L5272">
        <f>LOOKUP(I5272+H5272*1000, allRounds!D$2:D$308, allRounds!A$2:A$308)</f>
        <v>227</v>
      </c>
    </row>
    <row r="5273" spans="1:12" x14ac:dyDescent="0.3">
      <c r="A5273">
        <v>5272</v>
      </c>
      <c r="B5273">
        <v>7</v>
      </c>
      <c r="C5273">
        <v>90</v>
      </c>
      <c r="D5273">
        <v>28</v>
      </c>
      <c r="E5273">
        <v>48</v>
      </c>
      <c r="F5273">
        <v>227</v>
      </c>
      <c r="H5273" s="16">
        <v>36243</v>
      </c>
      <c r="I5273">
        <v>64</v>
      </c>
      <c r="J5273">
        <v>12</v>
      </c>
      <c r="K5273">
        <v>1</v>
      </c>
      <c r="L5273">
        <f>LOOKUP(I5273+H5273*1000, allRounds!D$2:D$308, allRounds!A$2:A$308)</f>
        <v>227</v>
      </c>
    </row>
    <row r="5274" spans="1:12" x14ac:dyDescent="0.3">
      <c r="A5274">
        <v>5273</v>
      </c>
      <c r="B5274">
        <v>8</v>
      </c>
      <c r="C5274">
        <v>90</v>
      </c>
      <c r="D5274">
        <v>28</v>
      </c>
      <c r="E5274">
        <v>122</v>
      </c>
      <c r="F5274">
        <v>227</v>
      </c>
      <c r="H5274" s="16">
        <v>36243</v>
      </c>
      <c r="I5274">
        <v>64</v>
      </c>
      <c r="J5274">
        <v>11</v>
      </c>
      <c r="K5274">
        <v>1</v>
      </c>
      <c r="L5274">
        <f>LOOKUP(I5274+H5274*1000, allRounds!D$2:D$308, allRounds!A$2:A$308)</f>
        <v>227</v>
      </c>
    </row>
    <row r="5275" spans="1:12" x14ac:dyDescent="0.3">
      <c r="A5275">
        <v>5274</v>
      </c>
      <c r="B5275">
        <v>9</v>
      </c>
      <c r="C5275">
        <v>102</v>
      </c>
      <c r="D5275">
        <v>28</v>
      </c>
      <c r="E5275">
        <v>99</v>
      </c>
      <c r="F5275">
        <v>227</v>
      </c>
      <c r="H5275" s="16">
        <v>36243</v>
      </c>
      <c r="I5275">
        <v>64</v>
      </c>
      <c r="J5275">
        <v>24</v>
      </c>
      <c r="K5275">
        <v>1</v>
      </c>
      <c r="L5275">
        <f>LOOKUP(I5275+H5275*1000, allRounds!D$2:D$308, allRounds!A$2:A$308)</f>
        <v>227</v>
      </c>
    </row>
    <row r="5276" spans="1:12" x14ac:dyDescent="0.3">
      <c r="A5276">
        <v>5275</v>
      </c>
      <c r="B5276">
        <v>10</v>
      </c>
      <c r="C5276">
        <v>100</v>
      </c>
      <c r="D5276">
        <v>27</v>
      </c>
      <c r="E5276">
        <v>3</v>
      </c>
      <c r="F5276">
        <v>227</v>
      </c>
      <c r="H5276" s="16">
        <v>36243</v>
      </c>
      <c r="I5276">
        <v>64</v>
      </c>
      <c r="J5276">
        <v>21</v>
      </c>
      <c r="K5276">
        <v>1</v>
      </c>
      <c r="L5276">
        <f>LOOKUP(I5276+H5276*1000, allRounds!D$2:D$308, allRounds!A$2:A$308)</f>
        <v>227</v>
      </c>
    </row>
    <row r="5277" spans="1:12" x14ac:dyDescent="0.3">
      <c r="A5277">
        <v>5276</v>
      </c>
      <c r="B5277">
        <v>11</v>
      </c>
      <c r="C5277">
        <v>98</v>
      </c>
      <c r="D5277">
        <v>27</v>
      </c>
      <c r="E5277">
        <v>150</v>
      </c>
      <c r="F5277">
        <v>227</v>
      </c>
      <c r="H5277" s="16">
        <v>36243</v>
      </c>
      <c r="I5277">
        <v>64</v>
      </c>
      <c r="J5277">
        <v>18</v>
      </c>
      <c r="K5277">
        <v>0</v>
      </c>
      <c r="L5277">
        <f>LOOKUP(I5277+H5277*1000, allRounds!D$2:D$308, allRounds!A$2:A$308)</f>
        <v>227</v>
      </c>
    </row>
    <row r="5278" spans="1:12" x14ac:dyDescent="0.3">
      <c r="A5278">
        <v>5277</v>
      </c>
      <c r="B5278">
        <v>12</v>
      </c>
      <c r="C5278">
        <v>90</v>
      </c>
      <c r="D5278">
        <v>26</v>
      </c>
      <c r="E5278">
        <v>82</v>
      </c>
      <c r="F5278">
        <v>227</v>
      </c>
      <c r="H5278" s="16">
        <v>36243</v>
      </c>
      <c r="I5278">
        <v>64</v>
      </c>
      <c r="J5278">
        <v>10</v>
      </c>
      <c r="K5278">
        <v>1</v>
      </c>
      <c r="L5278">
        <f>LOOKUP(I5278+H5278*1000, allRounds!D$2:D$308, allRounds!A$2:A$308)</f>
        <v>227</v>
      </c>
    </row>
    <row r="5279" spans="1:12" x14ac:dyDescent="0.3">
      <c r="A5279">
        <v>5278</v>
      </c>
      <c r="B5279">
        <v>13</v>
      </c>
      <c r="C5279">
        <v>107</v>
      </c>
      <c r="D5279">
        <v>25</v>
      </c>
      <c r="E5279">
        <v>161</v>
      </c>
      <c r="F5279">
        <v>227</v>
      </c>
      <c r="H5279" s="16">
        <v>36243</v>
      </c>
      <c r="I5279">
        <v>64</v>
      </c>
      <c r="J5279">
        <v>24</v>
      </c>
      <c r="K5279">
        <v>0</v>
      </c>
      <c r="L5279">
        <f>LOOKUP(I5279+H5279*1000, allRounds!D$2:D$308, allRounds!A$2:A$308)</f>
        <v>227</v>
      </c>
    </row>
    <row r="5280" spans="1:12" x14ac:dyDescent="0.3">
      <c r="A5280">
        <v>5279</v>
      </c>
      <c r="B5280">
        <v>14</v>
      </c>
      <c r="C5280">
        <v>92</v>
      </c>
      <c r="D5280">
        <v>24</v>
      </c>
      <c r="E5280">
        <v>32</v>
      </c>
      <c r="F5280">
        <v>227</v>
      </c>
      <c r="H5280" s="16">
        <v>36243</v>
      </c>
      <c r="I5280">
        <v>64</v>
      </c>
      <c r="J5280">
        <v>10</v>
      </c>
      <c r="K5280">
        <v>1</v>
      </c>
      <c r="L5280">
        <f>LOOKUP(I5280+H5280*1000, allRounds!D$2:D$308, allRounds!A$2:A$308)</f>
        <v>227</v>
      </c>
    </row>
    <row r="5281" spans="1:12" x14ac:dyDescent="0.3">
      <c r="A5281">
        <v>5280</v>
      </c>
      <c r="B5281">
        <v>15</v>
      </c>
      <c r="C5281">
        <v>103</v>
      </c>
      <c r="D5281">
        <v>24</v>
      </c>
      <c r="E5281">
        <v>26</v>
      </c>
      <c r="F5281">
        <v>227</v>
      </c>
      <c r="H5281" s="16">
        <v>36243</v>
      </c>
      <c r="I5281">
        <v>64</v>
      </c>
      <c r="J5281">
        <v>20</v>
      </c>
      <c r="K5281">
        <v>1</v>
      </c>
      <c r="L5281">
        <f>LOOKUP(I5281+H5281*1000, allRounds!D$2:D$308, allRounds!A$2:A$308)</f>
        <v>227</v>
      </c>
    </row>
    <row r="5282" spans="1:12" x14ac:dyDescent="0.3">
      <c r="A5282">
        <v>5281</v>
      </c>
      <c r="B5282">
        <f>16</f>
        <v>16</v>
      </c>
      <c r="C5282">
        <v>107</v>
      </c>
      <c r="D5282">
        <v>23</v>
      </c>
      <c r="E5282">
        <v>152</v>
      </c>
      <c r="F5282">
        <v>227</v>
      </c>
      <c r="H5282" s="16">
        <v>36243</v>
      </c>
      <c r="I5282">
        <v>64</v>
      </c>
      <c r="J5282">
        <v>21</v>
      </c>
      <c r="K5282">
        <v>0</v>
      </c>
      <c r="L5282">
        <f>LOOKUP(I5282+H5282*1000, allRounds!D$2:D$308, allRounds!A$2:A$308)</f>
        <v>227</v>
      </c>
    </row>
    <row r="5283" spans="1:12" x14ac:dyDescent="0.3">
      <c r="A5283">
        <v>5282</v>
      </c>
      <c r="B5283">
        <f>16</f>
        <v>16</v>
      </c>
      <c r="C5283">
        <v>108</v>
      </c>
      <c r="D5283">
        <v>23</v>
      </c>
      <c r="E5283">
        <v>138</v>
      </c>
      <c r="F5283">
        <v>227</v>
      </c>
      <c r="H5283" s="16">
        <v>36243</v>
      </c>
      <c r="I5283">
        <v>64</v>
      </c>
      <c r="J5283">
        <v>24</v>
      </c>
      <c r="K5283">
        <v>0</v>
      </c>
      <c r="L5283">
        <f>LOOKUP(I5283+H5283*1000, allRounds!D$2:D$308, allRounds!A$2:A$308)</f>
        <v>227</v>
      </c>
    </row>
    <row r="5284" spans="1:12" x14ac:dyDescent="0.3">
      <c r="A5284">
        <v>5283</v>
      </c>
      <c r="B5284">
        <v>18</v>
      </c>
      <c r="C5284">
        <v>109</v>
      </c>
      <c r="D5284">
        <v>21</v>
      </c>
      <c r="E5284">
        <v>60</v>
      </c>
      <c r="F5284">
        <v>227</v>
      </c>
      <c r="H5284" s="16">
        <v>36243</v>
      </c>
      <c r="I5284">
        <v>64</v>
      </c>
      <c r="J5284">
        <v>24</v>
      </c>
      <c r="K5284">
        <v>1</v>
      </c>
      <c r="L5284">
        <f>LOOKUP(I5284+H5284*1000, allRounds!D$2:D$308, allRounds!A$2:A$308)</f>
        <v>227</v>
      </c>
    </row>
    <row r="5285" spans="1:12" x14ac:dyDescent="0.3">
      <c r="A5285">
        <v>5284</v>
      </c>
      <c r="B5285">
        <v>19</v>
      </c>
      <c r="C5285">
        <v>113</v>
      </c>
      <c r="D5285">
        <v>21</v>
      </c>
      <c r="E5285">
        <v>27</v>
      </c>
      <c r="F5285">
        <v>227</v>
      </c>
      <c r="H5285" s="16">
        <v>36243</v>
      </c>
      <c r="I5285">
        <v>64</v>
      </c>
      <c r="J5285">
        <v>28</v>
      </c>
      <c r="K5285">
        <v>1</v>
      </c>
      <c r="L5285">
        <f>LOOKUP(I5285+H5285*1000, allRounds!D$2:D$308, allRounds!A$2:A$308)</f>
        <v>227</v>
      </c>
    </row>
    <row r="5286" spans="1:12" x14ac:dyDescent="0.3">
      <c r="A5286">
        <v>5285</v>
      </c>
      <c r="B5286">
        <v>20</v>
      </c>
      <c r="C5286">
        <v>114</v>
      </c>
      <c r="D5286">
        <v>20</v>
      </c>
      <c r="E5286">
        <v>151</v>
      </c>
      <c r="F5286">
        <v>227</v>
      </c>
      <c r="H5286" s="16">
        <v>36243</v>
      </c>
      <c r="I5286">
        <v>64</v>
      </c>
      <c r="J5286">
        <v>28</v>
      </c>
      <c r="K5286">
        <v>1</v>
      </c>
      <c r="L5286">
        <f>LOOKUP(I5286+H5286*1000, allRounds!D$2:D$308, allRounds!A$2:A$308)</f>
        <v>227</v>
      </c>
    </row>
    <row r="5287" spans="1:12" x14ac:dyDescent="0.3">
      <c r="A5287">
        <v>5286</v>
      </c>
      <c r="B5287">
        <v>21</v>
      </c>
      <c r="C5287">
        <v>116</v>
      </c>
      <c r="D5287">
        <v>20</v>
      </c>
      <c r="E5287">
        <v>118</v>
      </c>
      <c r="F5287">
        <v>227</v>
      </c>
      <c r="H5287" s="16">
        <v>36243</v>
      </c>
      <c r="I5287">
        <v>64</v>
      </c>
      <c r="J5287">
        <v>28</v>
      </c>
      <c r="K5287">
        <v>1</v>
      </c>
      <c r="L5287">
        <f>LOOKUP(I5287+H5287*1000, allRounds!D$2:D$308, allRounds!A$2:A$308)</f>
        <v>227</v>
      </c>
    </row>
    <row r="5288" spans="1:12" x14ac:dyDescent="0.3">
      <c r="A5288">
        <v>5287</v>
      </c>
      <c r="B5288">
        <v>22</v>
      </c>
      <c r="C5288">
        <v>110</v>
      </c>
      <c r="D5288">
        <v>19</v>
      </c>
      <c r="E5288">
        <v>16</v>
      </c>
      <c r="F5288">
        <v>227</v>
      </c>
      <c r="H5288" s="16">
        <v>36243</v>
      </c>
      <c r="I5288">
        <v>64</v>
      </c>
      <c r="J5288">
        <v>23</v>
      </c>
      <c r="K5288">
        <v>1</v>
      </c>
      <c r="L5288">
        <f>LOOKUP(I5288+H5288*1000, allRounds!D$2:D$308, allRounds!A$2:A$308)</f>
        <v>227</v>
      </c>
    </row>
    <row r="5289" spans="1:12" x14ac:dyDescent="0.3">
      <c r="A5289">
        <v>5288</v>
      </c>
      <c r="B5289">
        <v>23</v>
      </c>
      <c r="C5289">
        <v>113</v>
      </c>
      <c r="D5289">
        <v>18</v>
      </c>
      <c r="E5289">
        <v>63</v>
      </c>
      <c r="F5289">
        <v>227</v>
      </c>
      <c r="H5289" s="16">
        <v>36243</v>
      </c>
      <c r="I5289">
        <v>64</v>
      </c>
      <c r="J5289">
        <v>25</v>
      </c>
      <c r="K5289">
        <v>1</v>
      </c>
      <c r="L5289">
        <f>LOOKUP(I5289+H5289*1000, allRounds!D$2:D$308, allRounds!A$2:A$308)</f>
        <v>227</v>
      </c>
    </row>
    <row r="5290" spans="1:12" x14ac:dyDescent="0.3">
      <c r="A5290">
        <v>5289</v>
      </c>
      <c r="B5290">
        <v>24</v>
      </c>
      <c r="C5290">
        <v>0</v>
      </c>
      <c r="D5290">
        <v>0</v>
      </c>
      <c r="E5290">
        <v>40</v>
      </c>
      <c r="F5290">
        <v>227</v>
      </c>
      <c r="H5290" s="16">
        <v>36243</v>
      </c>
      <c r="I5290">
        <v>64</v>
      </c>
      <c r="J5290">
        <v>24</v>
      </c>
      <c r="K5290">
        <v>1</v>
      </c>
      <c r="L5290">
        <f>LOOKUP(I5290+H5290*1000, allRounds!D$2:D$308, allRounds!A$2:A$308)</f>
        <v>227</v>
      </c>
    </row>
    <row r="5291" spans="1:12" x14ac:dyDescent="0.3">
      <c r="A5291">
        <v>5290</v>
      </c>
      <c r="B5291">
        <v>1</v>
      </c>
      <c r="C5291">
        <v>81</v>
      </c>
      <c r="D5291">
        <v>39</v>
      </c>
      <c r="E5291">
        <v>121</v>
      </c>
      <c r="F5291">
        <v>228</v>
      </c>
      <c r="H5291" s="16">
        <v>36109</v>
      </c>
      <c r="I5291">
        <v>87</v>
      </c>
      <c r="J5291">
        <v>14</v>
      </c>
      <c r="K5291">
        <v>1</v>
      </c>
      <c r="L5291">
        <f>LOOKUP(I5291+H5291*1000, allRounds!D$2:D$308, allRounds!A$2:A$308)</f>
        <v>228</v>
      </c>
    </row>
    <row r="5292" spans="1:12" x14ac:dyDescent="0.3">
      <c r="A5292">
        <v>5291</v>
      </c>
      <c r="B5292">
        <v>2</v>
      </c>
      <c r="C5292">
        <v>95</v>
      </c>
      <c r="D5292">
        <v>36</v>
      </c>
      <c r="E5292">
        <v>28</v>
      </c>
      <c r="F5292">
        <v>228</v>
      </c>
      <c r="H5292" s="16">
        <v>36109</v>
      </c>
      <c r="I5292">
        <v>87</v>
      </c>
      <c r="J5292">
        <v>25</v>
      </c>
      <c r="K5292">
        <v>1</v>
      </c>
      <c r="L5292">
        <f>LOOKUP(I5292+H5292*1000, allRounds!D$2:D$308, allRounds!A$2:A$308)</f>
        <v>228</v>
      </c>
    </row>
    <row r="5293" spans="1:12" x14ac:dyDescent="0.3">
      <c r="A5293">
        <v>5292</v>
      </c>
      <c r="B5293">
        <v>3</v>
      </c>
      <c r="C5293">
        <v>93</v>
      </c>
      <c r="D5293">
        <v>35</v>
      </c>
      <c r="E5293">
        <v>3</v>
      </c>
      <c r="F5293">
        <v>228</v>
      </c>
      <c r="H5293" s="16">
        <v>36109</v>
      </c>
      <c r="I5293">
        <v>87</v>
      </c>
      <c r="J5293">
        <v>22</v>
      </c>
      <c r="K5293">
        <v>1</v>
      </c>
      <c r="L5293">
        <f>LOOKUP(I5293+H5293*1000, allRounds!D$2:D$308, allRounds!A$2:A$308)</f>
        <v>228</v>
      </c>
    </row>
    <row r="5294" spans="1:12" x14ac:dyDescent="0.3">
      <c r="A5294">
        <v>5293</v>
      </c>
      <c r="B5294">
        <v>4</v>
      </c>
      <c r="C5294">
        <v>92</v>
      </c>
      <c r="D5294">
        <v>35</v>
      </c>
      <c r="E5294">
        <v>93</v>
      </c>
      <c r="F5294">
        <v>228</v>
      </c>
      <c r="H5294" s="16">
        <v>36109</v>
      </c>
      <c r="I5294">
        <v>87</v>
      </c>
      <c r="J5294">
        <v>21</v>
      </c>
      <c r="K5294">
        <v>1</v>
      </c>
      <c r="L5294">
        <f>LOOKUP(I5294+H5294*1000, allRounds!D$2:D$308, allRounds!A$2:A$308)</f>
        <v>228</v>
      </c>
    </row>
    <row r="5295" spans="1:12" x14ac:dyDescent="0.3">
      <c r="A5295">
        <v>5294</v>
      </c>
      <c r="B5295">
        <v>5</v>
      </c>
      <c r="C5295">
        <v>100</v>
      </c>
      <c r="D5295">
        <v>34</v>
      </c>
      <c r="E5295">
        <v>12</v>
      </c>
      <c r="F5295">
        <v>228</v>
      </c>
      <c r="H5295" s="16">
        <v>36109</v>
      </c>
      <c r="I5295">
        <v>87</v>
      </c>
      <c r="J5295">
        <v>28</v>
      </c>
      <c r="K5295">
        <v>1</v>
      </c>
      <c r="L5295">
        <f>LOOKUP(I5295+H5295*1000, allRounds!D$2:D$308, allRounds!A$2:A$308)</f>
        <v>228</v>
      </c>
    </row>
    <row r="5296" spans="1:12" x14ac:dyDescent="0.3">
      <c r="A5296">
        <v>5295</v>
      </c>
      <c r="B5296">
        <v>6</v>
      </c>
      <c r="C5296">
        <v>91</v>
      </c>
      <c r="D5296">
        <v>34</v>
      </c>
      <c r="E5296">
        <v>129</v>
      </c>
      <c r="F5296">
        <v>228</v>
      </c>
      <c r="H5296" s="16">
        <v>36109</v>
      </c>
      <c r="I5296">
        <v>87</v>
      </c>
      <c r="J5296">
        <v>19</v>
      </c>
      <c r="K5296">
        <v>0</v>
      </c>
      <c r="L5296">
        <f>LOOKUP(I5296+H5296*1000, allRounds!D$2:D$308, allRounds!A$2:A$308)</f>
        <v>228</v>
      </c>
    </row>
    <row r="5297" spans="1:12" x14ac:dyDescent="0.3">
      <c r="A5297">
        <v>5296</v>
      </c>
      <c r="B5297">
        <v>7</v>
      </c>
      <c r="C5297">
        <v>93</v>
      </c>
      <c r="D5297">
        <v>34</v>
      </c>
      <c r="E5297">
        <v>80</v>
      </c>
      <c r="F5297">
        <v>228</v>
      </c>
      <c r="H5297" s="16">
        <v>36109</v>
      </c>
      <c r="I5297">
        <v>87</v>
      </c>
      <c r="J5297">
        <v>21</v>
      </c>
      <c r="K5297">
        <v>1</v>
      </c>
      <c r="L5297">
        <f>LOOKUP(I5297+H5297*1000, allRounds!D$2:D$308, allRounds!A$2:A$308)</f>
        <v>228</v>
      </c>
    </row>
    <row r="5298" spans="1:12" x14ac:dyDescent="0.3">
      <c r="A5298">
        <v>5297</v>
      </c>
      <c r="B5298">
        <v>8</v>
      </c>
      <c r="C5298">
        <v>100</v>
      </c>
      <c r="D5298">
        <v>32</v>
      </c>
      <c r="E5298">
        <v>50</v>
      </c>
      <c r="F5298">
        <v>228</v>
      </c>
      <c r="H5298" s="16">
        <v>36109</v>
      </c>
      <c r="I5298">
        <v>87</v>
      </c>
      <c r="J5298">
        <v>26</v>
      </c>
      <c r="K5298">
        <v>1</v>
      </c>
      <c r="L5298">
        <f>LOOKUP(I5298+H5298*1000, allRounds!D$2:D$308, allRounds!A$2:A$308)</f>
        <v>228</v>
      </c>
    </row>
    <row r="5299" spans="1:12" x14ac:dyDescent="0.3">
      <c r="A5299">
        <v>5298</v>
      </c>
      <c r="B5299">
        <v>9</v>
      </c>
      <c r="C5299">
        <v>100</v>
      </c>
      <c r="D5299">
        <v>30</v>
      </c>
      <c r="E5299">
        <v>60</v>
      </c>
      <c r="F5299">
        <v>228</v>
      </c>
      <c r="H5299" s="16">
        <v>36109</v>
      </c>
      <c r="I5299">
        <v>87</v>
      </c>
      <c r="J5299">
        <v>24</v>
      </c>
      <c r="K5299">
        <v>1</v>
      </c>
      <c r="L5299">
        <f>LOOKUP(I5299+H5299*1000, allRounds!D$2:D$308, allRounds!A$2:A$308)</f>
        <v>228</v>
      </c>
    </row>
    <row r="5300" spans="1:12" x14ac:dyDescent="0.3">
      <c r="A5300">
        <v>5299</v>
      </c>
      <c r="B5300">
        <v>10</v>
      </c>
      <c r="C5300">
        <v>100</v>
      </c>
      <c r="D5300">
        <v>30</v>
      </c>
      <c r="E5300">
        <v>149</v>
      </c>
      <c r="F5300">
        <v>228</v>
      </c>
      <c r="H5300" s="16">
        <v>36109</v>
      </c>
      <c r="I5300">
        <v>87</v>
      </c>
      <c r="J5300">
        <v>24</v>
      </c>
      <c r="K5300">
        <v>0</v>
      </c>
      <c r="L5300">
        <f>LOOKUP(I5300+H5300*1000, allRounds!D$2:D$308, allRounds!A$2:A$308)</f>
        <v>228</v>
      </c>
    </row>
    <row r="5301" spans="1:12" x14ac:dyDescent="0.3">
      <c r="A5301">
        <v>5300</v>
      </c>
      <c r="B5301">
        <v>11</v>
      </c>
      <c r="C5301">
        <v>85</v>
      </c>
      <c r="D5301">
        <v>30</v>
      </c>
      <c r="E5301">
        <v>103</v>
      </c>
      <c r="F5301">
        <v>228</v>
      </c>
      <c r="H5301" s="16">
        <v>36109</v>
      </c>
      <c r="I5301">
        <v>87</v>
      </c>
      <c r="J5301">
        <v>9</v>
      </c>
      <c r="K5301">
        <v>1</v>
      </c>
      <c r="L5301">
        <f>LOOKUP(I5301+H5301*1000, allRounds!D$2:D$308, allRounds!A$2:A$308)</f>
        <v>228</v>
      </c>
    </row>
    <row r="5302" spans="1:12" x14ac:dyDescent="0.3">
      <c r="A5302">
        <v>5301</v>
      </c>
      <c r="B5302">
        <v>12</v>
      </c>
      <c r="C5302">
        <v>107</v>
      </c>
      <c r="D5302">
        <v>28</v>
      </c>
      <c r="E5302">
        <v>118</v>
      </c>
      <c r="F5302">
        <v>228</v>
      </c>
      <c r="H5302" s="16">
        <v>36109</v>
      </c>
      <c r="I5302">
        <v>87</v>
      </c>
      <c r="J5302">
        <v>28</v>
      </c>
      <c r="K5302">
        <v>1</v>
      </c>
      <c r="L5302">
        <f>LOOKUP(I5302+H5302*1000, allRounds!D$2:D$308, allRounds!A$2:A$308)</f>
        <v>228</v>
      </c>
    </row>
    <row r="5303" spans="1:12" x14ac:dyDescent="0.3">
      <c r="A5303">
        <v>5302</v>
      </c>
      <c r="B5303">
        <v>13</v>
      </c>
      <c r="C5303">
        <v>103</v>
      </c>
      <c r="D5303">
        <v>27</v>
      </c>
      <c r="E5303">
        <v>148</v>
      </c>
      <c r="F5303">
        <v>228</v>
      </c>
      <c r="H5303" s="16">
        <v>36109</v>
      </c>
      <c r="I5303">
        <v>87</v>
      </c>
      <c r="J5303">
        <v>24</v>
      </c>
      <c r="K5303">
        <v>0</v>
      </c>
      <c r="L5303">
        <f>LOOKUP(I5303+H5303*1000, allRounds!D$2:D$308, allRounds!A$2:A$308)</f>
        <v>228</v>
      </c>
    </row>
    <row r="5304" spans="1:12" x14ac:dyDescent="0.3">
      <c r="A5304">
        <v>5303</v>
      </c>
      <c r="B5304">
        <v>14</v>
      </c>
      <c r="C5304">
        <v>91</v>
      </c>
      <c r="D5304">
        <v>26</v>
      </c>
      <c r="E5304">
        <v>48</v>
      </c>
      <c r="F5304">
        <v>228</v>
      </c>
      <c r="H5304" s="16">
        <v>36109</v>
      </c>
      <c r="I5304">
        <v>87</v>
      </c>
      <c r="J5304">
        <v>11</v>
      </c>
      <c r="K5304">
        <v>1</v>
      </c>
      <c r="L5304">
        <f>LOOKUP(I5304+H5304*1000, allRounds!D$2:D$308, allRounds!A$2:A$308)</f>
        <v>228</v>
      </c>
    </row>
    <row r="5305" spans="1:12" x14ac:dyDescent="0.3">
      <c r="A5305">
        <v>5304</v>
      </c>
      <c r="B5305">
        <v>15</v>
      </c>
      <c r="C5305">
        <v>108</v>
      </c>
      <c r="D5305">
        <v>26</v>
      </c>
      <c r="E5305">
        <v>27</v>
      </c>
      <c r="F5305">
        <v>228</v>
      </c>
      <c r="H5305" s="16">
        <v>36109</v>
      </c>
      <c r="I5305">
        <v>87</v>
      </c>
      <c r="J5305">
        <v>28</v>
      </c>
      <c r="K5305">
        <v>1</v>
      </c>
      <c r="L5305">
        <f>LOOKUP(I5305+H5305*1000, allRounds!D$2:D$308, allRounds!A$2:A$308)</f>
        <v>228</v>
      </c>
    </row>
    <row r="5306" spans="1:12" x14ac:dyDescent="0.3">
      <c r="A5306">
        <v>5305</v>
      </c>
      <c r="B5306">
        <v>16</v>
      </c>
      <c r="C5306">
        <v>101</v>
      </c>
      <c r="D5306">
        <v>25</v>
      </c>
      <c r="E5306">
        <v>150</v>
      </c>
      <c r="F5306">
        <v>228</v>
      </c>
      <c r="H5306" s="16">
        <v>36109</v>
      </c>
      <c r="I5306">
        <v>87</v>
      </c>
      <c r="J5306">
        <v>18</v>
      </c>
      <c r="K5306">
        <v>0</v>
      </c>
      <c r="L5306">
        <f>LOOKUP(I5306+H5306*1000, allRounds!D$2:D$308, allRounds!A$2:A$308)</f>
        <v>228</v>
      </c>
    </row>
    <row r="5307" spans="1:12" x14ac:dyDescent="0.3">
      <c r="A5307">
        <v>5306</v>
      </c>
      <c r="B5307">
        <v>17</v>
      </c>
      <c r="C5307">
        <v>108</v>
      </c>
      <c r="D5307">
        <v>23</v>
      </c>
      <c r="E5307">
        <v>99</v>
      </c>
      <c r="F5307">
        <v>228</v>
      </c>
      <c r="H5307" s="16">
        <v>36109</v>
      </c>
      <c r="I5307">
        <v>87</v>
      </c>
      <c r="J5307">
        <v>24</v>
      </c>
      <c r="K5307">
        <v>1</v>
      </c>
      <c r="L5307">
        <f>LOOKUP(I5307+H5307*1000, allRounds!D$2:D$308, allRounds!A$2:A$308)</f>
        <v>228</v>
      </c>
    </row>
    <row r="5308" spans="1:12" x14ac:dyDescent="0.3">
      <c r="A5308">
        <v>5307</v>
      </c>
      <c r="B5308">
        <v>18</v>
      </c>
      <c r="C5308">
        <v>120</v>
      </c>
      <c r="D5308">
        <v>18</v>
      </c>
      <c r="E5308">
        <v>8</v>
      </c>
      <c r="F5308">
        <v>228</v>
      </c>
      <c r="H5308" s="16">
        <v>36109</v>
      </c>
      <c r="I5308">
        <v>87</v>
      </c>
      <c r="J5308">
        <v>28</v>
      </c>
      <c r="K5308">
        <v>1</v>
      </c>
      <c r="L5308">
        <f>LOOKUP(I5308+H5308*1000, allRounds!D$2:D$308, allRounds!A$2:A$308)</f>
        <v>228</v>
      </c>
    </row>
    <row r="5309" spans="1:12" x14ac:dyDescent="0.3">
      <c r="A5309">
        <v>5308</v>
      </c>
      <c r="B5309">
        <v>19</v>
      </c>
      <c r="C5309">
        <v>101</v>
      </c>
      <c r="D5309">
        <v>18</v>
      </c>
      <c r="E5309">
        <v>117</v>
      </c>
      <c r="F5309">
        <v>228</v>
      </c>
      <c r="H5309" s="16">
        <v>36109</v>
      </c>
      <c r="I5309">
        <v>87</v>
      </c>
      <c r="J5309">
        <v>13</v>
      </c>
      <c r="K5309">
        <v>1</v>
      </c>
      <c r="L5309">
        <f>LOOKUP(I5309+H5309*1000, allRounds!D$2:D$308, allRounds!A$2:A$308)</f>
        <v>228</v>
      </c>
    </row>
    <row r="5310" spans="1:12" x14ac:dyDescent="0.3">
      <c r="A5310">
        <v>5309</v>
      </c>
      <c r="B5310">
        <v>20</v>
      </c>
      <c r="C5310">
        <v>135</v>
      </c>
      <c r="D5310">
        <v>4</v>
      </c>
      <c r="E5310">
        <v>147</v>
      </c>
      <c r="F5310">
        <v>228</v>
      </c>
      <c r="H5310" s="16">
        <v>36109</v>
      </c>
      <c r="I5310">
        <v>87</v>
      </c>
      <c r="J5310">
        <v>28</v>
      </c>
      <c r="K5310">
        <v>0</v>
      </c>
      <c r="L5310">
        <f>LOOKUP(I5310+H5310*1000, allRounds!D$2:D$308, allRounds!A$2:A$308)</f>
        <v>228</v>
      </c>
    </row>
    <row r="5311" spans="1:12" x14ac:dyDescent="0.3">
      <c r="A5311">
        <v>5310</v>
      </c>
      <c r="B5311">
        <v>1</v>
      </c>
      <c r="C5311">
        <v>100</v>
      </c>
      <c r="D5311">
        <v>32</v>
      </c>
      <c r="E5311">
        <v>28</v>
      </c>
      <c r="F5311">
        <v>229</v>
      </c>
      <c r="H5311" s="16">
        <v>36085</v>
      </c>
      <c r="I5311">
        <v>27</v>
      </c>
      <c r="J5311">
        <v>25</v>
      </c>
      <c r="K5311">
        <v>1</v>
      </c>
      <c r="L5311">
        <f>LOOKUP(I5311+H5311*1000, allRounds!D$2:D$308, allRounds!A$2:A$308)</f>
        <v>229</v>
      </c>
    </row>
    <row r="5312" spans="1:12" x14ac:dyDescent="0.3">
      <c r="A5312">
        <v>5311</v>
      </c>
      <c r="B5312">
        <v>2</v>
      </c>
      <c r="C5312">
        <v>89</v>
      </c>
      <c r="D5312">
        <v>31</v>
      </c>
      <c r="E5312">
        <v>49</v>
      </c>
      <c r="F5312">
        <v>229</v>
      </c>
      <c r="H5312" s="16">
        <v>36085</v>
      </c>
      <c r="I5312">
        <v>27</v>
      </c>
      <c r="J5312">
        <v>13</v>
      </c>
      <c r="K5312">
        <v>1</v>
      </c>
      <c r="L5312">
        <f>LOOKUP(I5312+H5312*1000, allRounds!D$2:D$308, allRounds!A$2:A$308)</f>
        <v>229</v>
      </c>
    </row>
    <row r="5313" spans="1:12" x14ac:dyDescent="0.3">
      <c r="A5313">
        <v>5312</v>
      </c>
      <c r="B5313">
        <v>3</v>
      </c>
      <c r="C5313">
        <v>102</v>
      </c>
      <c r="D5313">
        <v>30</v>
      </c>
      <c r="E5313">
        <v>63</v>
      </c>
      <c r="F5313">
        <v>229</v>
      </c>
      <c r="H5313" s="16">
        <v>36085</v>
      </c>
      <c r="I5313">
        <v>27</v>
      </c>
      <c r="J5313">
        <v>25</v>
      </c>
      <c r="K5313">
        <v>1</v>
      </c>
      <c r="L5313">
        <f>LOOKUP(I5313+H5313*1000, allRounds!D$2:D$308, allRounds!A$2:A$308)</f>
        <v>229</v>
      </c>
    </row>
    <row r="5314" spans="1:12" x14ac:dyDescent="0.3">
      <c r="A5314">
        <v>5313</v>
      </c>
      <c r="B5314">
        <v>4</v>
      </c>
      <c r="C5314">
        <v>92</v>
      </c>
      <c r="D5314">
        <v>30</v>
      </c>
      <c r="E5314">
        <v>121</v>
      </c>
      <c r="F5314">
        <v>229</v>
      </c>
      <c r="H5314" s="16">
        <v>36085</v>
      </c>
      <c r="I5314">
        <v>27</v>
      </c>
      <c r="J5314">
        <v>14</v>
      </c>
      <c r="K5314">
        <v>1</v>
      </c>
      <c r="L5314">
        <f>LOOKUP(I5314+H5314*1000, allRounds!D$2:D$308, allRounds!A$2:A$308)</f>
        <v>229</v>
      </c>
    </row>
    <row r="5315" spans="1:12" x14ac:dyDescent="0.3">
      <c r="A5315">
        <v>5314</v>
      </c>
      <c r="B5315">
        <v>5</v>
      </c>
      <c r="C5315">
        <v>99</v>
      </c>
      <c r="D5315">
        <v>29</v>
      </c>
      <c r="E5315">
        <v>80</v>
      </c>
      <c r="F5315">
        <v>229</v>
      </c>
      <c r="H5315" s="16">
        <v>36085</v>
      </c>
      <c r="I5315">
        <v>27</v>
      </c>
      <c r="J5315">
        <v>21</v>
      </c>
      <c r="K5315">
        <v>1</v>
      </c>
      <c r="L5315">
        <f>LOOKUP(I5315+H5315*1000, allRounds!D$2:D$308, allRounds!A$2:A$308)</f>
        <v>229</v>
      </c>
    </row>
    <row r="5316" spans="1:12" x14ac:dyDescent="0.3">
      <c r="A5316">
        <v>5315</v>
      </c>
      <c r="B5316">
        <v>6</v>
      </c>
      <c r="C5316">
        <v>106</v>
      </c>
      <c r="D5316">
        <v>29</v>
      </c>
      <c r="E5316">
        <v>61</v>
      </c>
      <c r="F5316">
        <v>229</v>
      </c>
      <c r="H5316" s="16">
        <v>36085</v>
      </c>
      <c r="I5316">
        <v>27</v>
      </c>
      <c r="J5316">
        <v>28</v>
      </c>
      <c r="K5316">
        <v>1</v>
      </c>
      <c r="L5316">
        <f>LOOKUP(I5316+H5316*1000, allRounds!D$2:D$308, allRounds!A$2:A$308)</f>
        <v>229</v>
      </c>
    </row>
    <row r="5317" spans="1:12" x14ac:dyDescent="0.3">
      <c r="A5317">
        <v>5316</v>
      </c>
      <c r="B5317">
        <v>7</v>
      </c>
      <c r="C5317">
        <v>107</v>
      </c>
      <c r="D5317">
        <v>28</v>
      </c>
      <c r="E5317">
        <v>27</v>
      </c>
      <c r="F5317">
        <v>229</v>
      </c>
      <c r="H5317" s="16">
        <v>36085</v>
      </c>
      <c r="I5317">
        <v>27</v>
      </c>
      <c r="J5317">
        <v>28</v>
      </c>
      <c r="K5317">
        <v>1</v>
      </c>
      <c r="L5317">
        <f>LOOKUP(I5317+H5317*1000, allRounds!D$2:D$308, allRounds!A$2:A$308)</f>
        <v>229</v>
      </c>
    </row>
    <row r="5318" spans="1:12" x14ac:dyDescent="0.3">
      <c r="A5318">
        <v>5317</v>
      </c>
      <c r="B5318">
        <v>8</v>
      </c>
      <c r="C5318">
        <v>107</v>
      </c>
      <c r="D5318">
        <v>28</v>
      </c>
      <c r="E5318">
        <v>35</v>
      </c>
      <c r="F5318">
        <v>229</v>
      </c>
      <c r="H5318" s="16">
        <v>36085</v>
      </c>
      <c r="I5318">
        <v>27</v>
      </c>
      <c r="J5318">
        <v>28</v>
      </c>
      <c r="K5318">
        <v>1</v>
      </c>
      <c r="L5318">
        <f>LOOKUP(I5318+H5318*1000, allRounds!D$2:D$308, allRounds!A$2:A$308)</f>
        <v>229</v>
      </c>
    </row>
    <row r="5319" spans="1:12" x14ac:dyDescent="0.3">
      <c r="A5319">
        <v>5318</v>
      </c>
      <c r="B5319">
        <v>9</v>
      </c>
      <c r="C5319">
        <v>101</v>
      </c>
      <c r="D5319">
        <v>28</v>
      </c>
      <c r="E5319">
        <v>3</v>
      </c>
      <c r="F5319">
        <v>229</v>
      </c>
      <c r="H5319" s="16">
        <v>36085</v>
      </c>
      <c r="I5319">
        <v>27</v>
      </c>
      <c r="J5319">
        <v>22</v>
      </c>
      <c r="K5319">
        <v>1</v>
      </c>
      <c r="L5319">
        <f>LOOKUP(I5319+H5319*1000, allRounds!D$2:D$308, allRounds!A$2:A$308)</f>
        <v>229</v>
      </c>
    </row>
    <row r="5320" spans="1:12" x14ac:dyDescent="0.3">
      <c r="A5320">
        <v>5319</v>
      </c>
      <c r="B5320">
        <v>10</v>
      </c>
      <c r="C5320">
        <v>99</v>
      </c>
      <c r="D5320">
        <v>27</v>
      </c>
      <c r="E5320">
        <v>34</v>
      </c>
      <c r="F5320">
        <v>229</v>
      </c>
      <c r="H5320" s="16">
        <v>36085</v>
      </c>
      <c r="I5320">
        <v>27</v>
      </c>
      <c r="J5320">
        <v>18</v>
      </c>
      <c r="K5320">
        <v>1</v>
      </c>
      <c r="L5320">
        <f>LOOKUP(I5320+H5320*1000, allRounds!D$2:D$308, allRounds!A$2:A$308)</f>
        <v>229</v>
      </c>
    </row>
    <row r="5321" spans="1:12" x14ac:dyDescent="0.3">
      <c r="A5321">
        <v>5320</v>
      </c>
      <c r="B5321">
        <v>11</v>
      </c>
      <c r="C5321">
        <v>92</v>
      </c>
      <c r="D5321">
        <v>26</v>
      </c>
      <c r="E5321">
        <v>48</v>
      </c>
      <c r="F5321">
        <v>229</v>
      </c>
      <c r="H5321" s="16">
        <v>36085</v>
      </c>
      <c r="I5321">
        <v>27</v>
      </c>
      <c r="J5321">
        <v>11</v>
      </c>
      <c r="K5321">
        <v>1</v>
      </c>
      <c r="L5321">
        <f>LOOKUP(I5321+H5321*1000, allRounds!D$2:D$308, allRounds!A$2:A$308)</f>
        <v>229</v>
      </c>
    </row>
    <row r="5322" spans="1:12" x14ac:dyDescent="0.3">
      <c r="A5322">
        <v>5321</v>
      </c>
      <c r="B5322">
        <v>12</v>
      </c>
      <c r="C5322">
        <v>106</v>
      </c>
      <c r="D5322">
        <v>26</v>
      </c>
      <c r="E5322">
        <v>99</v>
      </c>
      <c r="F5322">
        <v>229</v>
      </c>
      <c r="H5322" s="16">
        <v>36085</v>
      </c>
      <c r="I5322">
        <v>27</v>
      </c>
      <c r="J5322">
        <v>24</v>
      </c>
      <c r="K5322">
        <v>1</v>
      </c>
      <c r="L5322">
        <f>LOOKUP(I5322+H5322*1000, allRounds!D$2:D$308, allRounds!A$2:A$308)</f>
        <v>229</v>
      </c>
    </row>
    <row r="5323" spans="1:12" x14ac:dyDescent="0.3">
      <c r="A5323">
        <v>5322</v>
      </c>
      <c r="B5323">
        <v>13</v>
      </c>
      <c r="C5323">
        <v>108</v>
      </c>
      <c r="D5323">
        <v>25</v>
      </c>
      <c r="E5323">
        <v>50</v>
      </c>
      <c r="F5323">
        <v>229</v>
      </c>
      <c r="H5323" s="16">
        <v>36085</v>
      </c>
      <c r="I5323">
        <v>27</v>
      </c>
      <c r="J5323">
        <v>26</v>
      </c>
      <c r="K5323">
        <v>1</v>
      </c>
      <c r="L5323">
        <f>LOOKUP(I5323+H5323*1000, allRounds!D$2:D$308, allRounds!A$2:A$308)</f>
        <v>229</v>
      </c>
    </row>
    <row r="5324" spans="1:12" x14ac:dyDescent="0.3">
      <c r="A5324">
        <v>5323</v>
      </c>
      <c r="B5324">
        <v>14</v>
      </c>
      <c r="C5324">
        <v>103</v>
      </c>
      <c r="D5324">
        <v>25</v>
      </c>
      <c r="E5324">
        <v>93</v>
      </c>
      <c r="F5324">
        <v>229</v>
      </c>
      <c r="H5324" s="16">
        <v>36085</v>
      </c>
      <c r="I5324">
        <v>27</v>
      </c>
      <c r="J5324">
        <v>21</v>
      </c>
      <c r="K5324">
        <v>1</v>
      </c>
      <c r="L5324">
        <f>LOOKUP(I5324+H5324*1000, allRounds!D$2:D$308, allRounds!A$2:A$308)</f>
        <v>229</v>
      </c>
    </row>
    <row r="5325" spans="1:12" x14ac:dyDescent="0.3">
      <c r="A5325">
        <v>5324</v>
      </c>
      <c r="B5325">
        <v>15</v>
      </c>
      <c r="C5325">
        <v>105</v>
      </c>
      <c r="D5325">
        <v>22</v>
      </c>
      <c r="E5325">
        <v>2</v>
      </c>
      <c r="F5325">
        <v>229</v>
      </c>
      <c r="H5325" s="16">
        <v>36085</v>
      </c>
      <c r="I5325">
        <v>27</v>
      </c>
      <c r="J5325">
        <v>19</v>
      </c>
      <c r="K5325">
        <v>1</v>
      </c>
      <c r="L5325">
        <f>LOOKUP(I5325+H5325*1000, allRounds!D$2:D$308, allRounds!A$2:A$308)</f>
        <v>229</v>
      </c>
    </row>
    <row r="5326" spans="1:12" x14ac:dyDescent="0.3">
      <c r="A5326">
        <v>5325</v>
      </c>
      <c r="B5326">
        <v>16</v>
      </c>
      <c r="C5326">
        <v>110</v>
      </c>
      <c r="D5326">
        <v>21</v>
      </c>
      <c r="E5326">
        <v>60</v>
      </c>
      <c r="F5326">
        <v>229</v>
      </c>
      <c r="H5326" s="16">
        <v>36085</v>
      </c>
      <c r="I5326">
        <v>27</v>
      </c>
      <c r="J5326">
        <v>24</v>
      </c>
      <c r="K5326">
        <v>1</v>
      </c>
      <c r="L5326">
        <f>LOOKUP(I5326+H5326*1000, allRounds!D$2:D$308, allRounds!A$2:A$308)</f>
        <v>229</v>
      </c>
    </row>
    <row r="5327" spans="1:12" x14ac:dyDescent="0.3">
      <c r="A5327">
        <v>5326</v>
      </c>
      <c r="B5327">
        <v>17</v>
      </c>
      <c r="C5327">
        <v>103</v>
      </c>
      <c r="D5327">
        <v>18</v>
      </c>
      <c r="E5327">
        <v>95</v>
      </c>
      <c r="F5327">
        <v>229</v>
      </c>
      <c r="H5327" s="16">
        <v>36085</v>
      </c>
      <c r="I5327">
        <v>27</v>
      </c>
      <c r="J5327">
        <v>14</v>
      </c>
      <c r="K5327">
        <v>1</v>
      </c>
      <c r="L5327">
        <f>LOOKUP(I5327+H5327*1000, allRounds!D$2:D$308, allRounds!A$2:A$308)</f>
        <v>229</v>
      </c>
    </row>
    <row r="5328" spans="1:12" x14ac:dyDescent="0.3">
      <c r="A5328">
        <v>5327</v>
      </c>
      <c r="B5328">
        <v>18</v>
      </c>
      <c r="C5328">
        <v>120</v>
      </c>
      <c r="D5328">
        <v>15</v>
      </c>
      <c r="E5328">
        <v>8</v>
      </c>
      <c r="F5328">
        <v>229</v>
      </c>
      <c r="H5328" s="16">
        <v>36085</v>
      </c>
      <c r="I5328">
        <v>27</v>
      </c>
      <c r="J5328">
        <v>28</v>
      </c>
      <c r="K5328">
        <v>1</v>
      </c>
      <c r="L5328">
        <f>LOOKUP(I5328+H5328*1000, allRounds!D$2:D$308, allRounds!A$2:A$308)</f>
        <v>229</v>
      </c>
    </row>
    <row r="5329" spans="1:12" x14ac:dyDescent="0.3">
      <c r="A5329">
        <v>5328</v>
      </c>
      <c r="B5329">
        <v>19</v>
      </c>
      <c r="C5329">
        <v>124</v>
      </c>
      <c r="D5329">
        <v>12</v>
      </c>
      <c r="E5329">
        <v>118</v>
      </c>
      <c r="F5329">
        <v>229</v>
      </c>
      <c r="H5329" s="16">
        <v>36085</v>
      </c>
      <c r="I5329">
        <v>27</v>
      </c>
      <c r="J5329">
        <v>28</v>
      </c>
      <c r="K5329">
        <v>1</v>
      </c>
      <c r="L5329">
        <f>LOOKUP(I5329+H5329*1000, allRounds!D$2:D$308, allRounds!A$2:A$308)</f>
        <v>229</v>
      </c>
    </row>
    <row r="5330" spans="1:12" x14ac:dyDescent="0.3">
      <c r="A5330">
        <v>5329</v>
      </c>
      <c r="B5330">
        <v>1</v>
      </c>
      <c r="C5330">
        <v>81</v>
      </c>
      <c r="D5330">
        <v>41</v>
      </c>
      <c r="E5330">
        <v>34</v>
      </c>
      <c r="F5330">
        <v>230</v>
      </c>
      <c r="H5330" s="16">
        <v>36068</v>
      </c>
      <c r="I5330">
        <v>90</v>
      </c>
      <c r="J5330">
        <v>18</v>
      </c>
      <c r="K5330">
        <v>1</v>
      </c>
      <c r="L5330">
        <f>LOOKUP(I5330+H5330*1000, allRounds!D$2:D$308, allRounds!A$2:A$308)</f>
        <v>230</v>
      </c>
    </row>
    <row r="5331" spans="1:12" x14ac:dyDescent="0.3">
      <c r="A5331">
        <v>5330</v>
      </c>
      <c r="B5331">
        <v>2</v>
      </c>
      <c r="C5331">
        <v>88</v>
      </c>
      <c r="D5331">
        <v>39</v>
      </c>
      <c r="E5331">
        <v>16</v>
      </c>
      <c r="F5331">
        <v>230</v>
      </c>
      <c r="H5331" s="16">
        <v>36068</v>
      </c>
      <c r="I5331">
        <v>90</v>
      </c>
      <c r="J5331">
        <v>23</v>
      </c>
      <c r="K5331">
        <v>1</v>
      </c>
      <c r="L5331">
        <f>LOOKUP(I5331+H5331*1000, allRounds!D$2:D$308, allRounds!A$2:A$308)</f>
        <v>230</v>
      </c>
    </row>
    <row r="5332" spans="1:12" x14ac:dyDescent="0.3">
      <c r="A5332">
        <v>5331</v>
      </c>
      <c r="B5332">
        <v>3</v>
      </c>
      <c r="C5332">
        <v>95</v>
      </c>
      <c r="D5332">
        <v>35</v>
      </c>
      <c r="E5332">
        <v>28</v>
      </c>
      <c r="F5332">
        <v>230</v>
      </c>
      <c r="H5332" s="16">
        <v>36068</v>
      </c>
      <c r="I5332">
        <v>90</v>
      </c>
      <c r="J5332">
        <v>25</v>
      </c>
      <c r="K5332">
        <v>1</v>
      </c>
      <c r="L5332">
        <f>LOOKUP(I5332+H5332*1000, allRounds!D$2:D$308, allRounds!A$2:A$308)</f>
        <v>230</v>
      </c>
    </row>
    <row r="5333" spans="1:12" x14ac:dyDescent="0.3">
      <c r="A5333">
        <v>5332</v>
      </c>
      <c r="B5333">
        <v>4</v>
      </c>
      <c r="C5333">
        <v>81</v>
      </c>
      <c r="D5333">
        <v>35</v>
      </c>
      <c r="E5333">
        <v>1</v>
      </c>
      <c r="F5333">
        <v>230</v>
      </c>
      <c r="H5333" s="16">
        <v>36068</v>
      </c>
      <c r="I5333">
        <v>90</v>
      </c>
      <c r="J5333">
        <v>11</v>
      </c>
      <c r="K5333">
        <v>1</v>
      </c>
      <c r="L5333">
        <f>LOOKUP(I5333+H5333*1000, allRounds!D$2:D$308, allRounds!A$2:A$308)</f>
        <v>230</v>
      </c>
    </row>
    <row r="5334" spans="1:12" x14ac:dyDescent="0.3">
      <c r="A5334">
        <v>5333</v>
      </c>
      <c r="B5334">
        <v>5</v>
      </c>
      <c r="C5334">
        <v>92</v>
      </c>
      <c r="D5334">
        <v>33</v>
      </c>
      <c r="E5334">
        <v>80</v>
      </c>
      <c r="F5334">
        <v>230</v>
      </c>
      <c r="H5334" s="16">
        <v>36068</v>
      </c>
      <c r="I5334">
        <v>90</v>
      </c>
      <c r="J5334">
        <v>21</v>
      </c>
      <c r="K5334">
        <v>1</v>
      </c>
      <c r="L5334">
        <f>LOOKUP(I5334+H5334*1000, allRounds!D$2:D$308, allRounds!A$2:A$308)</f>
        <v>230</v>
      </c>
    </row>
    <row r="5335" spans="1:12" x14ac:dyDescent="0.3">
      <c r="A5335">
        <v>5334</v>
      </c>
      <c r="B5335">
        <v>6</v>
      </c>
      <c r="C5335">
        <v>86</v>
      </c>
      <c r="D5335">
        <v>32</v>
      </c>
      <c r="E5335">
        <v>121</v>
      </c>
      <c r="F5335">
        <v>230</v>
      </c>
      <c r="H5335" s="16">
        <v>36068</v>
      </c>
      <c r="I5335">
        <v>90</v>
      </c>
      <c r="J5335">
        <v>14</v>
      </c>
      <c r="K5335">
        <v>1</v>
      </c>
      <c r="L5335">
        <f>LOOKUP(I5335+H5335*1000, allRounds!D$2:D$308, allRounds!A$2:A$308)</f>
        <v>230</v>
      </c>
    </row>
    <row r="5336" spans="1:12" x14ac:dyDescent="0.3">
      <c r="A5336">
        <v>5335</v>
      </c>
      <c r="B5336">
        <v>7</v>
      </c>
      <c r="C5336">
        <v>100</v>
      </c>
      <c r="D5336">
        <v>32</v>
      </c>
      <c r="E5336">
        <v>35</v>
      </c>
      <c r="F5336">
        <v>230</v>
      </c>
      <c r="H5336" s="16">
        <v>36068</v>
      </c>
      <c r="I5336">
        <v>90</v>
      </c>
      <c r="J5336">
        <v>28</v>
      </c>
      <c r="K5336">
        <v>1</v>
      </c>
      <c r="L5336">
        <f>LOOKUP(I5336+H5336*1000, allRounds!D$2:D$308, allRounds!A$2:A$308)</f>
        <v>230</v>
      </c>
    </row>
    <row r="5337" spans="1:12" x14ac:dyDescent="0.3">
      <c r="A5337">
        <v>5336</v>
      </c>
      <c r="B5337">
        <v>8</v>
      </c>
      <c r="C5337">
        <v>97</v>
      </c>
      <c r="D5337">
        <v>31</v>
      </c>
      <c r="E5337">
        <v>99</v>
      </c>
      <c r="F5337">
        <v>230</v>
      </c>
      <c r="H5337" s="16">
        <v>36068</v>
      </c>
      <c r="I5337">
        <v>90</v>
      </c>
      <c r="J5337">
        <v>24</v>
      </c>
      <c r="K5337">
        <v>1</v>
      </c>
      <c r="L5337">
        <f>LOOKUP(I5337+H5337*1000, allRounds!D$2:D$308, allRounds!A$2:A$308)</f>
        <v>230</v>
      </c>
    </row>
    <row r="5338" spans="1:12" x14ac:dyDescent="0.3">
      <c r="A5338">
        <v>5337</v>
      </c>
      <c r="B5338">
        <v>9</v>
      </c>
      <c r="C5338">
        <v>101</v>
      </c>
      <c r="D5338">
        <v>31</v>
      </c>
      <c r="E5338">
        <v>12</v>
      </c>
      <c r="F5338">
        <v>230</v>
      </c>
      <c r="H5338" s="16">
        <v>36068</v>
      </c>
      <c r="I5338">
        <v>90</v>
      </c>
      <c r="J5338">
        <v>28</v>
      </c>
      <c r="K5338">
        <v>1</v>
      </c>
      <c r="L5338">
        <f>LOOKUP(I5338+H5338*1000, allRounds!D$2:D$308, allRounds!A$2:A$308)</f>
        <v>230</v>
      </c>
    </row>
    <row r="5339" spans="1:12" x14ac:dyDescent="0.3">
      <c r="A5339">
        <v>5338</v>
      </c>
      <c r="B5339">
        <v>10</v>
      </c>
      <c r="C5339">
        <v>93</v>
      </c>
      <c r="D5339">
        <v>31</v>
      </c>
      <c r="E5339">
        <v>116</v>
      </c>
      <c r="F5339">
        <v>230</v>
      </c>
      <c r="H5339" s="16">
        <v>36068</v>
      </c>
      <c r="I5339">
        <v>90</v>
      </c>
      <c r="J5339">
        <v>20</v>
      </c>
      <c r="K5339">
        <v>1</v>
      </c>
      <c r="L5339">
        <f>LOOKUP(I5339+H5339*1000, allRounds!D$2:D$308, allRounds!A$2:A$308)</f>
        <v>230</v>
      </c>
    </row>
    <row r="5340" spans="1:12" x14ac:dyDescent="0.3">
      <c r="A5340">
        <v>5339</v>
      </c>
      <c r="B5340">
        <v>11</v>
      </c>
      <c r="C5340">
        <v>105</v>
      </c>
      <c r="D5340">
        <v>30</v>
      </c>
      <c r="E5340">
        <v>39</v>
      </c>
      <c r="F5340">
        <v>230</v>
      </c>
      <c r="H5340" s="16">
        <v>36068</v>
      </c>
      <c r="I5340">
        <v>90</v>
      </c>
      <c r="J5340">
        <v>31</v>
      </c>
      <c r="K5340">
        <v>1</v>
      </c>
      <c r="L5340">
        <f>LOOKUP(I5340+H5340*1000, allRounds!D$2:D$308, allRounds!A$2:A$308)</f>
        <v>230</v>
      </c>
    </row>
    <row r="5341" spans="1:12" x14ac:dyDescent="0.3">
      <c r="A5341">
        <v>5340</v>
      </c>
      <c r="B5341">
        <v>12</v>
      </c>
      <c r="C5341">
        <v>106</v>
      </c>
      <c r="D5341">
        <v>27</v>
      </c>
      <c r="E5341">
        <v>119</v>
      </c>
      <c r="F5341">
        <v>230</v>
      </c>
      <c r="H5341" s="16">
        <v>36068</v>
      </c>
      <c r="I5341">
        <v>90</v>
      </c>
      <c r="J5341">
        <v>28</v>
      </c>
      <c r="K5341">
        <v>0</v>
      </c>
      <c r="L5341">
        <f>LOOKUP(I5341+H5341*1000, allRounds!D$2:D$308, allRounds!A$2:A$308)</f>
        <v>230</v>
      </c>
    </row>
    <row r="5342" spans="1:12" x14ac:dyDescent="0.3">
      <c r="A5342">
        <v>5341</v>
      </c>
      <c r="B5342">
        <v>13</v>
      </c>
      <c r="C5342">
        <v>94</v>
      </c>
      <c r="D5342">
        <v>25</v>
      </c>
      <c r="E5342">
        <v>95</v>
      </c>
      <c r="F5342">
        <v>230</v>
      </c>
      <c r="H5342" s="16">
        <v>36068</v>
      </c>
      <c r="I5342">
        <v>90</v>
      </c>
      <c r="J5342">
        <v>14</v>
      </c>
      <c r="K5342">
        <v>1</v>
      </c>
      <c r="L5342">
        <f>LOOKUP(I5342+H5342*1000, allRounds!D$2:D$308, allRounds!A$2:A$308)</f>
        <v>230</v>
      </c>
    </row>
    <row r="5343" spans="1:12" x14ac:dyDescent="0.3">
      <c r="A5343">
        <v>5342</v>
      </c>
      <c r="B5343">
        <v>14</v>
      </c>
      <c r="C5343">
        <v>114</v>
      </c>
      <c r="D5343">
        <v>22</v>
      </c>
      <c r="E5343">
        <v>118</v>
      </c>
      <c r="F5343">
        <v>230</v>
      </c>
      <c r="H5343" s="16">
        <v>36068</v>
      </c>
      <c r="I5343">
        <v>90</v>
      </c>
      <c r="J5343">
        <v>28</v>
      </c>
      <c r="K5343">
        <v>1</v>
      </c>
      <c r="L5343">
        <f>LOOKUP(I5343+H5343*1000, allRounds!D$2:D$308, allRounds!A$2:A$308)</f>
        <v>230</v>
      </c>
    </row>
    <row r="5344" spans="1:12" x14ac:dyDescent="0.3">
      <c r="A5344">
        <v>5343</v>
      </c>
      <c r="B5344">
        <v>15</v>
      </c>
      <c r="C5344">
        <v>114</v>
      </c>
      <c r="D5344">
        <v>21</v>
      </c>
      <c r="E5344">
        <v>24</v>
      </c>
      <c r="F5344">
        <v>230</v>
      </c>
      <c r="H5344" s="16">
        <v>36068</v>
      </c>
      <c r="I5344">
        <v>90</v>
      </c>
      <c r="J5344">
        <v>30</v>
      </c>
      <c r="K5344">
        <v>1</v>
      </c>
      <c r="L5344">
        <f>LOOKUP(I5344+H5344*1000, allRounds!D$2:D$308, allRounds!A$2:A$308)</f>
        <v>230</v>
      </c>
    </row>
    <row r="5345" spans="1:12" x14ac:dyDescent="0.3">
      <c r="A5345">
        <v>5344</v>
      </c>
      <c r="B5345">
        <v>16</v>
      </c>
      <c r="C5345">
        <v>108</v>
      </c>
      <c r="D5345">
        <v>20</v>
      </c>
      <c r="E5345">
        <v>60</v>
      </c>
      <c r="F5345">
        <v>230</v>
      </c>
      <c r="H5345" s="16">
        <v>36068</v>
      </c>
      <c r="I5345">
        <v>90</v>
      </c>
      <c r="J5345">
        <v>24</v>
      </c>
      <c r="K5345">
        <v>1</v>
      </c>
      <c r="L5345">
        <f>LOOKUP(I5345+H5345*1000, allRounds!D$2:D$308, allRounds!A$2:A$308)</f>
        <v>230</v>
      </c>
    </row>
    <row r="5346" spans="1:12" x14ac:dyDescent="0.3">
      <c r="A5346">
        <v>5345</v>
      </c>
      <c r="B5346">
        <v>1</v>
      </c>
      <c r="C5346">
        <v>81</v>
      </c>
      <c r="D5346">
        <v>38</v>
      </c>
      <c r="E5346">
        <v>140</v>
      </c>
      <c r="F5346">
        <v>231</v>
      </c>
      <c r="H5346" s="16">
        <v>36051</v>
      </c>
      <c r="I5346">
        <v>42</v>
      </c>
      <c r="J5346">
        <v>13</v>
      </c>
      <c r="K5346">
        <v>0</v>
      </c>
      <c r="L5346">
        <f>LOOKUP(I5346+H5346*1000, allRounds!D$2:D$308, allRounds!A$2:A$308)</f>
        <v>231</v>
      </c>
    </row>
    <row r="5347" spans="1:12" x14ac:dyDescent="0.3">
      <c r="A5347">
        <v>5346</v>
      </c>
      <c r="B5347">
        <v>2</v>
      </c>
      <c r="C5347">
        <v>97</v>
      </c>
      <c r="D5347">
        <v>35</v>
      </c>
      <c r="E5347">
        <v>28</v>
      </c>
      <c r="F5347">
        <v>231</v>
      </c>
      <c r="H5347" s="16">
        <v>36051</v>
      </c>
      <c r="I5347">
        <v>42</v>
      </c>
      <c r="J5347">
        <v>25</v>
      </c>
      <c r="K5347">
        <v>1</v>
      </c>
      <c r="L5347">
        <f>LOOKUP(I5347+H5347*1000, allRounds!D$2:D$308, allRounds!A$2:A$308)</f>
        <v>231</v>
      </c>
    </row>
    <row r="5348" spans="1:12" x14ac:dyDescent="0.3">
      <c r="A5348">
        <v>5347</v>
      </c>
      <c r="B5348">
        <v>3</v>
      </c>
      <c r="C5348">
        <v>88</v>
      </c>
      <c r="D5348">
        <v>29</v>
      </c>
      <c r="E5348">
        <v>122</v>
      </c>
      <c r="F5348">
        <v>231</v>
      </c>
      <c r="H5348" s="16">
        <v>36051</v>
      </c>
      <c r="I5348">
        <v>42</v>
      </c>
      <c r="J5348">
        <v>11</v>
      </c>
      <c r="K5348">
        <v>0</v>
      </c>
      <c r="L5348">
        <f>LOOKUP(I5348+H5348*1000, allRounds!D$2:D$308, allRounds!A$2:A$308)</f>
        <v>231</v>
      </c>
    </row>
    <row r="5349" spans="1:12" x14ac:dyDescent="0.3">
      <c r="A5349">
        <v>5348</v>
      </c>
      <c r="B5349">
        <v>4</v>
      </c>
      <c r="C5349">
        <v>105</v>
      </c>
      <c r="D5349">
        <v>29</v>
      </c>
      <c r="E5349">
        <v>27</v>
      </c>
      <c r="F5349">
        <v>231</v>
      </c>
      <c r="H5349" s="16">
        <v>36051</v>
      </c>
      <c r="I5349">
        <v>42</v>
      </c>
      <c r="J5349">
        <v>28</v>
      </c>
      <c r="K5349">
        <v>1</v>
      </c>
      <c r="L5349">
        <f>LOOKUP(I5349+H5349*1000, allRounds!D$2:D$308, allRounds!A$2:A$308)</f>
        <v>231</v>
      </c>
    </row>
    <row r="5350" spans="1:12" x14ac:dyDescent="0.3">
      <c r="A5350">
        <v>5349</v>
      </c>
      <c r="B5350">
        <v>5</v>
      </c>
      <c r="C5350">
        <v>100</v>
      </c>
      <c r="D5350">
        <v>28</v>
      </c>
      <c r="E5350">
        <v>145</v>
      </c>
      <c r="F5350">
        <v>231</v>
      </c>
      <c r="H5350" s="16">
        <v>36051</v>
      </c>
      <c r="I5350">
        <v>42</v>
      </c>
      <c r="J5350">
        <v>22</v>
      </c>
      <c r="K5350">
        <v>0</v>
      </c>
      <c r="L5350">
        <f>LOOKUP(I5350+H5350*1000, allRounds!D$2:D$308, allRounds!A$2:A$308)</f>
        <v>231</v>
      </c>
    </row>
    <row r="5351" spans="1:12" x14ac:dyDescent="0.3">
      <c r="A5351">
        <v>5350</v>
      </c>
      <c r="B5351">
        <v>6</v>
      </c>
      <c r="C5351">
        <v>98</v>
      </c>
      <c r="D5351">
        <v>28</v>
      </c>
      <c r="E5351">
        <v>116</v>
      </c>
      <c r="F5351">
        <v>231</v>
      </c>
      <c r="H5351" s="16">
        <v>36051</v>
      </c>
      <c r="I5351">
        <v>42</v>
      </c>
      <c r="J5351">
        <v>20</v>
      </c>
      <c r="K5351">
        <v>1</v>
      </c>
      <c r="L5351">
        <f>LOOKUP(I5351+H5351*1000, allRounds!D$2:D$308, allRounds!A$2:A$308)</f>
        <v>231</v>
      </c>
    </row>
    <row r="5352" spans="1:12" x14ac:dyDescent="0.3">
      <c r="A5352">
        <v>5351</v>
      </c>
      <c r="B5352">
        <v>7</v>
      </c>
      <c r="C5352">
        <v>92</v>
      </c>
      <c r="D5352">
        <v>25</v>
      </c>
      <c r="E5352">
        <v>1</v>
      </c>
      <c r="F5352">
        <v>231</v>
      </c>
      <c r="H5352" s="16">
        <v>36051</v>
      </c>
      <c r="I5352">
        <v>42</v>
      </c>
      <c r="J5352">
        <v>11</v>
      </c>
      <c r="K5352">
        <v>1</v>
      </c>
      <c r="L5352">
        <f>LOOKUP(I5352+H5352*1000, allRounds!D$2:D$308, allRounds!A$2:A$308)</f>
        <v>231</v>
      </c>
    </row>
    <row r="5353" spans="1:12" x14ac:dyDescent="0.3">
      <c r="A5353">
        <v>5352</v>
      </c>
      <c r="B5353">
        <v>8</v>
      </c>
      <c r="C5353">
        <v>93</v>
      </c>
      <c r="D5353">
        <v>24</v>
      </c>
      <c r="E5353">
        <v>48</v>
      </c>
      <c r="F5353">
        <v>231</v>
      </c>
      <c r="H5353" s="16">
        <v>36051</v>
      </c>
      <c r="I5353">
        <v>42</v>
      </c>
      <c r="J5353">
        <v>11</v>
      </c>
      <c r="K5353">
        <v>1</v>
      </c>
      <c r="L5353">
        <f>LOOKUP(I5353+H5353*1000, allRounds!D$2:D$308, allRounds!A$2:A$308)</f>
        <v>231</v>
      </c>
    </row>
    <row r="5354" spans="1:12" x14ac:dyDescent="0.3">
      <c r="A5354">
        <v>5353</v>
      </c>
      <c r="B5354">
        <v>9</v>
      </c>
      <c r="C5354">
        <v>92</v>
      </c>
      <c r="D5354">
        <v>23</v>
      </c>
      <c r="E5354">
        <v>103</v>
      </c>
      <c r="F5354">
        <v>231</v>
      </c>
      <c r="H5354" s="16">
        <v>36051</v>
      </c>
      <c r="I5354">
        <v>42</v>
      </c>
      <c r="J5354">
        <v>9</v>
      </c>
      <c r="K5354">
        <v>1</v>
      </c>
      <c r="L5354">
        <f>LOOKUP(I5354+H5354*1000, allRounds!D$2:D$308, allRounds!A$2:A$308)</f>
        <v>231</v>
      </c>
    </row>
    <row r="5355" spans="1:12" x14ac:dyDescent="0.3">
      <c r="A5355">
        <v>5354</v>
      </c>
      <c r="B5355">
        <v>10</v>
      </c>
      <c r="C5355">
        <v>96</v>
      </c>
      <c r="D5355">
        <v>23</v>
      </c>
      <c r="E5355">
        <v>142</v>
      </c>
      <c r="F5355">
        <v>231</v>
      </c>
      <c r="H5355" s="16">
        <v>36051</v>
      </c>
      <c r="I5355">
        <v>42</v>
      </c>
      <c r="J5355">
        <v>13</v>
      </c>
      <c r="K5355">
        <v>0</v>
      </c>
      <c r="L5355">
        <f>LOOKUP(I5355+H5355*1000, allRounds!D$2:D$308, allRounds!A$2:A$308)</f>
        <v>231</v>
      </c>
    </row>
    <row r="5356" spans="1:12" x14ac:dyDescent="0.3">
      <c r="A5356">
        <v>5355</v>
      </c>
      <c r="B5356">
        <v>11</v>
      </c>
      <c r="C5356">
        <v>104</v>
      </c>
      <c r="D5356">
        <v>22</v>
      </c>
      <c r="E5356">
        <v>26</v>
      </c>
      <c r="F5356">
        <v>231</v>
      </c>
      <c r="H5356" s="16">
        <v>36051</v>
      </c>
      <c r="I5356">
        <v>42</v>
      </c>
      <c r="J5356">
        <v>20</v>
      </c>
      <c r="K5356">
        <v>1</v>
      </c>
      <c r="L5356">
        <f>LOOKUP(I5356+H5356*1000, allRounds!D$2:D$308, allRounds!A$2:A$308)</f>
        <v>231</v>
      </c>
    </row>
    <row r="5357" spans="1:12" x14ac:dyDescent="0.3">
      <c r="A5357">
        <v>5356</v>
      </c>
      <c r="B5357">
        <v>12</v>
      </c>
      <c r="C5357">
        <v>104</v>
      </c>
      <c r="D5357">
        <v>21</v>
      </c>
      <c r="E5357">
        <v>2</v>
      </c>
      <c r="F5357">
        <v>231</v>
      </c>
      <c r="H5357" s="16">
        <v>36051</v>
      </c>
      <c r="I5357">
        <v>42</v>
      </c>
      <c r="J5357">
        <v>19</v>
      </c>
      <c r="K5357">
        <v>1</v>
      </c>
      <c r="L5357">
        <f>LOOKUP(I5357+H5357*1000, allRounds!D$2:D$308, allRounds!A$2:A$308)</f>
        <v>231</v>
      </c>
    </row>
    <row r="5358" spans="1:12" x14ac:dyDescent="0.3">
      <c r="A5358">
        <v>5357</v>
      </c>
      <c r="B5358">
        <v>13</v>
      </c>
      <c r="C5358">
        <v>114</v>
      </c>
      <c r="D5358">
        <v>20</v>
      </c>
      <c r="E5358">
        <v>61</v>
      </c>
      <c r="F5358">
        <v>231</v>
      </c>
      <c r="H5358" s="16">
        <v>36051</v>
      </c>
      <c r="I5358">
        <v>42</v>
      </c>
      <c r="J5358">
        <v>28</v>
      </c>
      <c r="K5358">
        <v>1</v>
      </c>
      <c r="L5358">
        <f>LOOKUP(I5358+H5358*1000, allRounds!D$2:D$308, allRounds!A$2:A$308)</f>
        <v>231</v>
      </c>
    </row>
    <row r="5359" spans="1:12" x14ac:dyDescent="0.3">
      <c r="A5359">
        <v>5358</v>
      </c>
      <c r="B5359">
        <v>14</v>
      </c>
      <c r="C5359">
        <v>115</v>
      </c>
      <c r="D5359">
        <v>19</v>
      </c>
      <c r="E5359">
        <v>8</v>
      </c>
      <c r="F5359">
        <v>231</v>
      </c>
      <c r="H5359" s="16">
        <v>36051</v>
      </c>
      <c r="I5359">
        <v>42</v>
      </c>
      <c r="J5359">
        <v>28</v>
      </c>
      <c r="K5359">
        <v>1</v>
      </c>
      <c r="L5359">
        <f>LOOKUP(I5359+H5359*1000, allRounds!D$2:D$308, allRounds!A$2:A$308)</f>
        <v>231</v>
      </c>
    </row>
    <row r="5360" spans="1:12" x14ac:dyDescent="0.3">
      <c r="A5360">
        <v>5359</v>
      </c>
      <c r="B5360">
        <v>15</v>
      </c>
      <c r="C5360">
        <v>108</v>
      </c>
      <c r="D5360">
        <v>19</v>
      </c>
      <c r="E5360">
        <v>80</v>
      </c>
      <c r="F5360">
        <v>231</v>
      </c>
      <c r="H5360" s="16">
        <v>36051</v>
      </c>
      <c r="I5360">
        <v>42</v>
      </c>
      <c r="J5360">
        <v>21</v>
      </c>
      <c r="K5360">
        <v>1</v>
      </c>
      <c r="L5360">
        <f>LOOKUP(I5360+H5360*1000, allRounds!D$2:D$308, allRounds!A$2:A$308)</f>
        <v>231</v>
      </c>
    </row>
    <row r="5361" spans="1:12" x14ac:dyDescent="0.3">
      <c r="A5361">
        <v>5360</v>
      </c>
      <c r="B5361">
        <v>16</v>
      </c>
      <c r="C5361">
        <v>102</v>
      </c>
      <c r="D5361">
        <v>17</v>
      </c>
      <c r="E5361">
        <v>49</v>
      </c>
      <c r="F5361">
        <v>231</v>
      </c>
      <c r="H5361" s="16">
        <v>36051</v>
      </c>
      <c r="I5361">
        <v>42</v>
      </c>
      <c r="J5361">
        <v>13</v>
      </c>
      <c r="K5361">
        <v>1</v>
      </c>
      <c r="L5361">
        <f>LOOKUP(I5361+H5361*1000, allRounds!D$2:D$308, allRounds!A$2:A$308)</f>
        <v>231</v>
      </c>
    </row>
    <row r="5362" spans="1:12" x14ac:dyDescent="0.3">
      <c r="A5362">
        <v>5361</v>
      </c>
      <c r="B5362">
        <v>17</v>
      </c>
      <c r="C5362">
        <v>124</v>
      </c>
      <c r="D5362">
        <v>13</v>
      </c>
      <c r="E5362">
        <v>141</v>
      </c>
      <c r="F5362">
        <v>231</v>
      </c>
      <c r="H5362" s="16">
        <v>36051</v>
      </c>
      <c r="I5362">
        <v>42</v>
      </c>
      <c r="J5362">
        <v>28</v>
      </c>
      <c r="K5362">
        <v>0</v>
      </c>
      <c r="L5362">
        <f>LOOKUP(I5362+H5362*1000, allRounds!D$2:D$308, allRounds!A$2:A$308)</f>
        <v>231</v>
      </c>
    </row>
    <row r="5363" spans="1:12" x14ac:dyDescent="0.3">
      <c r="A5363">
        <v>5362</v>
      </c>
      <c r="B5363">
        <v>18</v>
      </c>
      <c r="C5363">
        <v>93</v>
      </c>
      <c r="D5363">
        <v>13</v>
      </c>
      <c r="E5363">
        <v>143</v>
      </c>
      <c r="F5363">
        <v>231</v>
      </c>
      <c r="H5363" s="16">
        <v>36051</v>
      </c>
      <c r="I5363">
        <v>42</v>
      </c>
      <c r="J5363">
        <v>0</v>
      </c>
      <c r="K5363">
        <v>0</v>
      </c>
      <c r="L5363">
        <f>LOOKUP(I5363+H5363*1000, allRounds!D$2:D$308, allRounds!A$2:A$308)</f>
        <v>231</v>
      </c>
    </row>
    <row r="5364" spans="1:12" x14ac:dyDescent="0.3">
      <c r="A5364">
        <v>5363</v>
      </c>
      <c r="B5364">
        <v>19</v>
      </c>
      <c r="C5364">
        <v>123</v>
      </c>
      <c r="D5364">
        <v>11</v>
      </c>
      <c r="E5364">
        <v>144</v>
      </c>
      <c r="F5364">
        <v>231</v>
      </c>
      <c r="H5364" s="16">
        <v>36051</v>
      </c>
      <c r="I5364">
        <v>42</v>
      </c>
      <c r="J5364">
        <v>24</v>
      </c>
      <c r="K5364">
        <v>0</v>
      </c>
      <c r="L5364">
        <f>LOOKUP(I5364+H5364*1000, allRounds!D$2:D$308, allRounds!A$2:A$308)</f>
        <v>231</v>
      </c>
    </row>
    <row r="5365" spans="1:12" x14ac:dyDescent="0.3">
      <c r="A5365">
        <v>5364</v>
      </c>
      <c r="B5365">
        <v>1</v>
      </c>
      <c r="C5365">
        <v>85</v>
      </c>
      <c r="D5365">
        <v>34</v>
      </c>
      <c r="E5365">
        <v>122</v>
      </c>
      <c r="F5365">
        <v>232</v>
      </c>
      <c r="H5365" s="16">
        <v>36050</v>
      </c>
      <c r="I5365">
        <v>72</v>
      </c>
      <c r="J5365">
        <v>11</v>
      </c>
      <c r="K5365">
        <v>0</v>
      </c>
      <c r="L5365">
        <f>LOOKUP(I5365+H5365*1000, allRounds!D$2:D$308, allRounds!A$2:A$308)</f>
        <v>232</v>
      </c>
    </row>
    <row r="5366" spans="1:12" x14ac:dyDescent="0.3">
      <c r="A5366">
        <v>5365</v>
      </c>
      <c r="B5366">
        <v>2</v>
      </c>
      <c r="C5366">
        <v>94</v>
      </c>
      <c r="D5366">
        <v>27</v>
      </c>
      <c r="E5366">
        <v>49</v>
      </c>
      <c r="F5366">
        <v>232</v>
      </c>
      <c r="H5366" s="16">
        <v>36050</v>
      </c>
      <c r="I5366">
        <v>72</v>
      </c>
      <c r="J5366">
        <v>13</v>
      </c>
      <c r="K5366">
        <v>1</v>
      </c>
      <c r="L5366">
        <f>LOOKUP(I5366+H5366*1000, allRounds!D$2:D$308, allRounds!A$2:A$308)</f>
        <v>232</v>
      </c>
    </row>
    <row r="5367" spans="1:12" x14ac:dyDescent="0.3">
      <c r="A5367">
        <v>5366</v>
      </c>
      <c r="B5367">
        <v>3</v>
      </c>
      <c r="C5367">
        <v>96</v>
      </c>
      <c r="D5367">
        <v>23</v>
      </c>
      <c r="E5367">
        <v>1</v>
      </c>
      <c r="F5367">
        <v>232</v>
      </c>
      <c r="H5367" s="16">
        <v>36050</v>
      </c>
      <c r="I5367">
        <v>72</v>
      </c>
      <c r="J5367">
        <v>11</v>
      </c>
      <c r="K5367">
        <v>1</v>
      </c>
      <c r="L5367">
        <f>LOOKUP(I5367+H5367*1000, allRounds!D$2:D$308, allRounds!A$2:A$308)</f>
        <v>232</v>
      </c>
    </row>
    <row r="5368" spans="1:12" x14ac:dyDescent="0.3">
      <c r="A5368">
        <v>5367</v>
      </c>
      <c r="B5368">
        <v>4</v>
      </c>
      <c r="C5368">
        <v>109</v>
      </c>
      <c r="D5368">
        <v>21</v>
      </c>
      <c r="E5368">
        <v>80</v>
      </c>
      <c r="F5368">
        <v>232</v>
      </c>
      <c r="H5368" s="16">
        <v>36050</v>
      </c>
      <c r="I5368">
        <v>72</v>
      </c>
      <c r="J5368">
        <v>21</v>
      </c>
      <c r="K5368">
        <v>1</v>
      </c>
      <c r="L5368">
        <f>LOOKUP(I5368+H5368*1000, allRounds!D$2:D$308, allRounds!A$2:A$308)</f>
        <v>232</v>
      </c>
    </row>
    <row r="5369" spans="1:12" x14ac:dyDescent="0.3">
      <c r="A5369">
        <v>5368</v>
      </c>
      <c r="B5369">
        <v>5</v>
      </c>
      <c r="C5369">
        <v>100</v>
      </c>
      <c r="D5369">
        <v>21</v>
      </c>
      <c r="E5369">
        <v>140</v>
      </c>
      <c r="F5369">
        <v>232</v>
      </c>
      <c r="H5369" s="16">
        <v>36050</v>
      </c>
      <c r="I5369">
        <v>72</v>
      </c>
      <c r="J5369">
        <v>13</v>
      </c>
      <c r="K5369">
        <v>0</v>
      </c>
      <c r="L5369">
        <f>LOOKUP(I5369+H5369*1000, allRounds!D$2:D$308, allRounds!A$2:A$308)</f>
        <v>232</v>
      </c>
    </row>
    <row r="5370" spans="1:12" x14ac:dyDescent="0.3">
      <c r="A5370">
        <v>5369</v>
      </c>
      <c r="B5370">
        <v>6</v>
      </c>
      <c r="C5370">
        <v>108</v>
      </c>
      <c r="D5370">
        <v>20</v>
      </c>
      <c r="E5370">
        <v>26</v>
      </c>
      <c r="F5370">
        <v>232</v>
      </c>
      <c r="H5370" s="16">
        <v>36050</v>
      </c>
      <c r="I5370">
        <v>72</v>
      </c>
      <c r="J5370">
        <v>20</v>
      </c>
      <c r="K5370">
        <v>1</v>
      </c>
      <c r="L5370">
        <f>LOOKUP(I5370+H5370*1000, allRounds!D$2:D$308, allRounds!A$2:A$308)</f>
        <v>232</v>
      </c>
    </row>
    <row r="5371" spans="1:12" x14ac:dyDescent="0.3">
      <c r="A5371">
        <v>5370</v>
      </c>
      <c r="B5371">
        <v>7</v>
      </c>
      <c r="C5371">
        <v>101</v>
      </c>
      <c r="D5371">
        <v>20</v>
      </c>
      <c r="E5371">
        <v>142</v>
      </c>
      <c r="F5371">
        <v>232</v>
      </c>
      <c r="H5371" s="16">
        <v>36050</v>
      </c>
      <c r="I5371">
        <v>72</v>
      </c>
      <c r="J5371">
        <v>13</v>
      </c>
      <c r="K5371">
        <v>0</v>
      </c>
      <c r="L5371">
        <f>LOOKUP(I5371+H5371*1000, allRounds!D$2:D$308, allRounds!A$2:A$308)</f>
        <v>232</v>
      </c>
    </row>
    <row r="5372" spans="1:12" x14ac:dyDescent="0.3">
      <c r="A5372">
        <v>5371</v>
      </c>
      <c r="B5372">
        <v>8</v>
      </c>
      <c r="C5372">
        <v>114</v>
      </c>
      <c r="D5372">
        <v>20</v>
      </c>
      <c r="E5372">
        <v>28</v>
      </c>
      <c r="F5372">
        <v>232</v>
      </c>
      <c r="H5372" s="16">
        <v>36050</v>
      </c>
      <c r="I5372">
        <v>72</v>
      </c>
      <c r="J5372">
        <v>25</v>
      </c>
      <c r="K5372">
        <v>1</v>
      </c>
      <c r="L5372">
        <f>LOOKUP(I5372+H5372*1000, allRounds!D$2:D$308, allRounds!A$2:A$308)</f>
        <v>232</v>
      </c>
    </row>
    <row r="5373" spans="1:12" x14ac:dyDescent="0.3">
      <c r="A5373">
        <v>5372</v>
      </c>
      <c r="B5373">
        <v>9</v>
      </c>
      <c r="C5373">
        <v>118</v>
      </c>
      <c r="D5373">
        <v>19</v>
      </c>
      <c r="E5373">
        <v>27</v>
      </c>
      <c r="F5373">
        <v>232</v>
      </c>
      <c r="H5373" s="16">
        <v>36050</v>
      </c>
      <c r="I5373">
        <v>72</v>
      </c>
      <c r="J5373">
        <v>28</v>
      </c>
      <c r="K5373">
        <v>1</v>
      </c>
      <c r="L5373">
        <f>LOOKUP(I5373+H5373*1000, allRounds!D$2:D$308, allRounds!A$2:A$308)</f>
        <v>232</v>
      </c>
    </row>
    <row r="5374" spans="1:12" x14ac:dyDescent="0.3">
      <c r="A5374">
        <v>5373</v>
      </c>
      <c r="B5374">
        <v>10</v>
      </c>
      <c r="C5374">
        <v>111</v>
      </c>
      <c r="D5374">
        <v>19</v>
      </c>
      <c r="E5374">
        <v>145</v>
      </c>
      <c r="F5374">
        <v>232</v>
      </c>
      <c r="H5374" s="16">
        <v>36050</v>
      </c>
      <c r="I5374">
        <v>72</v>
      </c>
      <c r="J5374">
        <v>22</v>
      </c>
      <c r="K5374">
        <v>0</v>
      </c>
      <c r="L5374">
        <f>LOOKUP(I5374+H5374*1000, allRounds!D$2:D$308, allRounds!A$2:A$308)</f>
        <v>232</v>
      </c>
    </row>
    <row r="5375" spans="1:12" x14ac:dyDescent="0.3">
      <c r="A5375">
        <v>5374</v>
      </c>
      <c r="B5375">
        <v>11</v>
      </c>
      <c r="C5375">
        <v>117</v>
      </c>
      <c r="D5375">
        <v>19</v>
      </c>
      <c r="E5375">
        <v>8</v>
      </c>
      <c r="F5375">
        <v>232</v>
      </c>
      <c r="H5375" s="16">
        <v>36050</v>
      </c>
      <c r="I5375">
        <v>72</v>
      </c>
      <c r="J5375">
        <v>28</v>
      </c>
      <c r="K5375">
        <v>1</v>
      </c>
      <c r="L5375">
        <f>LOOKUP(I5375+H5375*1000, allRounds!D$2:D$308, allRounds!A$2:A$308)</f>
        <v>232</v>
      </c>
    </row>
    <row r="5376" spans="1:12" x14ac:dyDescent="0.3">
      <c r="A5376">
        <v>5375</v>
      </c>
      <c r="B5376">
        <v>12</v>
      </c>
      <c r="C5376">
        <v>111</v>
      </c>
      <c r="D5376">
        <v>17</v>
      </c>
      <c r="E5376">
        <v>116</v>
      </c>
      <c r="F5376">
        <v>232</v>
      </c>
      <c r="H5376" s="16">
        <v>36050</v>
      </c>
      <c r="I5376">
        <v>72</v>
      </c>
      <c r="J5376">
        <v>20</v>
      </c>
      <c r="K5376">
        <v>1</v>
      </c>
      <c r="L5376">
        <f>LOOKUP(I5376+H5376*1000, allRounds!D$2:D$308, allRounds!A$2:A$308)</f>
        <v>232</v>
      </c>
    </row>
    <row r="5377" spans="1:12" x14ac:dyDescent="0.3">
      <c r="A5377">
        <v>5376</v>
      </c>
      <c r="B5377">
        <v>13</v>
      </c>
      <c r="C5377">
        <v>111</v>
      </c>
      <c r="D5377">
        <v>16</v>
      </c>
      <c r="E5377">
        <v>2</v>
      </c>
      <c r="F5377">
        <v>232</v>
      </c>
      <c r="H5377" s="16">
        <v>36050</v>
      </c>
      <c r="I5377">
        <v>72</v>
      </c>
      <c r="J5377">
        <v>19</v>
      </c>
      <c r="K5377">
        <v>1</v>
      </c>
      <c r="L5377">
        <f>LOOKUP(I5377+H5377*1000, allRounds!D$2:D$308, allRounds!A$2:A$308)</f>
        <v>232</v>
      </c>
    </row>
    <row r="5378" spans="1:12" x14ac:dyDescent="0.3">
      <c r="A5378">
        <v>5377</v>
      </c>
      <c r="B5378">
        <v>14</v>
      </c>
      <c r="C5378">
        <v>104</v>
      </c>
      <c r="D5378">
        <v>15</v>
      </c>
      <c r="E5378">
        <v>48</v>
      </c>
      <c r="F5378">
        <v>232</v>
      </c>
      <c r="H5378" s="16">
        <v>36050</v>
      </c>
      <c r="I5378">
        <v>72</v>
      </c>
      <c r="J5378">
        <v>11</v>
      </c>
      <c r="K5378">
        <v>1</v>
      </c>
      <c r="L5378">
        <f>LOOKUP(I5378+H5378*1000, allRounds!D$2:D$308, allRounds!A$2:A$308)</f>
        <v>232</v>
      </c>
    </row>
    <row r="5379" spans="1:12" x14ac:dyDescent="0.3">
      <c r="A5379">
        <v>5378</v>
      </c>
      <c r="B5379">
        <v>15</v>
      </c>
      <c r="C5379">
        <v>102</v>
      </c>
      <c r="D5379">
        <v>15</v>
      </c>
      <c r="E5379">
        <v>103</v>
      </c>
      <c r="F5379">
        <v>232</v>
      </c>
      <c r="H5379" s="16">
        <v>36050</v>
      </c>
      <c r="I5379">
        <v>72</v>
      </c>
      <c r="J5379">
        <v>9</v>
      </c>
      <c r="K5379">
        <v>1</v>
      </c>
      <c r="L5379">
        <f>LOOKUP(I5379+H5379*1000, allRounds!D$2:D$308, allRounds!A$2:A$308)</f>
        <v>232</v>
      </c>
    </row>
    <row r="5380" spans="1:12" x14ac:dyDescent="0.3">
      <c r="A5380">
        <v>5379</v>
      </c>
      <c r="B5380">
        <v>16</v>
      </c>
      <c r="C5380">
        <v>122</v>
      </c>
      <c r="D5380">
        <v>14</v>
      </c>
      <c r="E5380">
        <v>41</v>
      </c>
      <c r="F5380">
        <v>232</v>
      </c>
      <c r="H5380" s="16">
        <v>36050</v>
      </c>
      <c r="I5380">
        <v>72</v>
      </c>
      <c r="J5380">
        <v>28</v>
      </c>
      <c r="K5380">
        <v>0</v>
      </c>
      <c r="L5380">
        <f>LOOKUP(I5380+H5380*1000, allRounds!D$2:D$308, allRounds!A$2:A$308)</f>
        <v>232</v>
      </c>
    </row>
    <row r="5381" spans="1:12" x14ac:dyDescent="0.3">
      <c r="A5381">
        <v>5380</v>
      </c>
      <c r="B5381">
        <v>17</v>
      </c>
      <c r="C5381">
        <v>120</v>
      </c>
      <c r="D5381">
        <v>13</v>
      </c>
      <c r="E5381">
        <v>146</v>
      </c>
      <c r="F5381">
        <v>232</v>
      </c>
      <c r="H5381" s="16">
        <v>36050</v>
      </c>
      <c r="I5381">
        <v>72</v>
      </c>
      <c r="J5381">
        <v>25</v>
      </c>
      <c r="K5381">
        <v>0</v>
      </c>
      <c r="L5381">
        <f>LOOKUP(I5381+H5381*1000, allRounds!D$2:D$308, allRounds!A$2:A$308)</f>
        <v>232</v>
      </c>
    </row>
    <row r="5382" spans="1:12" x14ac:dyDescent="0.3">
      <c r="A5382">
        <v>5381</v>
      </c>
      <c r="B5382">
        <v>18</v>
      </c>
      <c r="C5382">
        <v>125</v>
      </c>
      <c r="D5382">
        <v>11</v>
      </c>
      <c r="E5382">
        <v>61</v>
      </c>
      <c r="F5382">
        <v>232</v>
      </c>
      <c r="H5382" s="16">
        <v>36050</v>
      </c>
      <c r="I5382">
        <v>72</v>
      </c>
      <c r="J5382">
        <v>28</v>
      </c>
      <c r="K5382">
        <v>1</v>
      </c>
      <c r="L5382">
        <f>LOOKUP(I5382+H5382*1000, allRounds!D$2:D$308, allRounds!A$2:A$308)</f>
        <v>232</v>
      </c>
    </row>
    <row r="5383" spans="1:12" x14ac:dyDescent="0.3">
      <c r="A5383">
        <v>5382</v>
      </c>
      <c r="B5383">
        <v>19</v>
      </c>
      <c r="C5383">
        <v>125</v>
      </c>
      <c r="D5383">
        <v>11</v>
      </c>
      <c r="E5383">
        <v>141</v>
      </c>
      <c r="F5383">
        <v>232</v>
      </c>
      <c r="H5383" s="16">
        <v>36050</v>
      </c>
      <c r="I5383">
        <v>72</v>
      </c>
      <c r="J5383">
        <v>28</v>
      </c>
      <c r="K5383">
        <v>0</v>
      </c>
      <c r="L5383">
        <f>LOOKUP(I5383+H5383*1000, allRounds!D$2:D$308, allRounds!A$2:A$308)</f>
        <v>232</v>
      </c>
    </row>
    <row r="5384" spans="1:12" x14ac:dyDescent="0.3">
      <c r="A5384">
        <v>5383</v>
      </c>
      <c r="B5384">
        <v>20</v>
      </c>
      <c r="C5384">
        <v>100</v>
      </c>
      <c r="D5384">
        <v>10</v>
      </c>
      <c r="E5384">
        <v>143</v>
      </c>
      <c r="F5384">
        <v>232</v>
      </c>
      <c r="H5384" s="16">
        <v>36050</v>
      </c>
      <c r="I5384">
        <v>72</v>
      </c>
      <c r="J5384">
        <v>0</v>
      </c>
      <c r="K5384">
        <v>0</v>
      </c>
      <c r="L5384">
        <f>LOOKUP(I5384+H5384*1000, allRounds!D$2:D$308, allRounds!A$2:A$308)</f>
        <v>232</v>
      </c>
    </row>
    <row r="5385" spans="1:12" x14ac:dyDescent="0.3">
      <c r="A5385">
        <v>5384</v>
      </c>
      <c r="B5385">
        <v>21</v>
      </c>
      <c r="C5385">
        <v>126</v>
      </c>
      <c r="D5385">
        <v>9</v>
      </c>
      <c r="E5385">
        <v>144</v>
      </c>
      <c r="F5385">
        <v>232</v>
      </c>
      <c r="H5385" s="16">
        <v>36050</v>
      </c>
      <c r="I5385">
        <v>72</v>
      </c>
      <c r="J5385">
        <v>24</v>
      </c>
      <c r="K5385">
        <v>0</v>
      </c>
      <c r="L5385">
        <f>LOOKUP(I5385+H5385*1000, allRounds!D$2:D$308, allRounds!A$2:A$308)</f>
        <v>232</v>
      </c>
    </row>
    <row r="5386" spans="1:12" x14ac:dyDescent="0.3">
      <c r="A5386">
        <v>5385</v>
      </c>
      <c r="B5386">
        <v>1</v>
      </c>
      <c r="C5386">
        <v>94</v>
      </c>
      <c r="D5386">
        <v>35</v>
      </c>
      <c r="E5386">
        <v>28</v>
      </c>
      <c r="F5386">
        <v>233</v>
      </c>
      <c r="H5386" s="16">
        <v>36050</v>
      </c>
      <c r="I5386">
        <v>73</v>
      </c>
      <c r="J5386">
        <v>25</v>
      </c>
      <c r="K5386">
        <v>1</v>
      </c>
      <c r="L5386">
        <f>LOOKUP(I5386+H5386*1000, allRounds!D$2:D$308, allRounds!A$2:A$308)</f>
        <v>233</v>
      </c>
    </row>
    <row r="5387" spans="1:12" x14ac:dyDescent="0.3">
      <c r="A5387">
        <v>5386</v>
      </c>
      <c r="B5387">
        <v>2</v>
      </c>
      <c r="C5387">
        <v>83</v>
      </c>
      <c r="D5387">
        <v>35</v>
      </c>
      <c r="E5387">
        <v>140</v>
      </c>
      <c r="F5387">
        <v>233</v>
      </c>
      <c r="H5387" s="16">
        <v>36050</v>
      </c>
      <c r="I5387">
        <v>73</v>
      </c>
      <c r="J5387">
        <v>13</v>
      </c>
      <c r="K5387">
        <v>0</v>
      </c>
      <c r="L5387">
        <f>LOOKUP(I5387+H5387*1000, allRounds!D$2:D$308, allRounds!A$2:A$308)</f>
        <v>233</v>
      </c>
    </row>
    <row r="5388" spans="1:12" x14ac:dyDescent="0.3">
      <c r="A5388">
        <v>5387</v>
      </c>
      <c r="B5388">
        <v>3</v>
      </c>
      <c r="C5388">
        <v>81</v>
      </c>
      <c r="D5388">
        <v>34</v>
      </c>
      <c r="E5388">
        <v>122</v>
      </c>
      <c r="F5388">
        <v>233</v>
      </c>
      <c r="H5388" s="16">
        <v>36050</v>
      </c>
      <c r="I5388">
        <v>73</v>
      </c>
      <c r="J5388">
        <v>11</v>
      </c>
      <c r="K5388">
        <v>0</v>
      </c>
      <c r="L5388">
        <f>LOOKUP(I5388+H5388*1000, allRounds!D$2:D$308, allRounds!A$2:A$308)</f>
        <v>233</v>
      </c>
    </row>
    <row r="5389" spans="1:12" x14ac:dyDescent="0.3">
      <c r="A5389">
        <v>5388</v>
      </c>
      <c r="B5389">
        <v>4</v>
      </c>
      <c r="C5389">
        <v>94</v>
      </c>
      <c r="D5389">
        <v>32</v>
      </c>
      <c r="E5389">
        <v>145</v>
      </c>
      <c r="F5389">
        <v>233</v>
      </c>
      <c r="H5389" s="16">
        <v>36050</v>
      </c>
      <c r="I5389">
        <v>73</v>
      </c>
      <c r="J5389">
        <v>22</v>
      </c>
      <c r="K5389">
        <v>0</v>
      </c>
      <c r="L5389">
        <f>LOOKUP(I5389+H5389*1000, allRounds!D$2:D$308, allRounds!A$2:A$308)</f>
        <v>233</v>
      </c>
    </row>
    <row r="5390" spans="1:12" x14ac:dyDescent="0.3">
      <c r="A5390">
        <v>5389</v>
      </c>
      <c r="B5390">
        <v>5</v>
      </c>
      <c r="C5390">
        <v>94</v>
      </c>
      <c r="D5390">
        <v>29</v>
      </c>
      <c r="E5390">
        <v>2</v>
      </c>
      <c r="F5390">
        <v>233</v>
      </c>
      <c r="H5390" s="16">
        <v>36050</v>
      </c>
      <c r="I5390">
        <v>73</v>
      </c>
      <c r="J5390">
        <v>19</v>
      </c>
      <c r="K5390">
        <v>1</v>
      </c>
      <c r="L5390">
        <f>LOOKUP(I5390+H5390*1000, allRounds!D$2:D$308, allRounds!A$2:A$308)</f>
        <v>233</v>
      </c>
    </row>
    <row r="5391" spans="1:12" x14ac:dyDescent="0.3">
      <c r="A5391">
        <v>5390</v>
      </c>
      <c r="B5391">
        <v>6</v>
      </c>
      <c r="C5391">
        <v>95</v>
      </c>
      <c r="D5391">
        <v>29</v>
      </c>
      <c r="E5391">
        <v>116</v>
      </c>
      <c r="F5391">
        <v>233</v>
      </c>
      <c r="H5391" s="16">
        <v>36050</v>
      </c>
      <c r="I5391">
        <v>73</v>
      </c>
      <c r="J5391">
        <v>20</v>
      </c>
      <c r="K5391">
        <v>1</v>
      </c>
      <c r="L5391">
        <f>LOOKUP(I5391+H5391*1000, allRounds!D$2:D$308, allRounds!A$2:A$308)</f>
        <v>233</v>
      </c>
    </row>
    <row r="5392" spans="1:12" x14ac:dyDescent="0.3">
      <c r="A5392">
        <v>5391</v>
      </c>
      <c r="B5392">
        <v>7</v>
      </c>
      <c r="C5392">
        <v>90</v>
      </c>
      <c r="D5392">
        <v>27</v>
      </c>
      <c r="E5392">
        <v>142</v>
      </c>
      <c r="F5392">
        <v>233</v>
      </c>
      <c r="H5392" s="16">
        <v>36050</v>
      </c>
      <c r="I5392">
        <v>73</v>
      </c>
      <c r="J5392">
        <v>13</v>
      </c>
      <c r="K5392">
        <v>0</v>
      </c>
      <c r="L5392">
        <f>LOOKUP(I5392+H5392*1000, allRounds!D$2:D$308, allRounds!A$2:A$308)</f>
        <v>233</v>
      </c>
    </row>
    <row r="5393" spans="1:12" x14ac:dyDescent="0.3">
      <c r="A5393">
        <v>5392</v>
      </c>
      <c r="B5393">
        <v>8</v>
      </c>
      <c r="C5393">
        <v>88</v>
      </c>
      <c r="D5393">
        <v>27</v>
      </c>
      <c r="E5393">
        <v>1</v>
      </c>
      <c r="F5393">
        <v>233</v>
      </c>
      <c r="H5393" s="16">
        <v>36050</v>
      </c>
      <c r="I5393">
        <v>73</v>
      </c>
      <c r="J5393">
        <v>11</v>
      </c>
      <c r="K5393">
        <v>1</v>
      </c>
      <c r="L5393">
        <f>LOOKUP(I5393+H5393*1000, allRounds!D$2:D$308, allRounds!A$2:A$308)</f>
        <v>233</v>
      </c>
    </row>
    <row r="5394" spans="1:12" x14ac:dyDescent="0.3">
      <c r="A5394">
        <v>5393</v>
      </c>
      <c r="B5394">
        <v>9</v>
      </c>
      <c r="C5394">
        <v>107</v>
      </c>
      <c r="D5394">
        <v>26</v>
      </c>
      <c r="E5394">
        <v>61</v>
      </c>
      <c r="F5394">
        <v>233</v>
      </c>
      <c r="H5394" s="16">
        <v>36050</v>
      </c>
      <c r="I5394">
        <v>73</v>
      </c>
      <c r="J5394">
        <v>28</v>
      </c>
      <c r="K5394">
        <v>1</v>
      </c>
      <c r="L5394">
        <f>LOOKUP(I5394+H5394*1000, allRounds!D$2:D$308, allRounds!A$2:A$308)</f>
        <v>233</v>
      </c>
    </row>
    <row r="5395" spans="1:12" x14ac:dyDescent="0.3">
      <c r="A5395">
        <v>5394</v>
      </c>
      <c r="B5395">
        <v>10</v>
      </c>
      <c r="C5395">
        <v>107</v>
      </c>
      <c r="D5395">
        <v>25</v>
      </c>
      <c r="E5395">
        <v>141</v>
      </c>
      <c r="F5395">
        <v>233</v>
      </c>
      <c r="H5395" s="16">
        <v>36050</v>
      </c>
      <c r="I5395">
        <v>73</v>
      </c>
      <c r="J5395">
        <v>28</v>
      </c>
      <c r="K5395">
        <v>0</v>
      </c>
      <c r="L5395">
        <f>LOOKUP(I5395+H5395*1000, allRounds!D$2:D$308, allRounds!A$2:A$308)</f>
        <v>233</v>
      </c>
    </row>
    <row r="5396" spans="1:12" x14ac:dyDescent="0.3">
      <c r="A5396">
        <v>5395</v>
      </c>
      <c r="B5396">
        <v>11</v>
      </c>
      <c r="C5396">
        <v>99</v>
      </c>
      <c r="D5396">
        <v>25</v>
      </c>
      <c r="E5396">
        <v>26</v>
      </c>
      <c r="F5396">
        <v>233</v>
      </c>
      <c r="H5396" s="16">
        <v>36050</v>
      </c>
      <c r="I5396">
        <v>73</v>
      </c>
      <c r="J5396">
        <v>20</v>
      </c>
      <c r="K5396">
        <v>1</v>
      </c>
      <c r="L5396">
        <f>LOOKUP(I5396+H5396*1000, allRounds!D$2:D$308, allRounds!A$2:A$308)</f>
        <v>233</v>
      </c>
    </row>
    <row r="5397" spans="1:12" x14ac:dyDescent="0.3">
      <c r="A5397">
        <v>5396</v>
      </c>
      <c r="B5397">
        <v>12</v>
      </c>
      <c r="C5397">
        <v>102</v>
      </c>
      <c r="D5397">
        <v>24</v>
      </c>
      <c r="E5397">
        <v>80</v>
      </c>
      <c r="F5397">
        <v>233</v>
      </c>
      <c r="H5397" s="16">
        <v>36050</v>
      </c>
      <c r="I5397">
        <v>73</v>
      </c>
      <c r="J5397">
        <v>21</v>
      </c>
      <c r="K5397">
        <v>1</v>
      </c>
      <c r="L5397">
        <f>LOOKUP(I5397+H5397*1000, allRounds!D$2:D$308, allRounds!A$2:A$308)</f>
        <v>233</v>
      </c>
    </row>
    <row r="5398" spans="1:12" x14ac:dyDescent="0.3">
      <c r="A5398">
        <v>5397</v>
      </c>
      <c r="B5398">
        <v>13</v>
      </c>
      <c r="C5398">
        <v>109</v>
      </c>
      <c r="D5398">
        <v>22</v>
      </c>
      <c r="E5398">
        <v>144</v>
      </c>
      <c r="F5398">
        <v>233</v>
      </c>
      <c r="H5398" s="16">
        <v>36050</v>
      </c>
      <c r="I5398">
        <v>73</v>
      </c>
      <c r="J5398">
        <v>24</v>
      </c>
      <c r="K5398">
        <v>0</v>
      </c>
      <c r="L5398">
        <f>LOOKUP(I5398+H5398*1000, allRounds!D$2:D$308, allRounds!A$2:A$308)</f>
        <v>233</v>
      </c>
    </row>
    <row r="5399" spans="1:12" x14ac:dyDescent="0.3">
      <c r="A5399">
        <v>5398</v>
      </c>
      <c r="B5399">
        <v>14</v>
      </c>
      <c r="C5399">
        <v>110</v>
      </c>
      <c r="D5399">
        <v>22</v>
      </c>
      <c r="E5399">
        <v>41</v>
      </c>
      <c r="F5399">
        <v>233</v>
      </c>
      <c r="H5399" s="16">
        <v>36050</v>
      </c>
      <c r="I5399">
        <v>73</v>
      </c>
      <c r="J5399">
        <v>28</v>
      </c>
      <c r="K5399">
        <v>0</v>
      </c>
      <c r="L5399">
        <f>LOOKUP(I5399+H5399*1000, allRounds!D$2:D$308, allRounds!A$2:A$308)</f>
        <v>233</v>
      </c>
    </row>
    <row r="5400" spans="1:12" x14ac:dyDescent="0.3">
      <c r="A5400">
        <v>5399</v>
      </c>
      <c r="B5400">
        <v>15</v>
      </c>
      <c r="C5400">
        <v>111</v>
      </c>
      <c r="D5400">
        <v>21</v>
      </c>
      <c r="E5400">
        <v>27</v>
      </c>
      <c r="F5400">
        <v>233</v>
      </c>
      <c r="H5400" s="16">
        <v>36050</v>
      </c>
      <c r="I5400">
        <v>73</v>
      </c>
      <c r="J5400">
        <v>28</v>
      </c>
      <c r="K5400">
        <v>1</v>
      </c>
      <c r="L5400">
        <f>LOOKUP(I5400+H5400*1000, allRounds!D$2:D$308, allRounds!A$2:A$308)</f>
        <v>233</v>
      </c>
    </row>
    <row r="5401" spans="1:12" x14ac:dyDescent="0.3">
      <c r="A5401">
        <v>5400</v>
      </c>
      <c r="B5401">
        <v>16</v>
      </c>
      <c r="C5401">
        <v>96</v>
      </c>
      <c r="D5401">
        <v>21</v>
      </c>
      <c r="E5401">
        <v>48</v>
      </c>
      <c r="F5401">
        <v>233</v>
      </c>
      <c r="H5401" s="16">
        <v>36050</v>
      </c>
      <c r="I5401">
        <v>73</v>
      </c>
      <c r="J5401">
        <v>11</v>
      </c>
      <c r="K5401">
        <v>1</v>
      </c>
      <c r="L5401">
        <f>LOOKUP(I5401+H5401*1000, allRounds!D$2:D$308, allRounds!A$2:A$308)</f>
        <v>233</v>
      </c>
    </row>
    <row r="5402" spans="1:12" x14ac:dyDescent="0.3">
      <c r="A5402">
        <v>5401</v>
      </c>
      <c r="B5402">
        <v>17</v>
      </c>
      <c r="C5402">
        <v>93</v>
      </c>
      <c r="D5402">
        <v>20</v>
      </c>
      <c r="E5402">
        <v>103</v>
      </c>
      <c r="F5402">
        <v>233</v>
      </c>
      <c r="H5402" s="16">
        <v>36050</v>
      </c>
      <c r="I5402">
        <v>73</v>
      </c>
      <c r="J5402">
        <v>9</v>
      </c>
      <c r="K5402">
        <v>1</v>
      </c>
      <c r="L5402">
        <f>LOOKUP(I5402+H5402*1000, allRounds!D$2:D$308, allRounds!A$2:A$308)</f>
        <v>233</v>
      </c>
    </row>
    <row r="5403" spans="1:12" x14ac:dyDescent="0.3">
      <c r="A5403">
        <v>5402</v>
      </c>
      <c r="B5403">
        <v>18</v>
      </c>
      <c r="C5403">
        <v>97</v>
      </c>
      <c r="D5403">
        <v>20</v>
      </c>
      <c r="E5403">
        <v>49</v>
      </c>
      <c r="F5403">
        <v>233</v>
      </c>
      <c r="H5403" s="16">
        <v>36050</v>
      </c>
      <c r="I5403">
        <v>73</v>
      </c>
      <c r="J5403">
        <v>13</v>
      </c>
      <c r="K5403">
        <v>1</v>
      </c>
      <c r="L5403">
        <f>LOOKUP(I5403+H5403*1000, allRounds!D$2:D$308, allRounds!A$2:A$308)</f>
        <v>233</v>
      </c>
    </row>
    <row r="5404" spans="1:12" x14ac:dyDescent="0.3">
      <c r="A5404">
        <v>5403</v>
      </c>
      <c r="B5404">
        <v>19</v>
      </c>
      <c r="C5404">
        <v>114</v>
      </c>
      <c r="D5404">
        <v>18</v>
      </c>
      <c r="E5404">
        <v>8</v>
      </c>
      <c r="F5404">
        <v>233</v>
      </c>
      <c r="H5404" s="16">
        <v>36050</v>
      </c>
      <c r="I5404">
        <v>73</v>
      </c>
      <c r="J5404">
        <v>28</v>
      </c>
      <c r="K5404">
        <v>1</v>
      </c>
      <c r="L5404">
        <f>LOOKUP(I5404+H5404*1000, allRounds!D$2:D$308, allRounds!A$2:A$308)</f>
        <v>233</v>
      </c>
    </row>
    <row r="5405" spans="1:12" x14ac:dyDescent="0.3">
      <c r="A5405">
        <v>5404</v>
      </c>
      <c r="B5405">
        <v>20</v>
      </c>
      <c r="C5405">
        <v>113</v>
      </c>
      <c r="D5405">
        <v>16</v>
      </c>
      <c r="E5405">
        <v>146</v>
      </c>
      <c r="F5405">
        <v>233</v>
      </c>
      <c r="H5405" s="16">
        <v>36050</v>
      </c>
      <c r="I5405">
        <v>73</v>
      </c>
      <c r="J5405">
        <v>25</v>
      </c>
      <c r="K5405">
        <v>0</v>
      </c>
      <c r="L5405">
        <f>LOOKUP(I5405+H5405*1000, allRounds!D$2:D$308, allRounds!A$2:A$308)</f>
        <v>233</v>
      </c>
    </row>
    <row r="5406" spans="1:12" x14ac:dyDescent="0.3">
      <c r="A5406">
        <v>5405</v>
      </c>
      <c r="B5406">
        <v>21</v>
      </c>
      <c r="C5406">
        <v>92</v>
      </c>
      <c r="D5406">
        <v>15</v>
      </c>
      <c r="E5406">
        <v>143</v>
      </c>
      <c r="F5406">
        <v>233</v>
      </c>
      <c r="H5406" s="16">
        <v>36050</v>
      </c>
      <c r="I5406">
        <v>73</v>
      </c>
      <c r="J5406">
        <v>0</v>
      </c>
      <c r="K5406">
        <v>0</v>
      </c>
      <c r="L5406">
        <f>LOOKUP(I5406+H5406*1000, allRounds!D$2:D$308, allRounds!A$2:A$308)</f>
        <v>233</v>
      </c>
    </row>
    <row r="5407" spans="1:12" x14ac:dyDescent="0.3">
      <c r="A5407">
        <v>5406</v>
      </c>
      <c r="B5407">
        <v>1</v>
      </c>
      <c r="C5407">
        <v>85</v>
      </c>
      <c r="D5407">
        <v>36</v>
      </c>
      <c r="E5407">
        <v>49</v>
      </c>
      <c r="F5407">
        <v>234</v>
      </c>
      <c r="H5407" s="16">
        <v>36025</v>
      </c>
      <c r="I5407">
        <v>56</v>
      </c>
      <c r="J5407">
        <v>13</v>
      </c>
      <c r="K5407">
        <v>1</v>
      </c>
      <c r="L5407">
        <f>LOOKUP(I5407+H5407*1000, allRounds!D$2:D$308, allRounds!A$2:A$308)</f>
        <v>234</v>
      </c>
    </row>
    <row r="5408" spans="1:12" x14ac:dyDescent="0.3">
      <c r="A5408">
        <v>5407</v>
      </c>
      <c r="B5408">
        <v>2</v>
      </c>
      <c r="C5408">
        <v>90</v>
      </c>
      <c r="D5408">
        <v>36</v>
      </c>
      <c r="E5408">
        <v>34</v>
      </c>
      <c r="F5408">
        <v>234</v>
      </c>
      <c r="H5408" s="16">
        <v>36025</v>
      </c>
      <c r="I5408">
        <v>56</v>
      </c>
      <c r="J5408">
        <v>18</v>
      </c>
      <c r="K5408">
        <v>1</v>
      </c>
      <c r="L5408">
        <f>LOOKUP(I5408+H5408*1000, allRounds!D$2:D$308, allRounds!A$2:A$308)</f>
        <v>234</v>
      </c>
    </row>
    <row r="5409" spans="1:12" x14ac:dyDescent="0.3">
      <c r="A5409">
        <v>5408</v>
      </c>
      <c r="B5409">
        <v>3</v>
      </c>
      <c r="C5409">
        <v>96</v>
      </c>
      <c r="D5409">
        <v>35</v>
      </c>
      <c r="E5409">
        <v>30</v>
      </c>
      <c r="F5409">
        <v>234</v>
      </c>
      <c r="H5409" s="16">
        <v>36025</v>
      </c>
      <c r="I5409">
        <v>56</v>
      </c>
      <c r="J5409">
        <v>24</v>
      </c>
      <c r="K5409">
        <v>1</v>
      </c>
      <c r="L5409">
        <f>LOOKUP(I5409+H5409*1000, allRounds!D$2:D$308, allRounds!A$2:A$308)</f>
        <v>234</v>
      </c>
    </row>
    <row r="5410" spans="1:12" x14ac:dyDescent="0.3">
      <c r="A5410">
        <v>5409</v>
      </c>
      <c r="B5410">
        <v>4</v>
      </c>
      <c r="C5410">
        <v>92</v>
      </c>
      <c r="D5410">
        <v>35</v>
      </c>
      <c r="E5410">
        <v>136</v>
      </c>
      <c r="F5410">
        <v>234</v>
      </c>
      <c r="H5410" s="16">
        <v>36025</v>
      </c>
      <c r="I5410">
        <v>56</v>
      </c>
      <c r="J5410">
        <v>19</v>
      </c>
      <c r="K5410">
        <v>0</v>
      </c>
      <c r="L5410">
        <f>LOOKUP(I5410+H5410*1000, allRounds!D$2:D$308, allRounds!A$2:A$308)</f>
        <v>234</v>
      </c>
    </row>
    <row r="5411" spans="1:12" x14ac:dyDescent="0.3">
      <c r="A5411">
        <v>5410</v>
      </c>
      <c r="B5411">
        <v>5</v>
      </c>
      <c r="C5411">
        <v>91</v>
      </c>
      <c r="D5411">
        <v>35</v>
      </c>
      <c r="E5411">
        <v>135</v>
      </c>
      <c r="F5411">
        <v>234</v>
      </c>
      <c r="H5411" s="16">
        <v>36025</v>
      </c>
      <c r="I5411">
        <v>56</v>
      </c>
      <c r="J5411">
        <v>18</v>
      </c>
      <c r="K5411">
        <v>0</v>
      </c>
      <c r="L5411">
        <f>LOOKUP(I5411+H5411*1000, allRounds!D$2:D$308, allRounds!A$2:A$308)</f>
        <v>234</v>
      </c>
    </row>
    <row r="5412" spans="1:12" x14ac:dyDescent="0.3">
      <c r="A5412">
        <v>5411</v>
      </c>
      <c r="B5412">
        <v>6</v>
      </c>
      <c r="C5412">
        <v>97</v>
      </c>
      <c r="D5412">
        <v>33</v>
      </c>
      <c r="E5412">
        <v>127</v>
      </c>
      <c r="F5412">
        <v>234</v>
      </c>
      <c r="H5412" s="16">
        <v>36025</v>
      </c>
      <c r="I5412">
        <v>56</v>
      </c>
      <c r="J5412">
        <v>22</v>
      </c>
      <c r="K5412">
        <v>0</v>
      </c>
      <c r="L5412">
        <f>LOOKUP(I5412+H5412*1000, allRounds!D$2:D$308, allRounds!A$2:A$308)</f>
        <v>234</v>
      </c>
    </row>
    <row r="5413" spans="1:12" x14ac:dyDescent="0.3">
      <c r="A5413">
        <v>5412</v>
      </c>
      <c r="B5413">
        <v>7</v>
      </c>
      <c r="C5413">
        <v>96</v>
      </c>
      <c r="D5413">
        <v>31</v>
      </c>
      <c r="E5413">
        <v>129</v>
      </c>
      <c r="F5413">
        <v>234</v>
      </c>
      <c r="H5413" s="16">
        <v>36025</v>
      </c>
      <c r="I5413">
        <v>56</v>
      </c>
      <c r="J5413">
        <v>19</v>
      </c>
      <c r="K5413">
        <v>0</v>
      </c>
      <c r="L5413">
        <f>LOOKUP(I5413+H5413*1000, allRounds!D$2:D$308, allRounds!A$2:A$308)</f>
        <v>234</v>
      </c>
    </row>
    <row r="5414" spans="1:12" x14ac:dyDescent="0.3">
      <c r="A5414">
        <v>5413</v>
      </c>
      <c r="B5414">
        <v>8</v>
      </c>
      <c r="C5414">
        <v>106</v>
      </c>
      <c r="D5414">
        <v>31</v>
      </c>
      <c r="E5414">
        <v>96</v>
      </c>
      <c r="F5414">
        <v>234</v>
      </c>
      <c r="H5414" s="16">
        <v>36025</v>
      </c>
      <c r="I5414">
        <v>56</v>
      </c>
      <c r="J5414">
        <v>28</v>
      </c>
      <c r="K5414">
        <v>1</v>
      </c>
      <c r="L5414">
        <f>LOOKUP(I5414+H5414*1000, allRounds!D$2:D$308, allRounds!A$2:A$308)</f>
        <v>234</v>
      </c>
    </row>
    <row r="5415" spans="1:12" x14ac:dyDescent="0.3">
      <c r="A5415">
        <v>5414</v>
      </c>
      <c r="B5415">
        <v>9</v>
      </c>
      <c r="C5415">
        <v>89</v>
      </c>
      <c r="D5415">
        <v>31</v>
      </c>
      <c r="E5415">
        <v>48</v>
      </c>
      <c r="F5415">
        <v>234</v>
      </c>
      <c r="H5415" s="16">
        <v>36025</v>
      </c>
      <c r="I5415">
        <v>56</v>
      </c>
      <c r="J5415">
        <v>11</v>
      </c>
      <c r="K5415">
        <v>1</v>
      </c>
      <c r="L5415">
        <f>LOOKUP(I5415+H5415*1000, allRounds!D$2:D$308, allRounds!A$2:A$308)</f>
        <v>234</v>
      </c>
    </row>
    <row r="5416" spans="1:12" x14ac:dyDescent="0.3">
      <c r="A5416">
        <v>5415</v>
      </c>
      <c r="B5416">
        <v>10</v>
      </c>
      <c r="C5416">
        <v>103</v>
      </c>
      <c r="D5416">
        <v>31</v>
      </c>
      <c r="E5416">
        <v>50</v>
      </c>
      <c r="F5416">
        <v>234</v>
      </c>
      <c r="H5416" s="16">
        <v>36025</v>
      </c>
      <c r="I5416">
        <v>56</v>
      </c>
      <c r="J5416">
        <v>26</v>
      </c>
      <c r="K5416">
        <v>1</v>
      </c>
      <c r="L5416">
        <f>LOOKUP(I5416+H5416*1000, allRounds!D$2:D$308, allRounds!A$2:A$308)</f>
        <v>234</v>
      </c>
    </row>
    <row r="5417" spans="1:12" x14ac:dyDescent="0.3">
      <c r="A5417">
        <v>5416</v>
      </c>
      <c r="B5417">
        <v>11</v>
      </c>
      <c r="C5417">
        <v>99</v>
      </c>
      <c r="D5417">
        <v>30</v>
      </c>
      <c r="E5417">
        <v>33</v>
      </c>
      <c r="F5417">
        <v>234</v>
      </c>
      <c r="H5417" s="16">
        <v>36025</v>
      </c>
      <c r="I5417">
        <v>56</v>
      </c>
      <c r="J5417">
        <v>20</v>
      </c>
      <c r="K5417">
        <v>1</v>
      </c>
      <c r="L5417">
        <f>LOOKUP(I5417+H5417*1000, allRounds!D$2:D$308, allRounds!A$2:A$308)</f>
        <v>234</v>
      </c>
    </row>
    <row r="5418" spans="1:12" x14ac:dyDescent="0.3">
      <c r="A5418">
        <v>5417</v>
      </c>
      <c r="B5418">
        <v>12</v>
      </c>
      <c r="C5418">
        <v>107</v>
      </c>
      <c r="D5418">
        <v>29</v>
      </c>
      <c r="E5418">
        <v>8</v>
      </c>
      <c r="F5418">
        <v>234</v>
      </c>
      <c r="H5418" s="16">
        <v>36025</v>
      </c>
      <c r="I5418">
        <v>56</v>
      </c>
      <c r="J5418">
        <v>28</v>
      </c>
      <c r="K5418">
        <v>1</v>
      </c>
      <c r="L5418">
        <f>LOOKUP(I5418+H5418*1000, allRounds!D$2:D$308, allRounds!A$2:A$308)</f>
        <v>234</v>
      </c>
    </row>
    <row r="5419" spans="1:12" x14ac:dyDescent="0.3">
      <c r="A5419">
        <v>5418</v>
      </c>
      <c r="B5419">
        <v>13</v>
      </c>
      <c r="C5419">
        <v>101</v>
      </c>
      <c r="D5419">
        <v>29</v>
      </c>
      <c r="E5419">
        <v>87</v>
      </c>
      <c r="F5419">
        <v>234</v>
      </c>
      <c r="H5419" s="16">
        <v>36025</v>
      </c>
      <c r="I5419">
        <v>56</v>
      </c>
      <c r="J5419">
        <v>22</v>
      </c>
      <c r="K5419">
        <v>1</v>
      </c>
      <c r="L5419">
        <f>LOOKUP(I5419+H5419*1000, allRounds!D$2:D$308, allRounds!A$2:A$308)</f>
        <v>234</v>
      </c>
    </row>
    <row r="5420" spans="1:12" x14ac:dyDescent="0.3">
      <c r="A5420">
        <v>5419</v>
      </c>
      <c r="B5420">
        <v>14</v>
      </c>
      <c r="C5420">
        <v>99</v>
      </c>
      <c r="D5420">
        <v>29</v>
      </c>
      <c r="E5420">
        <v>6</v>
      </c>
      <c r="F5420">
        <v>234</v>
      </c>
      <c r="H5420" s="16">
        <v>36025</v>
      </c>
      <c r="I5420">
        <v>56</v>
      </c>
      <c r="J5420">
        <v>20</v>
      </c>
      <c r="K5420">
        <v>1</v>
      </c>
      <c r="L5420">
        <f>LOOKUP(I5420+H5420*1000, allRounds!D$2:D$308, allRounds!A$2:A$308)</f>
        <v>234</v>
      </c>
    </row>
    <row r="5421" spans="1:12" x14ac:dyDescent="0.3">
      <c r="A5421">
        <v>5420</v>
      </c>
      <c r="B5421">
        <v>15</v>
      </c>
      <c r="C5421">
        <v>102</v>
      </c>
      <c r="D5421">
        <v>28</v>
      </c>
      <c r="E5421">
        <v>80</v>
      </c>
      <c r="F5421">
        <v>234</v>
      </c>
      <c r="H5421" s="16">
        <v>36025</v>
      </c>
      <c r="I5421">
        <v>56</v>
      </c>
      <c r="J5421">
        <v>21</v>
      </c>
      <c r="K5421">
        <v>1</v>
      </c>
      <c r="L5421">
        <f>LOOKUP(I5421+H5421*1000, allRounds!D$2:D$308, allRounds!A$2:A$308)</f>
        <v>234</v>
      </c>
    </row>
    <row r="5422" spans="1:12" x14ac:dyDescent="0.3">
      <c r="A5422">
        <v>5421</v>
      </c>
      <c r="B5422">
        <v>16</v>
      </c>
      <c r="C5422">
        <v>93</v>
      </c>
      <c r="D5422">
        <v>28</v>
      </c>
      <c r="E5422">
        <v>117</v>
      </c>
      <c r="F5422">
        <v>234</v>
      </c>
      <c r="H5422" s="16">
        <v>36025</v>
      </c>
      <c r="I5422">
        <v>56</v>
      </c>
      <c r="J5422">
        <v>13</v>
      </c>
      <c r="K5422">
        <v>1</v>
      </c>
      <c r="L5422">
        <f>LOOKUP(I5422+H5422*1000, allRounds!D$2:D$308, allRounds!A$2:A$308)</f>
        <v>234</v>
      </c>
    </row>
    <row r="5423" spans="1:12" x14ac:dyDescent="0.3">
      <c r="A5423">
        <v>5422</v>
      </c>
      <c r="B5423">
        <v>17</v>
      </c>
      <c r="C5423">
        <v>109</v>
      </c>
      <c r="D5423">
        <v>27</v>
      </c>
      <c r="E5423">
        <v>27</v>
      </c>
      <c r="F5423">
        <v>234</v>
      </c>
      <c r="H5423" s="16">
        <v>36025</v>
      </c>
      <c r="I5423">
        <v>56</v>
      </c>
      <c r="J5423">
        <v>28</v>
      </c>
      <c r="K5423">
        <v>1</v>
      </c>
      <c r="L5423">
        <f>LOOKUP(I5423+H5423*1000, allRounds!D$2:D$308, allRounds!A$2:A$308)</f>
        <v>234</v>
      </c>
    </row>
    <row r="5424" spans="1:12" x14ac:dyDescent="0.3">
      <c r="A5424">
        <v>5423</v>
      </c>
      <c r="B5424">
        <v>18</v>
      </c>
      <c r="C5424">
        <v>110</v>
      </c>
      <c r="D5424">
        <v>26</v>
      </c>
      <c r="E5424">
        <v>12</v>
      </c>
      <c r="F5424">
        <v>234</v>
      </c>
      <c r="H5424" s="16">
        <v>36025</v>
      </c>
      <c r="I5424">
        <v>56</v>
      </c>
      <c r="J5424">
        <v>28</v>
      </c>
      <c r="K5424">
        <v>1</v>
      </c>
      <c r="L5424">
        <f>LOOKUP(I5424+H5424*1000, allRounds!D$2:D$308, allRounds!A$2:A$308)</f>
        <v>234</v>
      </c>
    </row>
    <row r="5425" spans="1:12" x14ac:dyDescent="0.3">
      <c r="A5425">
        <v>5424</v>
      </c>
      <c r="B5425">
        <v>19</v>
      </c>
      <c r="C5425">
        <v>108</v>
      </c>
      <c r="D5425">
        <v>26</v>
      </c>
      <c r="E5425">
        <v>28</v>
      </c>
      <c r="F5425">
        <v>234</v>
      </c>
      <c r="H5425" s="16">
        <v>36025</v>
      </c>
      <c r="I5425">
        <v>56</v>
      </c>
      <c r="J5425">
        <v>25</v>
      </c>
      <c r="K5425">
        <v>1</v>
      </c>
      <c r="L5425">
        <f>LOOKUP(I5425+H5425*1000, allRounds!D$2:D$308, allRounds!A$2:A$308)</f>
        <v>234</v>
      </c>
    </row>
    <row r="5426" spans="1:12" x14ac:dyDescent="0.3">
      <c r="A5426">
        <v>5425</v>
      </c>
      <c r="B5426">
        <v>20</v>
      </c>
      <c r="C5426">
        <v>111</v>
      </c>
      <c r="D5426">
        <v>25</v>
      </c>
      <c r="E5426">
        <v>35</v>
      </c>
      <c r="F5426">
        <v>234</v>
      </c>
      <c r="H5426" s="16">
        <v>36025</v>
      </c>
      <c r="I5426">
        <v>56</v>
      </c>
      <c r="J5426">
        <v>28</v>
      </c>
      <c r="K5426">
        <v>1</v>
      </c>
      <c r="L5426">
        <f>LOOKUP(I5426+H5426*1000, allRounds!D$2:D$308, allRounds!A$2:A$308)</f>
        <v>234</v>
      </c>
    </row>
    <row r="5427" spans="1:12" x14ac:dyDescent="0.3">
      <c r="A5427">
        <v>5426</v>
      </c>
      <c r="B5427">
        <v>21</v>
      </c>
      <c r="C5427">
        <v>96</v>
      </c>
      <c r="D5427">
        <v>25</v>
      </c>
      <c r="E5427">
        <v>32</v>
      </c>
      <c r="F5427">
        <v>234</v>
      </c>
      <c r="H5427" s="16">
        <v>36025</v>
      </c>
      <c r="I5427">
        <v>56</v>
      </c>
      <c r="J5427">
        <v>13</v>
      </c>
      <c r="K5427">
        <v>1</v>
      </c>
      <c r="L5427">
        <f>LOOKUP(I5427+H5427*1000, allRounds!D$2:D$308, allRounds!A$2:A$308)</f>
        <v>234</v>
      </c>
    </row>
    <row r="5428" spans="1:12" x14ac:dyDescent="0.3">
      <c r="A5428">
        <v>5427</v>
      </c>
      <c r="B5428">
        <v>22</v>
      </c>
      <c r="C5428">
        <v>104</v>
      </c>
      <c r="D5428">
        <v>25</v>
      </c>
      <c r="E5428">
        <v>26</v>
      </c>
      <c r="F5428">
        <v>234</v>
      </c>
      <c r="H5428" s="16">
        <v>36025</v>
      </c>
      <c r="I5428">
        <v>56</v>
      </c>
      <c r="J5428">
        <v>20</v>
      </c>
      <c r="K5428">
        <v>1</v>
      </c>
      <c r="L5428">
        <f>LOOKUP(I5428+H5428*1000, allRounds!D$2:D$308, allRounds!A$2:A$308)</f>
        <v>234</v>
      </c>
    </row>
    <row r="5429" spans="1:12" x14ac:dyDescent="0.3">
      <c r="A5429">
        <v>5428</v>
      </c>
      <c r="B5429">
        <v>23</v>
      </c>
      <c r="C5429">
        <v>111</v>
      </c>
      <c r="D5429">
        <v>25</v>
      </c>
      <c r="E5429">
        <v>61</v>
      </c>
      <c r="F5429">
        <v>234</v>
      </c>
      <c r="H5429" s="16">
        <v>36025</v>
      </c>
      <c r="I5429">
        <v>56</v>
      </c>
      <c r="J5429">
        <v>28</v>
      </c>
      <c r="K5429">
        <v>1</v>
      </c>
      <c r="L5429">
        <f>LOOKUP(I5429+H5429*1000, allRounds!D$2:D$308, allRounds!A$2:A$308)</f>
        <v>234</v>
      </c>
    </row>
    <row r="5430" spans="1:12" x14ac:dyDescent="0.3">
      <c r="A5430">
        <v>5429</v>
      </c>
      <c r="B5430">
        <v>24</v>
      </c>
      <c r="C5430">
        <v>111</v>
      </c>
      <c r="D5430">
        <v>24</v>
      </c>
      <c r="E5430">
        <v>118</v>
      </c>
      <c r="F5430">
        <v>234</v>
      </c>
      <c r="H5430" s="16">
        <v>36025</v>
      </c>
      <c r="I5430">
        <v>56</v>
      </c>
      <c r="J5430">
        <v>28</v>
      </c>
      <c r="K5430">
        <v>1</v>
      </c>
      <c r="L5430">
        <f>LOOKUP(I5430+H5430*1000, allRounds!D$2:D$308, allRounds!A$2:A$308)</f>
        <v>234</v>
      </c>
    </row>
    <row r="5431" spans="1:12" x14ac:dyDescent="0.3">
      <c r="A5431">
        <v>5430</v>
      </c>
      <c r="B5431">
        <v>25</v>
      </c>
      <c r="C5431">
        <v>112</v>
      </c>
      <c r="D5431">
        <v>20</v>
      </c>
      <c r="E5431">
        <v>2</v>
      </c>
      <c r="F5431">
        <v>234</v>
      </c>
      <c r="H5431" s="16">
        <v>36025</v>
      </c>
      <c r="I5431">
        <v>56</v>
      </c>
      <c r="J5431">
        <v>19</v>
      </c>
      <c r="K5431">
        <v>1</v>
      </c>
      <c r="L5431">
        <f>LOOKUP(I5431+H5431*1000, allRounds!D$2:D$308, allRounds!A$2:A$308)</f>
        <v>234</v>
      </c>
    </row>
    <row r="5432" spans="1:12" x14ac:dyDescent="0.3">
      <c r="A5432">
        <v>5431</v>
      </c>
      <c r="B5432">
        <v>26</v>
      </c>
      <c r="C5432">
        <v>117</v>
      </c>
      <c r="D5432">
        <v>19</v>
      </c>
      <c r="E5432">
        <v>111</v>
      </c>
      <c r="F5432">
        <v>234</v>
      </c>
      <c r="H5432" s="16">
        <v>36025</v>
      </c>
      <c r="I5432">
        <v>56</v>
      </c>
      <c r="J5432">
        <v>28</v>
      </c>
      <c r="K5432">
        <v>0</v>
      </c>
      <c r="L5432">
        <f>LOOKUP(I5432+H5432*1000, allRounds!D$2:D$308, allRounds!A$2:A$308)</f>
        <v>234</v>
      </c>
    </row>
    <row r="5433" spans="1:12" x14ac:dyDescent="0.3">
      <c r="A5433">
        <v>5432</v>
      </c>
      <c r="B5433">
        <v>27</v>
      </c>
      <c r="C5433">
        <v>114</v>
      </c>
      <c r="D5433">
        <v>18</v>
      </c>
      <c r="E5433">
        <v>161</v>
      </c>
      <c r="F5433">
        <v>234</v>
      </c>
      <c r="H5433" s="16">
        <v>36025</v>
      </c>
      <c r="I5433">
        <v>56</v>
      </c>
      <c r="J5433">
        <v>24</v>
      </c>
      <c r="K5433">
        <v>0</v>
      </c>
      <c r="L5433">
        <f>LOOKUP(I5433+H5433*1000, allRounds!D$2:D$308, allRounds!A$2:A$308)</f>
        <v>234</v>
      </c>
    </row>
    <row r="5434" spans="1:12" x14ac:dyDescent="0.3">
      <c r="A5434">
        <v>5433</v>
      </c>
      <c r="B5434">
        <v>28</v>
      </c>
      <c r="C5434">
        <v>115</v>
      </c>
      <c r="D5434">
        <v>13</v>
      </c>
      <c r="E5434">
        <v>116</v>
      </c>
      <c r="F5434">
        <v>234</v>
      </c>
      <c r="H5434" s="16">
        <v>36025</v>
      </c>
      <c r="I5434">
        <v>56</v>
      </c>
      <c r="J5434">
        <v>20</v>
      </c>
      <c r="K5434">
        <v>1</v>
      </c>
      <c r="L5434">
        <f>LOOKUP(I5434+H5434*1000, allRounds!D$2:D$308, allRounds!A$2:A$308)</f>
        <v>234</v>
      </c>
    </row>
    <row r="5435" spans="1:12" x14ac:dyDescent="0.3">
      <c r="A5435">
        <v>5434</v>
      </c>
      <c r="B5435">
        <v>1</v>
      </c>
      <c r="C5435">
        <v>90</v>
      </c>
      <c r="D5435">
        <v>34</v>
      </c>
      <c r="E5435">
        <v>26</v>
      </c>
      <c r="F5435">
        <v>235</v>
      </c>
      <c r="H5435" s="16">
        <v>35994</v>
      </c>
      <c r="I5435">
        <v>3</v>
      </c>
      <c r="J5435">
        <v>20</v>
      </c>
      <c r="K5435">
        <v>1</v>
      </c>
      <c r="L5435">
        <f>LOOKUP(I5435+H5435*1000, allRounds!D$2:D$308, allRounds!A$2:A$308)</f>
        <v>235</v>
      </c>
    </row>
    <row r="5436" spans="1:12" x14ac:dyDescent="0.3">
      <c r="A5436">
        <v>5435</v>
      </c>
      <c r="B5436">
        <v>2</v>
      </c>
      <c r="C5436">
        <v>84</v>
      </c>
      <c r="D5436">
        <v>34</v>
      </c>
      <c r="E5436">
        <v>82</v>
      </c>
      <c r="F5436">
        <v>235</v>
      </c>
      <c r="H5436" s="16">
        <v>35994</v>
      </c>
      <c r="I5436">
        <v>3</v>
      </c>
      <c r="J5436">
        <v>14</v>
      </c>
      <c r="K5436">
        <v>1</v>
      </c>
      <c r="L5436">
        <f>LOOKUP(I5436+H5436*1000, allRounds!D$2:D$308, allRounds!A$2:A$308)</f>
        <v>235</v>
      </c>
    </row>
    <row r="5437" spans="1:12" x14ac:dyDescent="0.3">
      <c r="A5437">
        <v>5436</v>
      </c>
      <c r="B5437">
        <v>3</v>
      </c>
      <c r="C5437">
        <v>100</v>
      </c>
      <c r="D5437">
        <v>32</v>
      </c>
      <c r="E5437">
        <v>137</v>
      </c>
      <c r="F5437">
        <v>235</v>
      </c>
      <c r="H5437" s="16">
        <v>35994</v>
      </c>
      <c r="I5437">
        <v>3</v>
      </c>
      <c r="J5437">
        <v>28</v>
      </c>
      <c r="K5437">
        <v>0</v>
      </c>
      <c r="L5437">
        <f>LOOKUP(I5437+H5437*1000, allRounds!D$2:D$308, allRounds!A$2:A$308)</f>
        <v>235</v>
      </c>
    </row>
    <row r="5438" spans="1:12" x14ac:dyDescent="0.3">
      <c r="A5438">
        <v>5437</v>
      </c>
      <c r="B5438">
        <v>4</v>
      </c>
      <c r="C5438">
        <v>99</v>
      </c>
      <c r="D5438">
        <v>31</v>
      </c>
      <c r="E5438">
        <v>50</v>
      </c>
      <c r="F5438">
        <v>235</v>
      </c>
      <c r="H5438" s="16">
        <v>35994</v>
      </c>
      <c r="I5438">
        <v>3</v>
      </c>
      <c r="J5438">
        <v>26</v>
      </c>
      <c r="K5438">
        <v>1</v>
      </c>
      <c r="L5438">
        <f>LOOKUP(I5438+H5438*1000, allRounds!D$2:D$308, allRounds!A$2:A$308)</f>
        <v>235</v>
      </c>
    </row>
    <row r="5439" spans="1:12" x14ac:dyDescent="0.3">
      <c r="A5439">
        <v>5438</v>
      </c>
      <c r="B5439">
        <v>5</v>
      </c>
      <c r="C5439">
        <v>97</v>
      </c>
      <c r="D5439">
        <v>30</v>
      </c>
      <c r="E5439">
        <v>16</v>
      </c>
      <c r="F5439">
        <v>235</v>
      </c>
      <c r="H5439" s="16">
        <v>35994</v>
      </c>
      <c r="I5439">
        <v>3</v>
      </c>
      <c r="J5439">
        <v>23</v>
      </c>
      <c r="K5439">
        <v>1</v>
      </c>
      <c r="L5439">
        <f>LOOKUP(I5439+H5439*1000, allRounds!D$2:D$308, allRounds!A$2:A$308)</f>
        <v>235</v>
      </c>
    </row>
    <row r="5440" spans="1:12" x14ac:dyDescent="0.3">
      <c r="A5440">
        <v>5439</v>
      </c>
      <c r="B5440">
        <v>6</v>
      </c>
      <c r="C5440">
        <v>98</v>
      </c>
      <c r="D5440">
        <v>30</v>
      </c>
      <c r="E5440">
        <v>138</v>
      </c>
      <c r="F5440">
        <v>235</v>
      </c>
      <c r="H5440" s="16">
        <v>35994</v>
      </c>
      <c r="I5440">
        <v>3</v>
      </c>
      <c r="J5440">
        <v>24</v>
      </c>
      <c r="K5440">
        <v>0</v>
      </c>
      <c r="L5440">
        <f>LOOKUP(I5440+H5440*1000, allRounds!D$2:D$308, allRounds!A$2:A$308)</f>
        <v>235</v>
      </c>
    </row>
    <row r="5441" spans="1:12" x14ac:dyDescent="0.3">
      <c r="A5441">
        <v>5440</v>
      </c>
      <c r="B5441">
        <v>7</v>
      </c>
      <c r="C5441">
        <v>101</v>
      </c>
      <c r="D5441">
        <v>27</v>
      </c>
      <c r="E5441">
        <v>78</v>
      </c>
      <c r="F5441">
        <v>235</v>
      </c>
      <c r="H5441" s="16">
        <v>35994</v>
      </c>
      <c r="I5441">
        <v>3</v>
      </c>
      <c r="J5441">
        <v>24</v>
      </c>
      <c r="K5441">
        <v>1</v>
      </c>
      <c r="L5441">
        <f>LOOKUP(I5441+H5441*1000, allRounds!D$2:D$308, allRounds!A$2:A$308)</f>
        <v>235</v>
      </c>
    </row>
    <row r="5442" spans="1:12" x14ac:dyDescent="0.3">
      <c r="A5442">
        <v>5441</v>
      </c>
      <c r="B5442">
        <v>8</v>
      </c>
      <c r="C5442">
        <v>90</v>
      </c>
      <c r="D5442">
        <v>27</v>
      </c>
      <c r="E5442">
        <v>49</v>
      </c>
      <c r="F5442">
        <v>235</v>
      </c>
      <c r="H5442" s="16">
        <v>35994</v>
      </c>
      <c r="I5442">
        <v>3</v>
      </c>
      <c r="J5442">
        <v>13</v>
      </c>
      <c r="K5442">
        <v>1</v>
      </c>
      <c r="L5442">
        <f>LOOKUP(I5442+H5442*1000, allRounds!D$2:D$308, allRounds!A$2:A$308)</f>
        <v>235</v>
      </c>
    </row>
    <row r="5443" spans="1:12" x14ac:dyDescent="0.3">
      <c r="A5443">
        <v>5442</v>
      </c>
      <c r="B5443">
        <v>9</v>
      </c>
      <c r="C5443">
        <v>105</v>
      </c>
      <c r="D5443">
        <v>27</v>
      </c>
      <c r="E5443">
        <v>8</v>
      </c>
      <c r="F5443">
        <v>235</v>
      </c>
      <c r="H5443" s="16">
        <v>35994</v>
      </c>
      <c r="I5443">
        <v>3</v>
      </c>
      <c r="J5443">
        <v>28</v>
      </c>
      <c r="K5443">
        <v>1</v>
      </c>
      <c r="L5443">
        <f>LOOKUP(I5443+H5443*1000, allRounds!D$2:D$308, allRounds!A$2:A$308)</f>
        <v>235</v>
      </c>
    </row>
    <row r="5444" spans="1:12" x14ac:dyDescent="0.3">
      <c r="A5444">
        <v>5443</v>
      </c>
      <c r="B5444">
        <v>10</v>
      </c>
      <c r="C5444">
        <v>106</v>
      </c>
      <c r="D5444">
        <v>26</v>
      </c>
      <c r="E5444">
        <v>79</v>
      </c>
      <c r="F5444">
        <v>235</v>
      </c>
      <c r="H5444" s="16">
        <v>35994</v>
      </c>
      <c r="I5444">
        <v>3</v>
      </c>
      <c r="J5444">
        <v>28</v>
      </c>
      <c r="K5444">
        <v>1</v>
      </c>
      <c r="L5444">
        <f>LOOKUP(I5444+H5444*1000, allRounds!D$2:D$308, allRounds!A$2:A$308)</f>
        <v>235</v>
      </c>
    </row>
    <row r="5445" spans="1:12" x14ac:dyDescent="0.3">
      <c r="A5445">
        <v>5444</v>
      </c>
      <c r="B5445">
        <v>11</v>
      </c>
      <c r="C5445">
        <v>96</v>
      </c>
      <c r="D5445">
        <v>26</v>
      </c>
      <c r="E5445">
        <v>34</v>
      </c>
      <c r="F5445">
        <v>235</v>
      </c>
      <c r="H5445" s="16">
        <v>35994</v>
      </c>
      <c r="I5445">
        <v>3</v>
      </c>
      <c r="J5445">
        <v>18</v>
      </c>
      <c r="K5445">
        <v>1</v>
      </c>
      <c r="L5445">
        <f>LOOKUP(I5445+H5445*1000, allRounds!D$2:D$308, allRounds!A$2:A$308)</f>
        <v>235</v>
      </c>
    </row>
    <row r="5446" spans="1:12" x14ac:dyDescent="0.3">
      <c r="A5446">
        <v>5445</v>
      </c>
      <c r="B5446">
        <v>12</v>
      </c>
      <c r="C5446">
        <v>100</v>
      </c>
      <c r="D5446">
        <v>25</v>
      </c>
      <c r="E5446">
        <v>80</v>
      </c>
      <c r="F5446">
        <v>235</v>
      </c>
      <c r="H5446" s="16">
        <v>35994</v>
      </c>
      <c r="I5446">
        <v>3</v>
      </c>
      <c r="J5446">
        <v>21</v>
      </c>
      <c r="K5446">
        <v>1</v>
      </c>
      <c r="L5446">
        <f>LOOKUP(I5446+H5446*1000, allRounds!D$2:D$308, allRounds!A$2:A$308)</f>
        <v>235</v>
      </c>
    </row>
    <row r="5447" spans="1:12" x14ac:dyDescent="0.3">
      <c r="A5447">
        <v>5446</v>
      </c>
      <c r="B5447">
        <v>13</v>
      </c>
      <c r="C5447">
        <v>110</v>
      </c>
      <c r="D5447">
        <v>22</v>
      </c>
      <c r="E5447">
        <v>61</v>
      </c>
      <c r="F5447">
        <v>235</v>
      </c>
      <c r="H5447" s="16">
        <v>35994</v>
      </c>
      <c r="I5447">
        <v>3</v>
      </c>
      <c r="J5447">
        <v>28</v>
      </c>
      <c r="K5447">
        <v>1</v>
      </c>
      <c r="L5447">
        <f>LOOKUP(I5447+H5447*1000, allRounds!D$2:D$308, allRounds!A$2:A$308)</f>
        <v>235</v>
      </c>
    </row>
    <row r="5448" spans="1:12" x14ac:dyDescent="0.3">
      <c r="A5448">
        <v>5447</v>
      </c>
      <c r="B5448">
        <v>14</v>
      </c>
      <c r="C5448">
        <v>95</v>
      </c>
      <c r="D5448">
        <v>22</v>
      </c>
      <c r="E5448">
        <v>158</v>
      </c>
      <c r="F5448">
        <v>235</v>
      </c>
      <c r="H5448" s="16">
        <v>35994</v>
      </c>
      <c r="I5448">
        <v>3</v>
      </c>
      <c r="J5448">
        <v>13</v>
      </c>
      <c r="K5448">
        <v>0</v>
      </c>
      <c r="L5448">
        <f>LOOKUP(I5448+H5448*1000, allRounds!D$2:D$308, allRounds!A$2:A$308)</f>
        <v>235</v>
      </c>
    </row>
    <row r="5449" spans="1:12" x14ac:dyDescent="0.3">
      <c r="A5449">
        <v>5448</v>
      </c>
      <c r="B5449">
        <v>15</v>
      </c>
      <c r="C5449">
        <v>110</v>
      </c>
      <c r="D5449">
        <v>22</v>
      </c>
      <c r="E5449">
        <v>35</v>
      </c>
      <c r="F5449">
        <v>235</v>
      </c>
      <c r="H5449" s="16">
        <v>35994</v>
      </c>
      <c r="I5449">
        <v>3</v>
      </c>
      <c r="J5449">
        <v>28</v>
      </c>
      <c r="K5449">
        <v>1</v>
      </c>
      <c r="L5449">
        <f>LOOKUP(I5449+H5449*1000, allRounds!D$2:D$308, allRounds!A$2:A$308)</f>
        <v>235</v>
      </c>
    </row>
    <row r="5450" spans="1:12" x14ac:dyDescent="0.3">
      <c r="A5450">
        <v>5449</v>
      </c>
      <c r="B5450">
        <v>16</v>
      </c>
      <c r="C5450">
        <v>115</v>
      </c>
      <c r="D5450">
        <v>21</v>
      </c>
      <c r="E5450">
        <v>118</v>
      </c>
      <c r="F5450">
        <v>235</v>
      </c>
      <c r="H5450" s="16">
        <v>35994</v>
      </c>
      <c r="I5450">
        <v>3</v>
      </c>
      <c r="J5450">
        <v>28</v>
      </c>
      <c r="K5450">
        <v>1</v>
      </c>
      <c r="L5450">
        <f>LOOKUP(I5450+H5450*1000, allRounds!D$2:D$308, allRounds!A$2:A$308)</f>
        <v>235</v>
      </c>
    </row>
    <row r="5451" spans="1:12" x14ac:dyDescent="0.3">
      <c r="A5451">
        <v>5450</v>
      </c>
      <c r="B5451">
        <v>17</v>
      </c>
      <c r="C5451">
        <v>112</v>
      </c>
      <c r="D5451">
        <v>21</v>
      </c>
      <c r="E5451">
        <v>30</v>
      </c>
      <c r="F5451">
        <v>235</v>
      </c>
      <c r="H5451" s="16">
        <v>35994</v>
      </c>
      <c r="I5451">
        <v>3</v>
      </c>
      <c r="J5451">
        <v>24</v>
      </c>
      <c r="K5451">
        <v>1</v>
      </c>
      <c r="L5451">
        <f>LOOKUP(I5451+H5451*1000, allRounds!D$2:D$308, allRounds!A$2:A$308)</f>
        <v>235</v>
      </c>
    </row>
    <row r="5452" spans="1:12" x14ac:dyDescent="0.3">
      <c r="A5452">
        <v>5451</v>
      </c>
      <c r="B5452">
        <v>18</v>
      </c>
      <c r="C5452">
        <v>112</v>
      </c>
      <c r="D5452">
        <v>21</v>
      </c>
      <c r="E5452">
        <v>96</v>
      </c>
      <c r="F5452">
        <v>235</v>
      </c>
      <c r="H5452" s="16">
        <v>35994</v>
      </c>
      <c r="I5452">
        <v>3</v>
      </c>
      <c r="J5452">
        <v>28</v>
      </c>
      <c r="K5452">
        <v>1</v>
      </c>
      <c r="L5452">
        <f>LOOKUP(I5452+H5452*1000, allRounds!D$2:D$308, allRounds!A$2:A$308)</f>
        <v>235</v>
      </c>
    </row>
    <row r="5453" spans="1:12" x14ac:dyDescent="0.3">
      <c r="A5453">
        <v>5452</v>
      </c>
      <c r="B5453">
        <v>19</v>
      </c>
      <c r="C5453">
        <v>113</v>
      </c>
      <c r="D5453">
        <v>20</v>
      </c>
      <c r="E5453">
        <v>27</v>
      </c>
      <c r="F5453">
        <v>235</v>
      </c>
      <c r="H5453" s="16">
        <v>35994</v>
      </c>
      <c r="I5453">
        <v>3</v>
      </c>
      <c r="J5453">
        <v>28</v>
      </c>
      <c r="K5453">
        <v>1</v>
      </c>
      <c r="L5453">
        <f>LOOKUP(I5453+H5453*1000, allRounds!D$2:D$308, allRounds!A$2:A$308)</f>
        <v>235</v>
      </c>
    </row>
    <row r="5454" spans="1:12" x14ac:dyDescent="0.3">
      <c r="A5454">
        <v>5453</v>
      </c>
      <c r="B5454">
        <v>20</v>
      </c>
      <c r="C5454">
        <v>105</v>
      </c>
      <c r="D5454">
        <v>18</v>
      </c>
      <c r="E5454">
        <v>2</v>
      </c>
      <c r="F5454">
        <v>235</v>
      </c>
      <c r="H5454" s="16">
        <v>35994</v>
      </c>
      <c r="I5454">
        <v>3</v>
      </c>
      <c r="J5454">
        <v>19</v>
      </c>
      <c r="K5454">
        <v>1</v>
      </c>
      <c r="L5454">
        <f>LOOKUP(I5454+H5454*1000, allRounds!D$2:D$308, allRounds!A$2:A$308)</f>
        <v>235</v>
      </c>
    </row>
    <row r="5455" spans="1:12" x14ac:dyDescent="0.3">
      <c r="A5455">
        <v>5454</v>
      </c>
      <c r="B5455">
        <v>21</v>
      </c>
      <c r="C5455">
        <v>96</v>
      </c>
      <c r="D5455">
        <v>17</v>
      </c>
      <c r="E5455">
        <v>103</v>
      </c>
      <c r="F5455">
        <v>235</v>
      </c>
      <c r="H5455" s="16">
        <v>35994</v>
      </c>
      <c r="I5455">
        <v>3</v>
      </c>
      <c r="J5455">
        <v>9</v>
      </c>
      <c r="K5455">
        <v>1</v>
      </c>
      <c r="L5455">
        <f>LOOKUP(I5455+H5455*1000, allRounds!D$2:D$308, allRounds!A$2:A$308)</f>
        <v>235</v>
      </c>
    </row>
    <row r="5456" spans="1:12" x14ac:dyDescent="0.3">
      <c r="A5456">
        <v>5455</v>
      </c>
      <c r="B5456">
        <v>22</v>
      </c>
      <c r="C5456">
        <v>112</v>
      </c>
      <c r="D5456">
        <v>17</v>
      </c>
      <c r="E5456">
        <v>63</v>
      </c>
      <c r="F5456">
        <v>235</v>
      </c>
      <c r="H5456" s="16">
        <v>35994</v>
      </c>
      <c r="I5456">
        <v>3</v>
      </c>
      <c r="J5456">
        <v>25</v>
      </c>
      <c r="K5456">
        <v>1</v>
      </c>
      <c r="L5456">
        <f>LOOKUP(I5456+H5456*1000, allRounds!D$2:D$308, allRounds!A$2:A$308)</f>
        <v>235</v>
      </c>
    </row>
    <row r="5457" spans="1:12" x14ac:dyDescent="0.3">
      <c r="A5457">
        <v>5456</v>
      </c>
      <c r="B5457">
        <v>23</v>
      </c>
      <c r="C5457">
        <v>115</v>
      </c>
      <c r="D5457">
        <v>14</v>
      </c>
      <c r="E5457">
        <v>86</v>
      </c>
      <c r="F5457">
        <v>235</v>
      </c>
      <c r="H5457" s="16">
        <v>35994</v>
      </c>
      <c r="I5457">
        <v>3</v>
      </c>
      <c r="J5457">
        <v>24</v>
      </c>
      <c r="K5457">
        <v>1</v>
      </c>
      <c r="L5457">
        <f>LOOKUP(I5457+H5457*1000, allRounds!D$2:D$308, allRounds!A$2:A$308)</f>
        <v>235</v>
      </c>
    </row>
    <row r="5458" spans="1:12" x14ac:dyDescent="0.3">
      <c r="A5458">
        <v>5457</v>
      </c>
      <c r="B5458">
        <v>24</v>
      </c>
      <c r="C5458">
        <v>113</v>
      </c>
      <c r="D5458">
        <v>11</v>
      </c>
      <c r="E5458">
        <v>116</v>
      </c>
      <c r="F5458">
        <v>235</v>
      </c>
      <c r="H5458" s="16">
        <v>35994</v>
      </c>
      <c r="I5458">
        <v>3</v>
      </c>
      <c r="J5458">
        <v>20</v>
      </c>
      <c r="K5458">
        <v>1</v>
      </c>
      <c r="L5458">
        <f>LOOKUP(I5458+H5458*1000, allRounds!D$2:D$308, allRounds!A$2:A$308)</f>
        <v>235</v>
      </c>
    </row>
    <row r="5459" spans="1:12" x14ac:dyDescent="0.3">
      <c r="A5459">
        <v>5458</v>
      </c>
      <c r="B5459">
        <v>25</v>
      </c>
      <c r="C5459">
        <v>135</v>
      </c>
      <c r="D5459">
        <v>6</v>
      </c>
      <c r="E5459">
        <v>139</v>
      </c>
      <c r="F5459">
        <v>235</v>
      </c>
      <c r="H5459" s="16">
        <v>35994</v>
      </c>
      <c r="I5459">
        <v>3</v>
      </c>
      <c r="J5459">
        <v>31</v>
      </c>
      <c r="K5459">
        <v>0</v>
      </c>
      <c r="L5459">
        <f>LOOKUP(I5459+H5459*1000, allRounds!D$2:D$308, allRounds!A$2:A$308)</f>
        <v>235</v>
      </c>
    </row>
    <row r="5460" spans="1:12" x14ac:dyDescent="0.3">
      <c r="A5460">
        <v>5459</v>
      </c>
      <c r="B5460">
        <v>1</v>
      </c>
      <c r="C5460">
        <v>90</v>
      </c>
      <c r="D5460">
        <v>42</v>
      </c>
      <c r="E5460">
        <v>80</v>
      </c>
      <c r="F5460">
        <v>236</v>
      </c>
      <c r="H5460" s="16">
        <v>35957</v>
      </c>
      <c r="I5460">
        <v>53</v>
      </c>
      <c r="J5460">
        <v>24</v>
      </c>
      <c r="K5460">
        <v>1</v>
      </c>
      <c r="L5460">
        <f>LOOKUP(I5460+H5460*1000, allRounds!D$2:D$308, allRounds!A$2:A$308)</f>
        <v>236</v>
      </c>
    </row>
    <row r="5461" spans="1:12" x14ac:dyDescent="0.3">
      <c r="A5461">
        <v>5460</v>
      </c>
      <c r="B5461">
        <v>2</v>
      </c>
      <c r="C5461">
        <v>82</v>
      </c>
      <c r="D5461">
        <v>39</v>
      </c>
      <c r="E5461">
        <v>130</v>
      </c>
      <c r="F5461">
        <v>236</v>
      </c>
      <c r="H5461" s="16">
        <v>35957</v>
      </c>
      <c r="I5461">
        <v>53</v>
      </c>
      <c r="J5461">
        <v>13</v>
      </c>
      <c r="K5461">
        <v>0</v>
      </c>
      <c r="L5461">
        <f>LOOKUP(I5461+H5461*1000, allRounds!D$2:D$308, allRounds!A$2:A$308)</f>
        <v>236</v>
      </c>
    </row>
    <row r="5462" spans="1:12" x14ac:dyDescent="0.3">
      <c r="A5462">
        <v>5461</v>
      </c>
      <c r="B5462">
        <v>3</v>
      </c>
      <c r="C5462">
        <v>99</v>
      </c>
      <c r="D5462">
        <v>39</v>
      </c>
      <c r="E5462">
        <v>27</v>
      </c>
      <c r="F5462">
        <v>236</v>
      </c>
      <c r="H5462" s="16">
        <v>35957</v>
      </c>
      <c r="I5462">
        <v>53</v>
      </c>
      <c r="J5462">
        <v>30</v>
      </c>
      <c r="K5462">
        <v>1</v>
      </c>
      <c r="L5462">
        <f>LOOKUP(I5462+H5462*1000, allRounds!D$2:D$308, allRounds!A$2:A$308)</f>
        <v>236</v>
      </c>
    </row>
    <row r="5463" spans="1:12" x14ac:dyDescent="0.3">
      <c r="A5463">
        <v>5462</v>
      </c>
      <c r="B5463">
        <v>4</v>
      </c>
      <c r="C5463">
        <v>91</v>
      </c>
      <c r="D5463">
        <v>39</v>
      </c>
      <c r="E5463">
        <v>65</v>
      </c>
      <c r="F5463">
        <v>236</v>
      </c>
      <c r="H5463" s="16">
        <v>35957</v>
      </c>
      <c r="I5463">
        <v>53</v>
      </c>
      <c r="J5463">
        <v>22</v>
      </c>
      <c r="K5463">
        <v>0</v>
      </c>
      <c r="L5463">
        <f>LOOKUP(I5463+H5463*1000, allRounds!D$2:D$308, allRounds!A$2:A$308)</f>
        <v>236</v>
      </c>
    </row>
    <row r="5464" spans="1:12" x14ac:dyDescent="0.3">
      <c r="A5464">
        <v>5463</v>
      </c>
      <c r="B5464">
        <v>5</v>
      </c>
      <c r="C5464">
        <v>99</v>
      </c>
      <c r="D5464">
        <v>37</v>
      </c>
      <c r="E5464">
        <v>61</v>
      </c>
      <c r="F5464">
        <v>236</v>
      </c>
      <c r="H5464" s="16">
        <v>35957</v>
      </c>
      <c r="I5464">
        <v>53</v>
      </c>
      <c r="J5464">
        <v>28</v>
      </c>
      <c r="K5464">
        <v>1</v>
      </c>
      <c r="L5464">
        <f>LOOKUP(I5464+H5464*1000, allRounds!D$2:D$308, allRounds!A$2:A$308)</f>
        <v>236</v>
      </c>
    </row>
    <row r="5465" spans="1:12" x14ac:dyDescent="0.3">
      <c r="A5465">
        <v>5464</v>
      </c>
      <c r="B5465">
        <v>6</v>
      </c>
      <c r="C5465">
        <v>94</v>
      </c>
      <c r="D5465">
        <v>36</v>
      </c>
      <c r="E5465">
        <v>3</v>
      </c>
      <c r="F5465">
        <v>236</v>
      </c>
      <c r="H5465" s="16">
        <v>35957</v>
      </c>
      <c r="I5465">
        <v>53</v>
      </c>
      <c r="J5465">
        <v>22</v>
      </c>
      <c r="K5465">
        <v>1</v>
      </c>
      <c r="L5465">
        <f>LOOKUP(I5465+H5465*1000, allRounds!D$2:D$308, allRounds!A$2:A$308)</f>
        <v>236</v>
      </c>
    </row>
    <row r="5466" spans="1:12" x14ac:dyDescent="0.3">
      <c r="A5466">
        <v>5465</v>
      </c>
      <c r="B5466">
        <v>7</v>
      </c>
      <c r="C5466">
        <v>84</v>
      </c>
      <c r="D5466">
        <v>35</v>
      </c>
      <c r="E5466">
        <v>48</v>
      </c>
      <c r="F5466">
        <v>236</v>
      </c>
      <c r="H5466" s="16">
        <v>35957</v>
      </c>
      <c r="I5466">
        <v>53</v>
      </c>
      <c r="J5466">
        <v>11</v>
      </c>
      <c r="K5466">
        <v>1</v>
      </c>
      <c r="L5466">
        <f>LOOKUP(I5466+H5466*1000, allRounds!D$2:D$308, allRounds!A$2:A$308)</f>
        <v>236</v>
      </c>
    </row>
    <row r="5467" spans="1:12" x14ac:dyDescent="0.3">
      <c r="A5467">
        <v>5466</v>
      </c>
      <c r="B5467">
        <v>8</v>
      </c>
      <c r="C5467">
        <v>101</v>
      </c>
      <c r="D5467">
        <v>35</v>
      </c>
      <c r="E5467">
        <v>50</v>
      </c>
      <c r="F5467">
        <v>236</v>
      </c>
      <c r="H5467" s="16">
        <v>35957</v>
      </c>
      <c r="I5467">
        <v>53</v>
      </c>
      <c r="J5467">
        <v>26</v>
      </c>
      <c r="K5467">
        <v>1</v>
      </c>
      <c r="L5467">
        <f>LOOKUP(I5467+H5467*1000, allRounds!D$2:D$308, allRounds!A$2:A$308)</f>
        <v>236</v>
      </c>
    </row>
    <row r="5468" spans="1:12" x14ac:dyDescent="0.3">
      <c r="A5468">
        <v>5467</v>
      </c>
      <c r="B5468">
        <v>9</v>
      </c>
      <c r="C5468">
        <v>100</v>
      </c>
      <c r="D5468">
        <v>33</v>
      </c>
      <c r="E5468">
        <v>131</v>
      </c>
      <c r="F5468">
        <v>236</v>
      </c>
      <c r="H5468" s="16">
        <v>35957</v>
      </c>
      <c r="I5468">
        <v>53</v>
      </c>
      <c r="J5468">
        <v>24</v>
      </c>
      <c r="K5468">
        <v>0</v>
      </c>
      <c r="L5468">
        <f>LOOKUP(I5468+H5468*1000, allRounds!D$2:D$308, allRounds!A$2:A$308)</f>
        <v>236</v>
      </c>
    </row>
    <row r="5469" spans="1:12" x14ac:dyDescent="0.3">
      <c r="A5469">
        <v>5468</v>
      </c>
      <c r="B5469">
        <v>10</v>
      </c>
      <c r="C5469">
        <v>87</v>
      </c>
      <c r="D5469">
        <v>31</v>
      </c>
      <c r="E5469">
        <v>75</v>
      </c>
      <c r="F5469">
        <v>236</v>
      </c>
      <c r="H5469" s="16">
        <v>35957</v>
      </c>
      <c r="I5469">
        <v>53</v>
      </c>
      <c r="J5469">
        <v>10</v>
      </c>
      <c r="K5469">
        <v>0</v>
      </c>
      <c r="L5469">
        <f>LOOKUP(I5469+H5469*1000, allRounds!D$2:D$308, allRounds!A$2:A$308)</f>
        <v>236</v>
      </c>
    </row>
    <row r="5470" spans="1:12" x14ac:dyDescent="0.3">
      <c r="A5470">
        <v>5469</v>
      </c>
      <c r="B5470">
        <v>11</v>
      </c>
      <c r="C5470">
        <v>98</v>
      </c>
      <c r="D5470">
        <v>30</v>
      </c>
      <c r="E5470">
        <v>116</v>
      </c>
      <c r="F5470">
        <v>236</v>
      </c>
      <c r="H5470" s="16">
        <v>35957</v>
      </c>
      <c r="I5470">
        <v>53</v>
      </c>
      <c r="J5470">
        <v>20</v>
      </c>
      <c r="K5470">
        <v>1</v>
      </c>
      <c r="L5470">
        <f>LOOKUP(I5470+H5470*1000, allRounds!D$2:D$308, allRounds!A$2:A$308)</f>
        <v>236</v>
      </c>
    </row>
    <row r="5471" spans="1:12" x14ac:dyDescent="0.3">
      <c r="A5471">
        <v>5470</v>
      </c>
      <c r="B5471">
        <v>12</v>
      </c>
      <c r="C5471">
        <v>97</v>
      </c>
      <c r="D5471">
        <v>30</v>
      </c>
      <c r="E5471">
        <v>110</v>
      </c>
      <c r="F5471">
        <v>236</v>
      </c>
      <c r="H5471" s="16">
        <v>35957</v>
      </c>
      <c r="I5471">
        <v>53</v>
      </c>
      <c r="J5471">
        <v>19</v>
      </c>
      <c r="K5471">
        <v>0</v>
      </c>
      <c r="L5471">
        <f>LOOKUP(I5471+H5471*1000, allRounds!D$2:D$308, allRounds!A$2:A$308)</f>
        <v>236</v>
      </c>
    </row>
    <row r="5472" spans="1:12" x14ac:dyDescent="0.3">
      <c r="A5472">
        <v>5471</v>
      </c>
      <c r="B5472">
        <v>13</v>
      </c>
      <c r="C5472">
        <v>107</v>
      </c>
      <c r="D5472">
        <v>29</v>
      </c>
      <c r="E5472">
        <v>35</v>
      </c>
      <c r="F5472">
        <v>236</v>
      </c>
      <c r="H5472" s="16">
        <v>35957</v>
      </c>
      <c r="I5472">
        <v>53</v>
      </c>
      <c r="J5472">
        <v>28</v>
      </c>
      <c r="K5472">
        <v>1</v>
      </c>
      <c r="L5472">
        <f>LOOKUP(I5472+H5472*1000, allRounds!D$2:D$308, allRounds!A$2:A$308)</f>
        <v>236</v>
      </c>
    </row>
    <row r="5473" spans="1:12" x14ac:dyDescent="0.3">
      <c r="A5473">
        <v>5472</v>
      </c>
      <c r="B5473">
        <v>14</v>
      </c>
      <c r="C5473">
        <v>107</v>
      </c>
      <c r="D5473">
        <v>29</v>
      </c>
      <c r="E5473">
        <v>40</v>
      </c>
      <c r="F5473">
        <v>236</v>
      </c>
      <c r="H5473" s="16">
        <v>35957</v>
      </c>
      <c r="I5473">
        <v>53</v>
      </c>
      <c r="J5473">
        <v>28</v>
      </c>
      <c r="K5473">
        <v>1</v>
      </c>
      <c r="L5473">
        <f>LOOKUP(I5473+H5473*1000, allRounds!D$2:D$308, allRounds!A$2:A$308)</f>
        <v>236</v>
      </c>
    </row>
    <row r="5474" spans="1:12" x14ac:dyDescent="0.3">
      <c r="A5474">
        <v>5473</v>
      </c>
      <c r="B5474">
        <v>15</v>
      </c>
      <c r="C5474">
        <v>97</v>
      </c>
      <c r="D5474">
        <v>29</v>
      </c>
      <c r="E5474">
        <v>34</v>
      </c>
      <c r="F5474">
        <v>236</v>
      </c>
      <c r="H5474" s="16">
        <v>35957</v>
      </c>
      <c r="I5474">
        <v>53</v>
      </c>
      <c r="J5474">
        <v>18</v>
      </c>
      <c r="K5474">
        <v>1</v>
      </c>
      <c r="L5474">
        <f>LOOKUP(I5474+H5474*1000, allRounds!D$2:D$308, allRounds!A$2:A$308)</f>
        <v>236</v>
      </c>
    </row>
    <row r="5475" spans="1:12" x14ac:dyDescent="0.3">
      <c r="A5475">
        <v>5474</v>
      </c>
      <c r="B5475">
        <v>16</v>
      </c>
      <c r="C5475">
        <v>93</v>
      </c>
      <c r="D5475">
        <v>29</v>
      </c>
      <c r="E5475">
        <v>121</v>
      </c>
      <c r="F5475">
        <v>236</v>
      </c>
      <c r="H5475" s="16">
        <v>35957</v>
      </c>
      <c r="I5475">
        <v>53</v>
      </c>
      <c r="J5475">
        <v>14</v>
      </c>
      <c r="K5475">
        <v>1</v>
      </c>
      <c r="L5475">
        <f>LOOKUP(I5475+H5475*1000, allRounds!D$2:D$308, allRounds!A$2:A$308)</f>
        <v>236</v>
      </c>
    </row>
    <row r="5476" spans="1:12" x14ac:dyDescent="0.3">
      <c r="A5476">
        <v>5475</v>
      </c>
      <c r="B5476">
        <v>17</v>
      </c>
      <c r="C5476">
        <v>104</v>
      </c>
      <c r="D5476">
        <v>28</v>
      </c>
      <c r="E5476">
        <v>99</v>
      </c>
      <c r="F5476">
        <v>236</v>
      </c>
      <c r="H5476" s="16">
        <v>35957</v>
      </c>
      <c r="I5476">
        <v>53</v>
      </c>
      <c r="J5476">
        <v>24</v>
      </c>
      <c r="K5476">
        <v>1</v>
      </c>
      <c r="L5476">
        <f>LOOKUP(I5476+H5476*1000, allRounds!D$2:D$308, allRounds!A$2:A$308)</f>
        <v>236</v>
      </c>
    </row>
    <row r="5477" spans="1:12" x14ac:dyDescent="0.3">
      <c r="A5477">
        <v>5476</v>
      </c>
      <c r="B5477">
        <v>18</v>
      </c>
      <c r="C5477">
        <v>115</v>
      </c>
      <c r="D5477">
        <v>27</v>
      </c>
      <c r="E5477">
        <v>39</v>
      </c>
      <c r="F5477">
        <v>236</v>
      </c>
      <c r="H5477" s="16">
        <v>35957</v>
      </c>
      <c r="I5477">
        <v>53</v>
      </c>
      <c r="J5477">
        <v>31</v>
      </c>
      <c r="K5477">
        <v>1</v>
      </c>
      <c r="L5477">
        <f>LOOKUP(I5477+H5477*1000, allRounds!D$2:D$308, allRounds!A$2:A$308)</f>
        <v>236</v>
      </c>
    </row>
    <row r="5478" spans="1:12" x14ac:dyDescent="0.3">
      <c r="A5478">
        <v>5477</v>
      </c>
      <c r="B5478">
        <v>19</v>
      </c>
      <c r="C5478">
        <v>94</v>
      </c>
      <c r="D5478">
        <v>27</v>
      </c>
      <c r="E5478">
        <v>117</v>
      </c>
      <c r="F5478">
        <v>236</v>
      </c>
      <c r="H5478" s="16">
        <v>35957</v>
      </c>
      <c r="I5478">
        <v>53</v>
      </c>
      <c r="J5478">
        <v>13</v>
      </c>
      <c r="K5478">
        <v>1</v>
      </c>
      <c r="L5478">
        <f>LOOKUP(I5478+H5478*1000, allRounds!D$2:D$308, allRounds!A$2:A$308)</f>
        <v>236</v>
      </c>
    </row>
    <row r="5479" spans="1:12" x14ac:dyDescent="0.3">
      <c r="A5479">
        <v>5478</v>
      </c>
      <c r="B5479">
        <v>20</v>
      </c>
      <c r="C5479">
        <v>112</v>
      </c>
      <c r="D5479">
        <v>26</v>
      </c>
      <c r="E5479">
        <v>118</v>
      </c>
      <c r="F5479">
        <v>236</v>
      </c>
      <c r="H5479" s="16">
        <v>35957</v>
      </c>
      <c r="I5479">
        <v>53</v>
      </c>
      <c r="J5479">
        <v>28</v>
      </c>
      <c r="K5479">
        <v>1</v>
      </c>
      <c r="L5479">
        <f>LOOKUP(I5479+H5479*1000, allRounds!D$2:D$308, allRounds!A$2:A$308)</f>
        <v>236</v>
      </c>
    </row>
    <row r="5480" spans="1:12" x14ac:dyDescent="0.3">
      <c r="A5480">
        <v>5479</v>
      </c>
      <c r="B5480">
        <v>21</v>
      </c>
      <c r="C5480">
        <v>111</v>
      </c>
      <c r="D5480">
        <v>25</v>
      </c>
      <c r="E5480">
        <v>12</v>
      </c>
      <c r="F5480">
        <v>236</v>
      </c>
      <c r="H5480" s="16">
        <v>35957</v>
      </c>
      <c r="I5480">
        <v>53</v>
      </c>
      <c r="J5480">
        <v>28</v>
      </c>
      <c r="K5480">
        <v>1</v>
      </c>
      <c r="L5480">
        <f>LOOKUP(I5480+H5480*1000, allRounds!D$2:D$308, allRounds!A$2:A$308)</f>
        <v>236</v>
      </c>
    </row>
    <row r="5481" spans="1:12" x14ac:dyDescent="0.3">
      <c r="A5481">
        <v>5480</v>
      </c>
      <c r="B5481">
        <v>22</v>
      </c>
      <c r="C5481">
        <v>107</v>
      </c>
      <c r="D5481">
        <v>24</v>
      </c>
      <c r="E5481">
        <v>93</v>
      </c>
      <c r="F5481">
        <v>236</v>
      </c>
      <c r="H5481" s="16">
        <v>35957</v>
      </c>
      <c r="I5481">
        <v>53</v>
      </c>
      <c r="J5481">
        <v>21</v>
      </c>
      <c r="K5481">
        <v>1</v>
      </c>
      <c r="L5481">
        <f>LOOKUP(I5481+H5481*1000, allRounds!D$2:D$308, allRounds!A$2:A$308)</f>
        <v>236</v>
      </c>
    </row>
    <row r="5482" spans="1:12" x14ac:dyDescent="0.3">
      <c r="A5482">
        <v>5481</v>
      </c>
      <c r="B5482">
        <v>1</v>
      </c>
      <c r="C5482">
        <v>94</v>
      </c>
      <c r="D5482">
        <v>34</v>
      </c>
      <c r="E5482">
        <v>87</v>
      </c>
      <c r="F5482">
        <v>237</v>
      </c>
      <c r="H5482" s="16">
        <v>35934</v>
      </c>
      <c r="I5482">
        <v>41</v>
      </c>
      <c r="J5482">
        <v>22</v>
      </c>
      <c r="K5482">
        <v>1</v>
      </c>
      <c r="L5482">
        <f>LOOKUP(I5482+H5482*1000, allRounds!D$2:D$308, allRounds!A$2:A$308)</f>
        <v>237</v>
      </c>
    </row>
    <row r="5483" spans="1:12" x14ac:dyDescent="0.3">
      <c r="A5483">
        <v>5482</v>
      </c>
      <c r="B5483">
        <v>2</v>
      </c>
      <c r="C5483">
        <v>98</v>
      </c>
      <c r="D5483">
        <v>32</v>
      </c>
      <c r="E5483">
        <v>123</v>
      </c>
      <c r="F5483">
        <v>237</v>
      </c>
      <c r="H5483" s="16">
        <v>35934</v>
      </c>
      <c r="I5483">
        <v>41</v>
      </c>
      <c r="J5483">
        <v>21</v>
      </c>
      <c r="K5483">
        <v>0</v>
      </c>
      <c r="L5483">
        <f>LOOKUP(I5483+H5483*1000, allRounds!D$2:D$308, allRounds!A$2:A$308)</f>
        <v>237</v>
      </c>
    </row>
    <row r="5484" spans="1:12" x14ac:dyDescent="0.3">
      <c r="A5484">
        <v>5483</v>
      </c>
      <c r="B5484">
        <v>3</v>
      </c>
      <c r="C5484">
        <v>100</v>
      </c>
      <c r="D5484">
        <v>32</v>
      </c>
      <c r="E5484">
        <v>28</v>
      </c>
      <c r="F5484">
        <v>237</v>
      </c>
      <c r="H5484" s="16">
        <v>35934</v>
      </c>
      <c r="I5484">
        <v>41</v>
      </c>
      <c r="J5484">
        <v>25</v>
      </c>
      <c r="K5484">
        <v>1</v>
      </c>
      <c r="L5484">
        <f>LOOKUP(I5484+H5484*1000, allRounds!D$2:D$308, allRounds!A$2:A$308)</f>
        <v>237</v>
      </c>
    </row>
    <row r="5485" spans="1:12" x14ac:dyDescent="0.3">
      <c r="A5485">
        <v>5484</v>
      </c>
      <c r="B5485">
        <v>4</v>
      </c>
      <c r="C5485">
        <v>89</v>
      </c>
      <c r="D5485">
        <v>32</v>
      </c>
      <c r="E5485">
        <v>121</v>
      </c>
      <c r="F5485">
        <v>237</v>
      </c>
      <c r="H5485" s="16">
        <v>35934</v>
      </c>
      <c r="I5485">
        <v>41</v>
      </c>
      <c r="J5485">
        <v>14</v>
      </c>
      <c r="K5485">
        <v>1</v>
      </c>
      <c r="L5485">
        <f>LOOKUP(I5485+H5485*1000, allRounds!D$2:D$308, allRounds!A$2:A$308)</f>
        <v>237</v>
      </c>
    </row>
    <row r="5486" spans="1:12" x14ac:dyDescent="0.3">
      <c r="A5486">
        <v>5485</v>
      </c>
      <c r="B5486">
        <v>5</v>
      </c>
      <c r="C5486">
        <v>107</v>
      </c>
      <c r="D5486">
        <v>31</v>
      </c>
      <c r="E5486">
        <v>96</v>
      </c>
      <c r="F5486">
        <v>237</v>
      </c>
      <c r="H5486" s="16">
        <v>35934</v>
      </c>
      <c r="I5486">
        <v>41</v>
      </c>
      <c r="J5486">
        <v>28</v>
      </c>
      <c r="K5486">
        <v>1</v>
      </c>
      <c r="L5486">
        <f>LOOKUP(I5486+H5486*1000, allRounds!D$2:D$308, allRounds!A$2:A$308)</f>
        <v>237</v>
      </c>
    </row>
    <row r="5487" spans="1:12" x14ac:dyDescent="0.3">
      <c r="A5487">
        <v>5486</v>
      </c>
      <c r="B5487">
        <v>6</v>
      </c>
      <c r="C5487">
        <v>100</v>
      </c>
      <c r="D5487">
        <v>31</v>
      </c>
      <c r="E5487">
        <v>99</v>
      </c>
      <c r="F5487">
        <v>237</v>
      </c>
      <c r="H5487" s="16">
        <v>35934</v>
      </c>
      <c r="I5487">
        <v>41</v>
      </c>
      <c r="J5487">
        <v>24</v>
      </c>
      <c r="K5487">
        <v>1</v>
      </c>
      <c r="L5487">
        <f>LOOKUP(I5487+H5487*1000, allRounds!D$2:D$308, allRounds!A$2:A$308)</f>
        <v>237</v>
      </c>
    </row>
    <row r="5488" spans="1:12" x14ac:dyDescent="0.3">
      <c r="A5488">
        <v>5487</v>
      </c>
      <c r="B5488">
        <v>7</v>
      </c>
      <c r="C5488">
        <v>88</v>
      </c>
      <c r="D5488">
        <v>31</v>
      </c>
      <c r="E5488">
        <v>124</v>
      </c>
      <c r="F5488">
        <v>237</v>
      </c>
      <c r="H5488" s="16">
        <v>35934</v>
      </c>
      <c r="I5488">
        <v>41</v>
      </c>
      <c r="J5488">
        <v>12</v>
      </c>
      <c r="K5488">
        <v>0</v>
      </c>
      <c r="L5488">
        <f>LOOKUP(I5488+H5488*1000, allRounds!D$2:D$308, allRounds!A$2:A$308)</f>
        <v>237</v>
      </c>
    </row>
    <row r="5489" spans="1:12" x14ac:dyDescent="0.3">
      <c r="A5489">
        <v>5488</v>
      </c>
      <c r="B5489">
        <v>8</v>
      </c>
      <c r="C5489">
        <v>96</v>
      </c>
      <c r="D5489">
        <v>31</v>
      </c>
      <c r="E5489">
        <v>129</v>
      </c>
      <c r="F5489">
        <v>237</v>
      </c>
      <c r="H5489" s="16">
        <v>35934</v>
      </c>
      <c r="I5489">
        <v>41</v>
      </c>
      <c r="J5489">
        <v>20</v>
      </c>
      <c r="K5489">
        <v>0</v>
      </c>
      <c r="L5489">
        <f>LOOKUP(I5489+H5489*1000, allRounds!D$2:D$308, allRounds!A$2:A$308)</f>
        <v>237</v>
      </c>
    </row>
    <row r="5490" spans="1:12" x14ac:dyDescent="0.3">
      <c r="A5490">
        <v>5489</v>
      </c>
      <c r="B5490">
        <v>9</v>
      </c>
      <c r="C5490">
        <v>92</v>
      </c>
      <c r="D5490">
        <v>31</v>
      </c>
      <c r="E5490">
        <v>125</v>
      </c>
      <c r="F5490">
        <v>237</v>
      </c>
      <c r="H5490" s="16">
        <v>35934</v>
      </c>
      <c r="I5490">
        <v>41</v>
      </c>
      <c r="J5490">
        <v>16</v>
      </c>
      <c r="K5490">
        <v>0</v>
      </c>
      <c r="L5490">
        <f>LOOKUP(I5490+H5490*1000, allRounds!D$2:D$308, allRounds!A$2:A$308)</f>
        <v>237</v>
      </c>
    </row>
    <row r="5491" spans="1:12" x14ac:dyDescent="0.3">
      <c r="A5491">
        <v>5490</v>
      </c>
      <c r="B5491">
        <v>10</v>
      </c>
      <c r="C5491">
        <v>97</v>
      </c>
      <c r="D5491">
        <v>31</v>
      </c>
      <c r="E5491">
        <v>93</v>
      </c>
      <c r="F5491">
        <v>237</v>
      </c>
      <c r="H5491" s="16">
        <v>35934</v>
      </c>
      <c r="I5491">
        <v>41</v>
      </c>
      <c r="J5491">
        <v>21</v>
      </c>
      <c r="K5491">
        <v>1</v>
      </c>
      <c r="L5491">
        <f>LOOKUP(I5491+H5491*1000, allRounds!D$2:D$308, allRounds!A$2:A$308)</f>
        <v>237</v>
      </c>
    </row>
    <row r="5492" spans="1:12" x14ac:dyDescent="0.3">
      <c r="A5492">
        <v>5491</v>
      </c>
      <c r="B5492">
        <v>11</v>
      </c>
      <c r="C5492">
        <v>88</v>
      </c>
      <c r="D5492">
        <v>30</v>
      </c>
      <c r="E5492">
        <v>48</v>
      </c>
      <c r="F5492">
        <v>237</v>
      </c>
      <c r="H5492" s="16">
        <v>35934</v>
      </c>
      <c r="I5492">
        <v>41</v>
      </c>
      <c r="J5492">
        <v>11</v>
      </c>
      <c r="K5492">
        <v>1</v>
      </c>
      <c r="L5492">
        <f>LOOKUP(I5492+H5492*1000, allRounds!D$2:D$308, allRounds!A$2:A$308)</f>
        <v>237</v>
      </c>
    </row>
    <row r="5493" spans="1:12" x14ac:dyDescent="0.3">
      <c r="A5493">
        <v>5492</v>
      </c>
      <c r="B5493">
        <v>12</v>
      </c>
      <c r="C5493">
        <v>87</v>
      </c>
      <c r="D5493">
        <v>29</v>
      </c>
      <c r="E5493">
        <v>103</v>
      </c>
      <c r="F5493">
        <v>237</v>
      </c>
      <c r="H5493" s="16">
        <v>35934</v>
      </c>
      <c r="I5493">
        <v>41</v>
      </c>
      <c r="J5493">
        <v>9</v>
      </c>
      <c r="K5493">
        <v>1</v>
      </c>
      <c r="L5493">
        <f>LOOKUP(I5493+H5493*1000, allRounds!D$2:D$308, allRounds!A$2:A$308)</f>
        <v>237</v>
      </c>
    </row>
    <row r="5494" spans="1:12" x14ac:dyDescent="0.3">
      <c r="A5494">
        <v>5493</v>
      </c>
      <c r="B5494">
        <v>13</v>
      </c>
      <c r="C5494">
        <v>90</v>
      </c>
      <c r="D5494">
        <v>28</v>
      </c>
      <c r="E5494">
        <v>1</v>
      </c>
      <c r="F5494">
        <v>237</v>
      </c>
      <c r="H5494" s="16">
        <v>35934</v>
      </c>
      <c r="I5494">
        <v>41</v>
      </c>
      <c r="J5494">
        <v>11</v>
      </c>
      <c r="K5494">
        <v>1</v>
      </c>
      <c r="L5494">
        <f>LOOKUP(I5494+H5494*1000, allRounds!D$2:D$308, allRounds!A$2:A$308)</f>
        <v>237</v>
      </c>
    </row>
    <row r="5495" spans="1:12" x14ac:dyDescent="0.3">
      <c r="A5495">
        <v>5494</v>
      </c>
      <c r="B5495">
        <v>14</v>
      </c>
      <c r="C5495">
        <v>110</v>
      </c>
      <c r="D5495">
        <v>28</v>
      </c>
      <c r="E5495">
        <v>27</v>
      </c>
      <c r="F5495">
        <v>237</v>
      </c>
      <c r="H5495" s="16">
        <v>35934</v>
      </c>
      <c r="I5495">
        <v>41</v>
      </c>
      <c r="J5495">
        <v>30</v>
      </c>
      <c r="K5495">
        <v>1</v>
      </c>
      <c r="L5495">
        <f>LOOKUP(I5495+H5495*1000, allRounds!D$2:D$308, allRounds!A$2:A$308)</f>
        <v>237</v>
      </c>
    </row>
    <row r="5496" spans="1:12" x14ac:dyDescent="0.3">
      <c r="A5496">
        <v>5495</v>
      </c>
      <c r="B5496">
        <v>15</v>
      </c>
      <c r="C5496">
        <v>99</v>
      </c>
      <c r="D5496">
        <v>28</v>
      </c>
      <c r="E5496">
        <v>6</v>
      </c>
      <c r="F5496">
        <v>237</v>
      </c>
      <c r="H5496" s="16">
        <v>35934</v>
      </c>
      <c r="I5496">
        <v>41</v>
      </c>
      <c r="J5496">
        <v>20</v>
      </c>
      <c r="K5496">
        <v>1</v>
      </c>
      <c r="L5496">
        <f>LOOKUP(I5496+H5496*1000, allRounds!D$2:D$308, allRounds!A$2:A$308)</f>
        <v>237</v>
      </c>
    </row>
    <row r="5497" spans="1:12" x14ac:dyDescent="0.3">
      <c r="A5497">
        <v>5496</v>
      </c>
      <c r="B5497">
        <v>16</v>
      </c>
      <c r="C5497">
        <v>96</v>
      </c>
      <c r="D5497">
        <v>27</v>
      </c>
      <c r="E5497">
        <v>89</v>
      </c>
      <c r="F5497">
        <v>237</v>
      </c>
      <c r="H5497" s="16">
        <v>35934</v>
      </c>
      <c r="I5497">
        <v>41</v>
      </c>
      <c r="J5497">
        <v>16</v>
      </c>
      <c r="K5497">
        <v>0</v>
      </c>
      <c r="L5497">
        <f>LOOKUP(I5497+H5497*1000, allRounds!D$2:D$308, allRounds!A$2:A$308)</f>
        <v>237</v>
      </c>
    </row>
    <row r="5498" spans="1:12" x14ac:dyDescent="0.3">
      <c r="A5498">
        <v>5497</v>
      </c>
      <c r="B5498">
        <v>17</v>
      </c>
      <c r="C5498">
        <v>110</v>
      </c>
      <c r="D5498">
        <v>26</v>
      </c>
      <c r="E5498">
        <v>35</v>
      </c>
      <c r="F5498">
        <v>237</v>
      </c>
      <c r="H5498" s="16">
        <v>35934</v>
      </c>
      <c r="I5498">
        <v>41</v>
      </c>
      <c r="J5498">
        <v>28</v>
      </c>
      <c r="K5498">
        <v>1</v>
      </c>
      <c r="L5498">
        <f>LOOKUP(I5498+H5498*1000, allRounds!D$2:D$308, allRounds!A$2:A$308)</f>
        <v>237</v>
      </c>
    </row>
    <row r="5499" spans="1:12" x14ac:dyDescent="0.3">
      <c r="A5499">
        <v>5498</v>
      </c>
      <c r="B5499">
        <v>18</v>
      </c>
      <c r="C5499">
        <v>109</v>
      </c>
      <c r="D5499">
        <v>26</v>
      </c>
      <c r="E5499">
        <v>8</v>
      </c>
      <c r="F5499">
        <v>237</v>
      </c>
      <c r="H5499" s="16">
        <v>35934</v>
      </c>
      <c r="I5499">
        <v>41</v>
      </c>
      <c r="J5499">
        <v>28</v>
      </c>
      <c r="K5499">
        <v>1</v>
      </c>
      <c r="L5499">
        <f>LOOKUP(I5499+H5499*1000, allRounds!D$2:D$308, allRounds!A$2:A$308)</f>
        <v>237</v>
      </c>
    </row>
    <row r="5500" spans="1:12" x14ac:dyDescent="0.3">
      <c r="A5500">
        <v>5499</v>
      </c>
      <c r="B5500">
        <v>19</v>
      </c>
      <c r="C5500">
        <v>106</v>
      </c>
      <c r="D5500">
        <v>26</v>
      </c>
      <c r="E5500">
        <v>63</v>
      </c>
      <c r="F5500">
        <v>237</v>
      </c>
      <c r="H5500" s="16">
        <v>35934</v>
      </c>
      <c r="I5500">
        <v>41</v>
      </c>
      <c r="J5500">
        <v>25</v>
      </c>
      <c r="K5500">
        <v>1</v>
      </c>
      <c r="L5500">
        <f>LOOKUP(I5500+H5500*1000, allRounds!D$2:D$308, allRounds!A$2:A$308)</f>
        <v>237</v>
      </c>
    </row>
    <row r="5501" spans="1:12" x14ac:dyDescent="0.3">
      <c r="A5501">
        <v>5500</v>
      </c>
      <c r="B5501">
        <v>20</v>
      </c>
      <c r="C5501">
        <v>106</v>
      </c>
      <c r="D5501">
        <v>25</v>
      </c>
      <c r="E5501">
        <v>86</v>
      </c>
      <c r="F5501">
        <v>237</v>
      </c>
      <c r="H5501" s="16">
        <v>35934</v>
      </c>
      <c r="I5501">
        <v>41</v>
      </c>
      <c r="J5501">
        <v>24</v>
      </c>
      <c r="K5501">
        <v>1</v>
      </c>
      <c r="L5501">
        <f>LOOKUP(I5501+H5501*1000, allRounds!D$2:D$308, allRounds!A$2:A$308)</f>
        <v>237</v>
      </c>
    </row>
    <row r="5502" spans="1:12" x14ac:dyDescent="0.3">
      <c r="A5502">
        <v>5501</v>
      </c>
      <c r="B5502">
        <v>21</v>
      </c>
      <c r="C5502">
        <v>96</v>
      </c>
      <c r="D5502">
        <v>25</v>
      </c>
      <c r="E5502">
        <v>82</v>
      </c>
      <c r="F5502">
        <v>237</v>
      </c>
      <c r="H5502" s="16">
        <v>35934</v>
      </c>
      <c r="I5502">
        <v>41</v>
      </c>
      <c r="J5502">
        <v>14</v>
      </c>
      <c r="K5502">
        <v>1</v>
      </c>
      <c r="L5502">
        <f>LOOKUP(I5502+H5502*1000, allRounds!D$2:D$308, allRounds!A$2:A$308)</f>
        <v>237</v>
      </c>
    </row>
    <row r="5503" spans="1:12" x14ac:dyDescent="0.3">
      <c r="A5503">
        <v>5502</v>
      </c>
      <c r="B5503">
        <v>22</v>
      </c>
      <c r="C5503">
        <v>106</v>
      </c>
      <c r="D5503">
        <v>23</v>
      </c>
      <c r="E5503">
        <v>127</v>
      </c>
      <c r="F5503">
        <v>237</v>
      </c>
      <c r="H5503" s="16">
        <v>35934</v>
      </c>
      <c r="I5503">
        <v>41</v>
      </c>
      <c r="J5503">
        <v>22</v>
      </c>
      <c r="K5503">
        <v>0</v>
      </c>
      <c r="L5503">
        <f>LOOKUP(I5503+H5503*1000, allRounds!D$2:D$308, allRounds!A$2:A$308)</f>
        <v>237</v>
      </c>
    </row>
    <row r="5504" spans="1:12" x14ac:dyDescent="0.3">
      <c r="A5504">
        <v>5503</v>
      </c>
      <c r="B5504">
        <v>23</v>
      </c>
      <c r="C5504">
        <v>105</v>
      </c>
      <c r="D5504">
        <v>23</v>
      </c>
      <c r="E5504">
        <v>116</v>
      </c>
      <c r="F5504">
        <v>237</v>
      </c>
      <c r="H5504" s="16">
        <v>35934</v>
      </c>
      <c r="I5504">
        <v>41</v>
      </c>
      <c r="J5504">
        <v>20</v>
      </c>
      <c r="K5504">
        <v>1</v>
      </c>
      <c r="L5504">
        <f>LOOKUP(I5504+H5504*1000, allRounds!D$2:D$308, allRounds!A$2:A$308)</f>
        <v>237</v>
      </c>
    </row>
    <row r="5505" spans="1:12" x14ac:dyDescent="0.3">
      <c r="A5505">
        <v>5504</v>
      </c>
      <c r="B5505">
        <v>24</v>
      </c>
      <c r="C5505">
        <v>116</v>
      </c>
      <c r="D5505">
        <v>22</v>
      </c>
      <c r="E5505">
        <v>24</v>
      </c>
      <c r="F5505">
        <v>237</v>
      </c>
      <c r="H5505" s="16">
        <v>35934</v>
      </c>
      <c r="I5505">
        <v>41</v>
      </c>
      <c r="J5505">
        <v>30</v>
      </c>
      <c r="K5505">
        <v>1</v>
      </c>
      <c r="L5505">
        <f>LOOKUP(I5505+H5505*1000, allRounds!D$2:D$308, allRounds!A$2:A$308)</f>
        <v>237</v>
      </c>
    </row>
    <row r="5506" spans="1:12" x14ac:dyDescent="0.3">
      <c r="A5506">
        <v>5505</v>
      </c>
      <c r="B5506">
        <v>25</v>
      </c>
      <c r="C5506">
        <v>109</v>
      </c>
      <c r="D5506">
        <v>22</v>
      </c>
      <c r="E5506">
        <v>80</v>
      </c>
      <c r="F5506">
        <v>237</v>
      </c>
      <c r="H5506" s="16">
        <v>35934</v>
      </c>
      <c r="I5506">
        <v>41</v>
      </c>
      <c r="J5506">
        <v>24</v>
      </c>
      <c r="K5506">
        <v>1</v>
      </c>
      <c r="L5506">
        <f>LOOKUP(I5506+H5506*1000, allRounds!D$2:D$308, allRounds!A$2:A$308)</f>
        <v>237</v>
      </c>
    </row>
    <row r="5507" spans="1:12" x14ac:dyDescent="0.3">
      <c r="A5507">
        <v>5506</v>
      </c>
      <c r="B5507">
        <v>26</v>
      </c>
      <c r="C5507">
        <v>98</v>
      </c>
      <c r="D5507">
        <v>22</v>
      </c>
      <c r="E5507">
        <v>32</v>
      </c>
      <c r="F5507">
        <v>237</v>
      </c>
      <c r="H5507" s="16">
        <v>35934</v>
      </c>
      <c r="I5507">
        <v>41</v>
      </c>
      <c r="J5507">
        <v>13</v>
      </c>
      <c r="K5507">
        <v>1</v>
      </c>
      <c r="L5507">
        <f>LOOKUP(I5507+H5507*1000, allRounds!D$2:D$308, allRounds!A$2:A$308)</f>
        <v>237</v>
      </c>
    </row>
    <row r="5508" spans="1:12" x14ac:dyDescent="0.3">
      <c r="A5508">
        <v>5507</v>
      </c>
      <c r="B5508">
        <v>27</v>
      </c>
      <c r="C5508">
        <v>98</v>
      </c>
      <c r="D5508">
        <v>22</v>
      </c>
      <c r="E5508">
        <v>49</v>
      </c>
      <c r="F5508">
        <v>237</v>
      </c>
      <c r="H5508" s="16">
        <v>35934</v>
      </c>
      <c r="I5508">
        <v>41</v>
      </c>
      <c r="J5508">
        <v>13</v>
      </c>
      <c r="K5508">
        <v>1</v>
      </c>
      <c r="L5508">
        <f>LOOKUP(I5508+H5508*1000, allRounds!D$2:D$308, allRounds!A$2:A$308)</f>
        <v>237</v>
      </c>
    </row>
    <row r="5509" spans="1:12" x14ac:dyDescent="0.3">
      <c r="A5509">
        <v>5508</v>
      </c>
      <c r="B5509">
        <v>28</v>
      </c>
      <c r="C5509">
        <v>115</v>
      </c>
      <c r="D5509">
        <v>21</v>
      </c>
      <c r="E5509">
        <v>5</v>
      </c>
      <c r="F5509">
        <v>237</v>
      </c>
      <c r="H5509" s="16">
        <v>35934</v>
      </c>
      <c r="I5509">
        <v>41</v>
      </c>
      <c r="J5509">
        <v>28</v>
      </c>
      <c r="K5509">
        <v>1</v>
      </c>
      <c r="L5509">
        <f>LOOKUP(I5509+H5509*1000, allRounds!D$2:D$308, allRounds!A$2:A$308)</f>
        <v>237</v>
      </c>
    </row>
    <row r="5510" spans="1:12" x14ac:dyDescent="0.3">
      <c r="A5510">
        <v>5509</v>
      </c>
      <c r="B5510">
        <v>29</v>
      </c>
      <c r="C5510">
        <v>98</v>
      </c>
      <c r="D5510">
        <v>21</v>
      </c>
      <c r="E5510">
        <v>128</v>
      </c>
      <c r="F5510">
        <v>237</v>
      </c>
      <c r="H5510" s="16">
        <v>35934</v>
      </c>
      <c r="I5510">
        <v>41</v>
      </c>
      <c r="J5510">
        <v>12</v>
      </c>
      <c r="K5510">
        <v>0</v>
      </c>
      <c r="L5510">
        <f>LOOKUP(I5510+H5510*1000, allRounds!D$2:D$308, allRounds!A$2:A$308)</f>
        <v>237</v>
      </c>
    </row>
    <row r="5511" spans="1:12" x14ac:dyDescent="0.3">
      <c r="A5511">
        <v>5510</v>
      </c>
      <c r="B5511">
        <v>30</v>
      </c>
      <c r="C5511">
        <v>115</v>
      </c>
      <c r="D5511">
        <v>20</v>
      </c>
      <c r="E5511">
        <v>118</v>
      </c>
      <c r="F5511">
        <v>237</v>
      </c>
      <c r="H5511" s="16">
        <v>35934</v>
      </c>
      <c r="I5511">
        <v>41</v>
      </c>
      <c r="J5511">
        <v>28</v>
      </c>
      <c r="K5511">
        <v>1</v>
      </c>
      <c r="L5511">
        <f>LOOKUP(I5511+H5511*1000, allRounds!D$2:D$308, allRounds!A$2:A$308)</f>
        <v>237</v>
      </c>
    </row>
    <row r="5512" spans="1:12" x14ac:dyDescent="0.3">
      <c r="A5512">
        <v>5511</v>
      </c>
      <c r="B5512">
        <v>31</v>
      </c>
      <c r="C5512">
        <v>110</v>
      </c>
      <c r="D5512">
        <v>20</v>
      </c>
      <c r="E5512">
        <v>16</v>
      </c>
      <c r="F5512">
        <v>237</v>
      </c>
      <c r="H5512" s="16">
        <v>35934</v>
      </c>
      <c r="I5512">
        <v>41</v>
      </c>
      <c r="J5512">
        <v>23</v>
      </c>
      <c r="K5512">
        <v>1</v>
      </c>
      <c r="L5512">
        <f>LOOKUP(I5512+H5512*1000, allRounds!D$2:D$308, allRounds!A$2:A$308)</f>
        <v>237</v>
      </c>
    </row>
    <row r="5513" spans="1:12" x14ac:dyDescent="0.3">
      <c r="A5513">
        <v>5512</v>
      </c>
      <c r="B5513">
        <v>32</v>
      </c>
      <c r="C5513">
        <v>121</v>
      </c>
      <c r="D5513">
        <v>16</v>
      </c>
      <c r="E5513">
        <v>12</v>
      </c>
      <c r="F5513">
        <v>237</v>
      </c>
      <c r="H5513" s="16">
        <v>35934</v>
      </c>
      <c r="I5513">
        <v>41</v>
      </c>
      <c r="J5513">
        <v>28</v>
      </c>
      <c r="K5513">
        <v>1</v>
      </c>
      <c r="L5513">
        <f>LOOKUP(I5513+H5513*1000, allRounds!D$2:D$308, allRounds!A$2:A$308)</f>
        <v>237</v>
      </c>
    </row>
    <row r="5514" spans="1:12" x14ac:dyDescent="0.3">
      <c r="A5514">
        <v>5513</v>
      </c>
      <c r="B5514">
        <v>33</v>
      </c>
      <c r="C5514">
        <v>127</v>
      </c>
      <c r="D5514">
        <v>12</v>
      </c>
      <c r="E5514">
        <v>126</v>
      </c>
      <c r="F5514">
        <v>237</v>
      </c>
      <c r="H5514" s="16">
        <v>35934</v>
      </c>
      <c r="I5514">
        <v>41</v>
      </c>
      <c r="J5514">
        <v>28</v>
      </c>
      <c r="K5514">
        <v>0</v>
      </c>
      <c r="L5514">
        <f>LOOKUP(I5514+H5514*1000, allRounds!D$2:D$308, allRounds!A$2:A$308)</f>
        <v>237</v>
      </c>
    </row>
    <row r="5515" spans="1:12" x14ac:dyDescent="0.3">
      <c r="A5515">
        <v>5514</v>
      </c>
      <c r="B5515">
        <v>1</v>
      </c>
      <c r="C5515">
        <v>100</v>
      </c>
      <c r="D5515">
        <v>29</v>
      </c>
      <c r="E5515">
        <v>80</v>
      </c>
      <c r="F5515">
        <v>240</v>
      </c>
      <c r="H5515" s="16">
        <v>35910</v>
      </c>
      <c r="I5515">
        <v>17</v>
      </c>
      <c r="J5515">
        <v>24</v>
      </c>
      <c r="K5515">
        <v>1</v>
      </c>
      <c r="L5515">
        <f>LOOKUP(I5515+H5515*1000, allRounds!D$2:D$308, allRounds!A$2:A$308)</f>
        <v>240</v>
      </c>
    </row>
    <row r="5516" spans="1:12" x14ac:dyDescent="0.3">
      <c r="A5516">
        <v>5515</v>
      </c>
      <c r="B5516">
        <v>2</v>
      </c>
      <c r="C5516">
        <v>103</v>
      </c>
      <c r="D5516">
        <v>28</v>
      </c>
      <c r="E5516">
        <v>133</v>
      </c>
      <c r="F5516">
        <v>240</v>
      </c>
      <c r="H5516" s="16">
        <v>35910</v>
      </c>
      <c r="I5516">
        <v>17</v>
      </c>
      <c r="J5516">
        <v>26</v>
      </c>
      <c r="K5516">
        <v>0</v>
      </c>
      <c r="L5516">
        <f>LOOKUP(I5516+H5516*1000, allRounds!D$2:D$308, allRounds!A$2:A$308)</f>
        <v>240</v>
      </c>
    </row>
    <row r="5517" spans="1:12" x14ac:dyDescent="0.3">
      <c r="A5517">
        <v>5516</v>
      </c>
      <c r="B5517">
        <v>3</v>
      </c>
      <c r="C5517">
        <v>97</v>
      </c>
      <c r="D5517">
        <v>28</v>
      </c>
      <c r="E5517">
        <v>116</v>
      </c>
      <c r="F5517">
        <v>240</v>
      </c>
      <c r="H5517" s="16">
        <v>35910</v>
      </c>
      <c r="I5517">
        <v>17</v>
      </c>
      <c r="J5517">
        <v>20</v>
      </c>
      <c r="K5517">
        <v>1</v>
      </c>
      <c r="L5517">
        <f>LOOKUP(I5517+H5517*1000, allRounds!D$2:D$308, allRounds!A$2:A$308)</f>
        <v>240</v>
      </c>
    </row>
    <row r="5518" spans="1:12" x14ac:dyDescent="0.3">
      <c r="A5518">
        <v>5517</v>
      </c>
      <c r="B5518">
        <v>4</v>
      </c>
      <c r="C5518">
        <v>92</v>
      </c>
      <c r="D5518">
        <v>26</v>
      </c>
      <c r="E5518">
        <v>49</v>
      </c>
      <c r="F5518">
        <v>240</v>
      </c>
      <c r="H5518" s="16">
        <v>35910</v>
      </c>
      <c r="I5518">
        <v>17</v>
      </c>
      <c r="J5518">
        <v>13</v>
      </c>
      <c r="K5518">
        <v>1</v>
      </c>
      <c r="L5518">
        <f>LOOKUP(I5518+H5518*1000, allRounds!D$2:D$308, allRounds!A$2:A$308)</f>
        <v>240</v>
      </c>
    </row>
    <row r="5519" spans="1:12" x14ac:dyDescent="0.3">
      <c r="A5519">
        <v>5518</v>
      </c>
      <c r="B5519">
        <v>5</v>
      </c>
      <c r="C5519">
        <v>105</v>
      </c>
      <c r="D5519">
        <v>25</v>
      </c>
      <c r="E5519">
        <v>63</v>
      </c>
      <c r="F5519">
        <v>240</v>
      </c>
      <c r="H5519" s="16">
        <v>35910</v>
      </c>
      <c r="I5519">
        <v>17</v>
      </c>
      <c r="J5519">
        <v>25</v>
      </c>
      <c r="K5519">
        <v>1</v>
      </c>
      <c r="L5519">
        <f>LOOKUP(I5519+H5519*1000, allRounds!D$2:D$308, allRounds!A$2:A$308)</f>
        <v>240</v>
      </c>
    </row>
    <row r="5520" spans="1:12" x14ac:dyDescent="0.3">
      <c r="A5520">
        <v>5519</v>
      </c>
      <c r="B5520">
        <v>6</v>
      </c>
      <c r="C5520">
        <v>108</v>
      </c>
      <c r="D5520">
        <v>23</v>
      </c>
      <c r="E5520">
        <v>50</v>
      </c>
      <c r="F5520">
        <v>240</v>
      </c>
      <c r="H5520" s="16">
        <v>35910</v>
      </c>
      <c r="I5520">
        <v>17</v>
      </c>
      <c r="J5520">
        <v>26</v>
      </c>
      <c r="K5520">
        <v>1</v>
      </c>
      <c r="L5520">
        <f>LOOKUP(I5520+H5520*1000, allRounds!D$2:D$308, allRounds!A$2:A$308)</f>
        <v>240</v>
      </c>
    </row>
    <row r="5521" spans="1:12" x14ac:dyDescent="0.3">
      <c r="A5521">
        <v>5520</v>
      </c>
      <c r="B5521">
        <v>7</v>
      </c>
      <c r="C5521">
        <v>97</v>
      </c>
      <c r="D5521">
        <v>22</v>
      </c>
      <c r="E5521">
        <v>95</v>
      </c>
      <c r="F5521">
        <v>240</v>
      </c>
      <c r="H5521" s="16">
        <v>35910</v>
      </c>
      <c r="I5521">
        <v>17</v>
      </c>
      <c r="J5521">
        <v>14</v>
      </c>
      <c r="K5521">
        <v>1</v>
      </c>
      <c r="L5521">
        <f>LOOKUP(I5521+H5521*1000, allRounds!D$2:D$308, allRounds!A$2:A$308)</f>
        <v>240</v>
      </c>
    </row>
    <row r="5522" spans="1:12" x14ac:dyDescent="0.3">
      <c r="A5522">
        <v>5521</v>
      </c>
      <c r="B5522">
        <v>8</v>
      </c>
      <c r="C5522">
        <v>98</v>
      </c>
      <c r="D5522">
        <v>21</v>
      </c>
      <c r="E5522">
        <v>121</v>
      </c>
      <c r="F5522">
        <v>240</v>
      </c>
      <c r="H5522" s="16">
        <v>35910</v>
      </c>
      <c r="I5522">
        <v>17</v>
      </c>
      <c r="J5522">
        <v>14</v>
      </c>
      <c r="K5522">
        <v>1</v>
      </c>
      <c r="L5522">
        <f>LOOKUP(I5522+H5522*1000, allRounds!D$2:D$308, allRounds!A$2:A$308)</f>
        <v>240</v>
      </c>
    </row>
    <row r="5523" spans="1:12" x14ac:dyDescent="0.3">
      <c r="A5523">
        <v>5522</v>
      </c>
      <c r="B5523">
        <v>1</v>
      </c>
      <c r="C5523">
        <v>90</v>
      </c>
      <c r="D5523">
        <v>31</v>
      </c>
      <c r="E5523">
        <v>49</v>
      </c>
      <c r="F5523">
        <v>238</v>
      </c>
      <c r="H5523" s="16">
        <v>35910</v>
      </c>
      <c r="I5523">
        <v>19</v>
      </c>
      <c r="J5523">
        <v>13</v>
      </c>
      <c r="K5523">
        <v>1</v>
      </c>
      <c r="L5523">
        <f>LOOKUP(I5523+H5523*1000, allRounds!D$2:D$308, allRounds!A$2:A$308)</f>
        <v>238</v>
      </c>
    </row>
    <row r="5524" spans="1:12" x14ac:dyDescent="0.3">
      <c r="A5524">
        <v>5523</v>
      </c>
      <c r="B5524">
        <v>2</v>
      </c>
      <c r="C5524">
        <v>103</v>
      </c>
      <c r="D5524">
        <v>31</v>
      </c>
      <c r="E5524">
        <v>50</v>
      </c>
      <c r="F5524">
        <v>238</v>
      </c>
      <c r="H5524" s="16">
        <v>35910</v>
      </c>
      <c r="I5524">
        <v>19</v>
      </c>
      <c r="J5524">
        <v>26</v>
      </c>
      <c r="K5524">
        <v>1</v>
      </c>
      <c r="L5524">
        <f>LOOKUP(I5524+H5524*1000, allRounds!D$2:D$308, allRounds!A$2:A$308)</f>
        <v>238</v>
      </c>
    </row>
    <row r="5525" spans="1:12" x14ac:dyDescent="0.3">
      <c r="A5525">
        <v>5524</v>
      </c>
      <c r="B5525">
        <v>3</v>
      </c>
      <c r="C5525">
        <v>104</v>
      </c>
      <c r="D5525">
        <v>30</v>
      </c>
      <c r="E5525">
        <v>63</v>
      </c>
      <c r="F5525">
        <v>238</v>
      </c>
      <c r="H5525" s="16">
        <v>35910</v>
      </c>
      <c r="I5525">
        <v>19</v>
      </c>
      <c r="J5525">
        <v>25</v>
      </c>
      <c r="K5525">
        <v>1</v>
      </c>
      <c r="L5525">
        <f>LOOKUP(I5525+H5525*1000, allRounds!D$2:D$308, allRounds!A$2:A$308)</f>
        <v>238</v>
      </c>
    </row>
    <row r="5526" spans="1:12" x14ac:dyDescent="0.3">
      <c r="A5526">
        <v>5525</v>
      </c>
      <c r="B5526">
        <v>4</v>
      </c>
      <c r="C5526">
        <v>94</v>
      </c>
      <c r="D5526">
        <v>30</v>
      </c>
      <c r="E5526">
        <v>132</v>
      </c>
      <c r="F5526">
        <v>238</v>
      </c>
      <c r="H5526" s="16">
        <v>35910</v>
      </c>
      <c r="I5526">
        <v>19</v>
      </c>
      <c r="J5526">
        <v>16</v>
      </c>
      <c r="K5526">
        <v>0</v>
      </c>
      <c r="L5526">
        <f>LOOKUP(I5526+H5526*1000, allRounds!D$2:D$308, allRounds!A$2:A$308)</f>
        <v>238</v>
      </c>
    </row>
    <row r="5527" spans="1:12" x14ac:dyDescent="0.3">
      <c r="A5527">
        <v>5526</v>
      </c>
      <c r="B5527">
        <v>5</v>
      </c>
      <c r="C5527">
        <v>97</v>
      </c>
      <c r="D5527">
        <v>25</v>
      </c>
      <c r="E5527">
        <v>121</v>
      </c>
      <c r="F5527">
        <v>238</v>
      </c>
      <c r="H5527" s="16">
        <v>35910</v>
      </c>
      <c r="I5527">
        <v>19</v>
      </c>
      <c r="J5527">
        <v>14</v>
      </c>
      <c r="K5527">
        <v>1</v>
      </c>
      <c r="L5527">
        <f>LOOKUP(I5527+H5527*1000, allRounds!D$2:D$308, allRounds!A$2:A$308)</f>
        <v>238</v>
      </c>
    </row>
    <row r="5528" spans="1:12" x14ac:dyDescent="0.3">
      <c r="A5528">
        <v>5527</v>
      </c>
      <c r="B5528">
        <v>6</v>
      </c>
      <c r="C5528">
        <v>107</v>
      </c>
      <c r="D5528">
        <v>25</v>
      </c>
      <c r="E5528">
        <v>80</v>
      </c>
      <c r="F5528">
        <v>238</v>
      </c>
      <c r="H5528" s="16">
        <v>35910</v>
      </c>
      <c r="I5528">
        <v>19</v>
      </c>
      <c r="J5528">
        <v>24</v>
      </c>
      <c r="K5528">
        <v>1</v>
      </c>
      <c r="L5528">
        <f>LOOKUP(I5528+H5528*1000, allRounds!D$2:D$308, allRounds!A$2:A$308)</f>
        <v>238</v>
      </c>
    </row>
    <row r="5529" spans="1:12" x14ac:dyDescent="0.3">
      <c r="A5529">
        <v>5528</v>
      </c>
      <c r="B5529">
        <v>7</v>
      </c>
      <c r="C5529">
        <v>104</v>
      </c>
      <c r="D5529">
        <v>25</v>
      </c>
      <c r="E5529">
        <v>116</v>
      </c>
      <c r="F5529">
        <v>238</v>
      </c>
      <c r="H5529" s="16">
        <v>35910</v>
      </c>
      <c r="I5529">
        <v>19</v>
      </c>
      <c r="J5529">
        <v>20</v>
      </c>
      <c r="K5529">
        <v>1</v>
      </c>
      <c r="L5529">
        <f>LOOKUP(I5529+H5529*1000, allRounds!D$2:D$308, allRounds!A$2:A$308)</f>
        <v>238</v>
      </c>
    </row>
    <row r="5530" spans="1:12" x14ac:dyDescent="0.3">
      <c r="A5530">
        <v>5529</v>
      </c>
      <c r="B5530">
        <v>8</v>
      </c>
      <c r="C5530">
        <v>98</v>
      </c>
      <c r="D5530">
        <v>24</v>
      </c>
      <c r="E5530">
        <v>95</v>
      </c>
      <c r="F5530">
        <v>238</v>
      </c>
      <c r="H5530" s="16">
        <v>35910</v>
      </c>
      <c r="I5530">
        <v>19</v>
      </c>
      <c r="J5530">
        <v>14</v>
      </c>
      <c r="K5530">
        <v>1</v>
      </c>
      <c r="L5530">
        <f>LOOKUP(I5530+H5530*1000, allRounds!D$2:D$308, allRounds!A$2:A$308)</f>
        <v>238</v>
      </c>
    </row>
    <row r="5531" spans="1:12" x14ac:dyDescent="0.3">
      <c r="A5531">
        <v>5530</v>
      </c>
      <c r="B5531">
        <v>9</v>
      </c>
      <c r="C5531">
        <v>111</v>
      </c>
      <c r="D5531">
        <v>23</v>
      </c>
      <c r="E5531">
        <v>133</v>
      </c>
      <c r="F5531">
        <v>238</v>
      </c>
      <c r="H5531" s="16">
        <v>35910</v>
      </c>
      <c r="I5531">
        <v>19</v>
      </c>
      <c r="J5531">
        <v>26</v>
      </c>
      <c r="K5531">
        <v>0</v>
      </c>
      <c r="L5531">
        <f>LOOKUP(I5531+H5531*1000, allRounds!D$2:D$308, allRounds!A$2:A$308)</f>
        <v>238</v>
      </c>
    </row>
    <row r="5532" spans="1:12" x14ac:dyDescent="0.3">
      <c r="A5532">
        <v>5531</v>
      </c>
      <c r="B5532">
        <v>1</v>
      </c>
      <c r="C5532">
        <v>90</v>
      </c>
      <c r="D5532">
        <v>33</v>
      </c>
      <c r="E5532">
        <v>82</v>
      </c>
      <c r="F5532">
        <v>240</v>
      </c>
      <c r="H5532" s="16">
        <v>35879</v>
      </c>
      <c r="I5532">
        <v>74</v>
      </c>
      <c r="J5532">
        <v>16</v>
      </c>
      <c r="K5532">
        <v>1</v>
      </c>
      <c r="L5532">
        <f>LOOKUP(I5532+H5532*1000, allRounds!D$2:D$308, allRounds!A$2:A$308)</f>
        <v>240</v>
      </c>
    </row>
    <row r="5533" spans="1:12" x14ac:dyDescent="0.3">
      <c r="A5533">
        <v>5532</v>
      </c>
      <c r="B5533">
        <v>2</v>
      </c>
      <c r="C5533">
        <v>97</v>
      </c>
      <c r="D5533">
        <v>32</v>
      </c>
      <c r="E5533">
        <v>87</v>
      </c>
      <c r="F5533">
        <v>240</v>
      </c>
      <c r="H5533" s="16">
        <v>35879</v>
      </c>
      <c r="I5533">
        <v>74</v>
      </c>
      <c r="J5533">
        <v>22</v>
      </c>
      <c r="K5533">
        <v>1</v>
      </c>
      <c r="L5533">
        <f>LOOKUP(I5533+H5533*1000, allRounds!D$2:D$308, allRounds!A$2:A$308)</f>
        <v>240</v>
      </c>
    </row>
    <row r="5534" spans="1:12" x14ac:dyDescent="0.3">
      <c r="A5534">
        <v>5533</v>
      </c>
      <c r="B5534">
        <v>3</v>
      </c>
      <c r="C5534">
        <v>97</v>
      </c>
      <c r="D5534">
        <v>30</v>
      </c>
      <c r="E5534">
        <v>116</v>
      </c>
      <c r="F5534">
        <v>240</v>
      </c>
      <c r="H5534" s="16">
        <v>35879</v>
      </c>
      <c r="I5534">
        <v>74</v>
      </c>
      <c r="J5534">
        <v>20</v>
      </c>
      <c r="K5534">
        <v>1</v>
      </c>
      <c r="L5534">
        <f>LOOKUP(I5534+H5534*1000, allRounds!D$2:D$308, allRounds!A$2:A$308)</f>
        <v>240</v>
      </c>
    </row>
    <row r="5535" spans="1:12" x14ac:dyDescent="0.3">
      <c r="A5535">
        <v>5534</v>
      </c>
      <c r="B5535">
        <v>4</v>
      </c>
      <c r="C5535">
        <v>102</v>
      </c>
      <c r="D5535">
        <v>29</v>
      </c>
      <c r="E5535">
        <v>80</v>
      </c>
      <c r="F5535">
        <v>240</v>
      </c>
      <c r="H5535" s="16">
        <v>35879</v>
      </c>
      <c r="I5535">
        <v>74</v>
      </c>
      <c r="J5535">
        <v>24</v>
      </c>
      <c r="K5535">
        <v>1</v>
      </c>
      <c r="L5535">
        <f>LOOKUP(I5535+H5535*1000, allRounds!D$2:D$308, allRounds!A$2:A$308)</f>
        <v>240</v>
      </c>
    </row>
    <row r="5536" spans="1:12" x14ac:dyDescent="0.3">
      <c r="A5536">
        <v>5535</v>
      </c>
      <c r="B5536">
        <v>5</v>
      </c>
      <c r="C5536">
        <v>92</v>
      </c>
      <c r="D5536">
        <v>28</v>
      </c>
      <c r="E5536">
        <v>21</v>
      </c>
      <c r="F5536">
        <v>240</v>
      </c>
      <c r="H5536" s="16">
        <v>35879</v>
      </c>
      <c r="I5536">
        <v>74</v>
      </c>
      <c r="J5536">
        <v>12</v>
      </c>
      <c r="K5536">
        <v>1</v>
      </c>
      <c r="L5536">
        <f>LOOKUP(I5536+H5536*1000, allRounds!D$2:D$308, allRounds!A$2:A$308)</f>
        <v>240</v>
      </c>
    </row>
    <row r="5537" spans="1:12" x14ac:dyDescent="0.3">
      <c r="A5537">
        <v>5536</v>
      </c>
      <c r="B5537">
        <v>6</v>
      </c>
      <c r="C5537">
        <v>90</v>
      </c>
      <c r="D5537">
        <v>28</v>
      </c>
      <c r="E5537">
        <v>1</v>
      </c>
      <c r="F5537">
        <v>240</v>
      </c>
      <c r="H5537" s="16">
        <v>35879</v>
      </c>
      <c r="I5537">
        <v>74</v>
      </c>
      <c r="J5537">
        <v>11</v>
      </c>
      <c r="K5537">
        <v>1</v>
      </c>
      <c r="L5537">
        <f>LOOKUP(I5537+H5537*1000, allRounds!D$2:D$308, allRounds!A$2:A$308)</f>
        <v>240</v>
      </c>
    </row>
    <row r="5538" spans="1:12" x14ac:dyDescent="0.3">
      <c r="A5538">
        <v>5537</v>
      </c>
      <c r="B5538">
        <v>7</v>
      </c>
      <c r="C5538">
        <v>101</v>
      </c>
      <c r="D5538">
        <v>28</v>
      </c>
      <c r="E5538">
        <v>3</v>
      </c>
      <c r="F5538">
        <v>240</v>
      </c>
      <c r="H5538" s="16">
        <v>35879</v>
      </c>
      <c r="I5538">
        <v>74</v>
      </c>
      <c r="J5538">
        <v>22</v>
      </c>
      <c r="K5538">
        <v>1</v>
      </c>
      <c r="L5538">
        <f>LOOKUP(I5538+H5538*1000, allRounds!D$2:D$308, allRounds!A$2:A$308)</f>
        <v>240</v>
      </c>
    </row>
    <row r="5539" spans="1:12" x14ac:dyDescent="0.3">
      <c r="A5539">
        <v>5538</v>
      </c>
      <c r="B5539">
        <v>8</v>
      </c>
      <c r="C5539">
        <v>106</v>
      </c>
      <c r="D5539">
        <v>27</v>
      </c>
      <c r="E5539">
        <v>50</v>
      </c>
      <c r="F5539">
        <v>240</v>
      </c>
      <c r="H5539" s="16">
        <v>35879</v>
      </c>
      <c r="I5539">
        <v>74</v>
      </c>
      <c r="J5539">
        <v>26</v>
      </c>
      <c r="K5539">
        <v>1</v>
      </c>
      <c r="L5539">
        <f>LOOKUP(I5539+H5539*1000, allRounds!D$2:D$308, allRounds!A$2:A$308)</f>
        <v>240</v>
      </c>
    </row>
    <row r="5540" spans="1:12" x14ac:dyDescent="0.3">
      <c r="A5540">
        <v>5539</v>
      </c>
      <c r="B5540">
        <v>9</v>
      </c>
      <c r="C5540">
        <v>95</v>
      </c>
      <c r="D5540">
        <v>27</v>
      </c>
      <c r="E5540">
        <v>32</v>
      </c>
      <c r="F5540">
        <v>240</v>
      </c>
      <c r="H5540" s="16">
        <v>35879</v>
      </c>
      <c r="I5540">
        <v>74</v>
      </c>
      <c r="J5540">
        <v>13</v>
      </c>
      <c r="K5540">
        <v>1</v>
      </c>
      <c r="L5540">
        <f>LOOKUP(I5540+H5540*1000, allRounds!D$2:D$308, allRounds!A$2:A$308)</f>
        <v>240</v>
      </c>
    </row>
    <row r="5541" spans="1:12" x14ac:dyDescent="0.3">
      <c r="A5541">
        <v>5540</v>
      </c>
      <c r="B5541">
        <v>10</v>
      </c>
      <c r="C5541">
        <v>106</v>
      </c>
      <c r="D5541">
        <v>26</v>
      </c>
      <c r="E5541">
        <v>60</v>
      </c>
      <c r="F5541">
        <v>240</v>
      </c>
      <c r="H5541" s="16">
        <v>35879</v>
      </c>
      <c r="I5541">
        <v>74</v>
      </c>
      <c r="J5541">
        <v>24</v>
      </c>
      <c r="K5541">
        <v>1</v>
      </c>
      <c r="L5541">
        <f>LOOKUP(I5541+H5541*1000, allRounds!D$2:D$308, allRounds!A$2:A$308)</f>
        <v>240</v>
      </c>
    </row>
    <row r="5542" spans="1:12" x14ac:dyDescent="0.3">
      <c r="A5542">
        <v>5541</v>
      </c>
      <c r="B5542">
        <v>11</v>
      </c>
      <c r="C5542">
        <v>107</v>
      </c>
      <c r="D5542">
        <v>25</v>
      </c>
      <c r="E5542">
        <v>28</v>
      </c>
      <c r="F5542">
        <v>240</v>
      </c>
      <c r="H5542" s="16">
        <v>35879</v>
      </c>
      <c r="I5542">
        <v>74</v>
      </c>
      <c r="J5542">
        <v>25</v>
      </c>
      <c r="K5542">
        <v>1</v>
      </c>
      <c r="L5542">
        <f>LOOKUP(I5542+H5542*1000, allRounds!D$2:D$308, allRounds!A$2:A$308)</f>
        <v>240</v>
      </c>
    </row>
    <row r="5543" spans="1:12" x14ac:dyDescent="0.3">
      <c r="A5543">
        <v>5542</v>
      </c>
      <c r="B5543">
        <v>12</v>
      </c>
      <c r="C5543">
        <v>101</v>
      </c>
      <c r="D5543">
        <v>25</v>
      </c>
      <c r="E5543">
        <v>2</v>
      </c>
      <c r="F5543">
        <v>240</v>
      </c>
      <c r="H5543" s="16">
        <v>35879</v>
      </c>
      <c r="I5543">
        <v>74</v>
      </c>
      <c r="J5543">
        <v>19</v>
      </c>
      <c r="K5543">
        <v>1</v>
      </c>
      <c r="L5543">
        <f>LOOKUP(I5543+H5543*1000, allRounds!D$2:D$308, allRounds!A$2:A$308)</f>
        <v>240</v>
      </c>
    </row>
    <row r="5544" spans="1:12" x14ac:dyDescent="0.3">
      <c r="A5544">
        <v>5543</v>
      </c>
      <c r="B5544">
        <v>13</v>
      </c>
      <c r="C5544">
        <v>95</v>
      </c>
      <c r="D5544">
        <v>24</v>
      </c>
      <c r="E5544">
        <v>122</v>
      </c>
      <c r="F5544">
        <v>240</v>
      </c>
      <c r="H5544" s="16">
        <v>35879</v>
      </c>
      <c r="I5544">
        <v>74</v>
      </c>
      <c r="J5544">
        <v>11</v>
      </c>
      <c r="K5544">
        <v>0</v>
      </c>
      <c r="L5544">
        <f>LOOKUP(I5544+H5544*1000, allRounds!D$2:D$308, allRounds!A$2:A$308)</f>
        <v>240</v>
      </c>
    </row>
    <row r="5545" spans="1:12" x14ac:dyDescent="0.3">
      <c r="A5545">
        <v>5544</v>
      </c>
      <c r="B5545">
        <v>14</v>
      </c>
      <c r="C5545">
        <v>112</v>
      </c>
      <c r="D5545">
        <v>24</v>
      </c>
      <c r="E5545">
        <v>63</v>
      </c>
      <c r="F5545">
        <v>240</v>
      </c>
      <c r="H5545" s="16">
        <v>35879</v>
      </c>
      <c r="I5545">
        <v>74</v>
      </c>
      <c r="J5545">
        <v>25</v>
      </c>
      <c r="K5545">
        <v>1</v>
      </c>
      <c r="L5545">
        <f>LOOKUP(I5545+H5545*1000, allRounds!D$2:D$308, allRounds!A$2:A$308)</f>
        <v>240</v>
      </c>
    </row>
    <row r="5546" spans="1:12" x14ac:dyDescent="0.3">
      <c r="A5546">
        <v>5545</v>
      </c>
      <c r="B5546">
        <v>15</v>
      </c>
      <c r="C5546">
        <v>106</v>
      </c>
      <c r="D5546">
        <v>22</v>
      </c>
      <c r="E5546">
        <v>26</v>
      </c>
      <c r="F5546">
        <v>240</v>
      </c>
      <c r="H5546" s="16">
        <v>35879</v>
      </c>
      <c r="I5546">
        <v>74</v>
      </c>
      <c r="J5546">
        <v>20</v>
      </c>
      <c r="K5546">
        <v>1</v>
      </c>
      <c r="L5546">
        <f>LOOKUP(I5546+H5546*1000, allRounds!D$2:D$308, allRounds!A$2:A$308)</f>
        <v>240</v>
      </c>
    </row>
    <row r="5547" spans="1:12" x14ac:dyDescent="0.3">
      <c r="A5547">
        <v>5546</v>
      </c>
      <c r="B5547">
        <v>16</v>
      </c>
      <c r="C5547">
        <v>102</v>
      </c>
      <c r="D5547">
        <v>22</v>
      </c>
      <c r="E5547">
        <v>121</v>
      </c>
      <c r="F5547">
        <v>240</v>
      </c>
      <c r="H5547" s="16">
        <v>35879</v>
      </c>
      <c r="I5547">
        <v>74</v>
      </c>
      <c r="J5547">
        <v>14</v>
      </c>
      <c r="K5547">
        <v>1</v>
      </c>
      <c r="L5547">
        <f>LOOKUP(I5547+H5547*1000, allRounds!D$2:D$308, allRounds!A$2:A$308)</f>
        <v>240</v>
      </c>
    </row>
    <row r="5548" spans="1:12" x14ac:dyDescent="0.3">
      <c r="A5548">
        <v>5547</v>
      </c>
      <c r="B5548">
        <v>17</v>
      </c>
      <c r="C5548">
        <v>116</v>
      </c>
      <c r="D5548">
        <v>22</v>
      </c>
      <c r="E5548">
        <v>118</v>
      </c>
      <c r="F5548">
        <v>240</v>
      </c>
      <c r="H5548" s="16">
        <v>35879</v>
      </c>
      <c r="I5548">
        <v>74</v>
      </c>
      <c r="J5548">
        <v>28</v>
      </c>
      <c r="K5548">
        <v>1</v>
      </c>
      <c r="L5548">
        <f>LOOKUP(I5548+H5548*1000, allRounds!D$2:D$308, allRounds!A$2:A$308)</f>
        <v>240</v>
      </c>
    </row>
    <row r="5549" spans="1:12" x14ac:dyDescent="0.3">
      <c r="A5549">
        <v>5548</v>
      </c>
      <c r="B5549">
        <v>18</v>
      </c>
      <c r="C5549">
        <v>106</v>
      </c>
      <c r="D5549">
        <v>21</v>
      </c>
      <c r="E5549">
        <v>34</v>
      </c>
      <c r="F5549">
        <v>240</v>
      </c>
      <c r="H5549" s="16">
        <v>35879</v>
      </c>
      <c r="I5549">
        <v>74</v>
      </c>
      <c r="J5549">
        <v>18</v>
      </c>
      <c r="K5549">
        <v>1</v>
      </c>
      <c r="L5549">
        <f>LOOKUP(I5549+H5549*1000, allRounds!D$2:D$308, allRounds!A$2:A$308)</f>
        <v>240</v>
      </c>
    </row>
    <row r="5550" spans="1:12" x14ac:dyDescent="0.3">
      <c r="A5550">
        <v>5549</v>
      </c>
      <c r="B5550">
        <v>19</v>
      </c>
      <c r="C5550">
        <v>101</v>
      </c>
      <c r="D5550">
        <v>19</v>
      </c>
      <c r="E5550">
        <v>117</v>
      </c>
      <c r="F5550">
        <v>240</v>
      </c>
      <c r="H5550" s="16">
        <v>35879</v>
      </c>
      <c r="I5550">
        <v>74</v>
      </c>
      <c r="J5550">
        <v>13</v>
      </c>
      <c r="K5550">
        <v>1</v>
      </c>
      <c r="L5550">
        <f>LOOKUP(I5550+H5550*1000, allRounds!D$2:D$308, allRounds!A$2:A$308)</f>
        <v>240</v>
      </c>
    </row>
    <row r="5551" spans="1:12" x14ac:dyDescent="0.3">
      <c r="A5551">
        <v>5550</v>
      </c>
      <c r="B5551">
        <v>20</v>
      </c>
      <c r="C5551">
        <v>110</v>
      </c>
      <c r="D5551">
        <v>18</v>
      </c>
      <c r="E5551">
        <v>93</v>
      </c>
      <c r="F5551">
        <v>240</v>
      </c>
      <c r="H5551" s="16">
        <v>35879</v>
      </c>
      <c r="I5551">
        <v>74</v>
      </c>
      <c r="J5551">
        <v>21</v>
      </c>
      <c r="K5551">
        <v>1</v>
      </c>
      <c r="L5551">
        <f>LOOKUP(I5551+H5551*1000, allRounds!D$2:D$308, allRounds!A$2:A$308)</f>
        <v>240</v>
      </c>
    </row>
    <row r="5552" spans="1:12" x14ac:dyDescent="0.3">
      <c r="A5552">
        <v>5551</v>
      </c>
      <c r="B5552">
        <v>1</v>
      </c>
      <c r="C5552">
        <v>88</v>
      </c>
      <c r="D5552">
        <v>46</v>
      </c>
      <c r="E5552">
        <v>30</v>
      </c>
      <c r="F5552">
        <v>241</v>
      </c>
      <c r="H5552" s="16">
        <v>35745</v>
      </c>
      <c r="I5552">
        <v>87</v>
      </c>
      <c r="J5552">
        <v>28</v>
      </c>
      <c r="K5552">
        <v>1</v>
      </c>
      <c r="L5552">
        <f>LOOKUP(I5552+H5552*1000, allRounds!D$2:D$308, allRounds!A$2:A$308)</f>
        <v>241</v>
      </c>
    </row>
    <row r="5553" spans="1:12" x14ac:dyDescent="0.3">
      <c r="A5553">
        <v>5552</v>
      </c>
      <c r="B5553">
        <v>2</v>
      </c>
      <c r="C5553">
        <v>87</v>
      </c>
      <c r="D5553">
        <v>43</v>
      </c>
      <c r="E5553">
        <v>116</v>
      </c>
      <c r="F5553">
        <v>241</v>
      </c>
      <c r="H5553" s="16">
        <v>35745</v>
      </c>
      <c r="I5553">
        <v>87</v>
      </c>
      <c r="J5553">
        <v>24</v>
      </c>
      <c r="K5553">
        <v>1</v>
      </c>
      <c r="L5553">
        <f>LOOKUP(I5553+H5553*1000, allRounds!D$2:D$308, allRounds!A$2:A$308)</f>
        <v>241</v>
      </c>
    </row>
    <row r="5554" spans="1:12" x14ac:dyDescent="0.3">
      <c r="A5554">
        <v>5553</v>
      </c>
      <c r="B5554">
        <v>3</v>
      </c>
      <c r="C5554">
        <v>97</v>
      </c>
      <c r="D5554">
        <v>35</v>
      </c>
      <c r="E5554">
        <v>50</v>
      </c>
      <c r="F5554">
        <v>241</v>
      </c>
      <c r="H5554" s="16">
        <v>35745</v>
      </c>
      <c r="I5554">
        <v>87</v>
      </c>
      <c r="J5554">
        <v>26</v>
      </c>
      <c r="K5554">
        <v>1</v>
      </c>
      <c r="L5554">
        <f>LOOKUP(I5554+H5554*1000, allRounds!D$2:D$308, allRounds!A$2:A$308)</f>
        <v>241</v>
      </c>
    </row>
    <row r="5555" spans="1:12" x14ac:dyDescent="0.3">
      <c r="A5555">
        <v>5554</v>
      </c>
      <c r="B5555">
        <v>4</v>
      </c>
      <c r="C5555">
        <v>95</v>
      </c>
      <c r="D5555">
        <v>35</v>
      </c>
      <c r="E5555">
        <v>60</v>
      </c>
      <c r="F5555">
        <v>241</v>
      </c>
      <c r="H5555" s="16">
        <v>35745</v>
      </c>
      <c r="I5555">
        <v>87</v>
      </c>
      <c r="J5555">
        <v>24</v>
      </c>
      <c r="K5555">
        <v>1</v>
      </c>
      <c r="L5555">
        <f>LOOKUP(I5555+H5555*1000, allRounds!D$2:D$308, allRounds!A$2:A$308)</f>
        <v>241</v>
      </c>
    </row>
    <row r="5556" spans="1:12" x14ac:dyDescent="0.3">
      <c r="A5556">
        <v>5555</v>
      </c>
      <c r="B5556">
        <v>5</v>
      </c>
      <c r="C5556">
        <v>86</v>
      </c>
      <c r="D5556">
        <v>34</v>
      </c>
      <c r="E5556">
        <v>121</v>
      </c>
      <c r="F5556">
        <v>241</v>
      </c>
      <c r="H5556" s="16">
        <v>35745</v>
      </c>
      <c r="I5556">
        <v>87</v>
      </c>
      <c r="J5556">
        <v>14</v>
      </c>
      <c r="K5556">
        <v>0</v>
      </c>
      <c r="L5556">
        <f>LOOKUP(I5556+H5556*1000, allRounds!D$2:D$308, allRounds!A$2:A$308)</f>
        <v>241</v>
      </c>
    </row>
    <row r="5557" spans="1:12" x14ac:dyDescent="0.3">
      <c r="A5557">
        <v>5556</v>
      </c>
      <c r="B5557">
        <v>6</v>
      </c>
      <c r="C5557">
        <v>84</v>
      </c>
      <c r="D5557">
        <v>33</v>
      </c>
      <c r="E5557">
        <v>1</v>
      </c>
      <c r="F5557">
        <v>241</v>
      </c>
      <c r="H5557" s="16">
        <v>35745</v>
      </c>
      <c r="I5557">
        <v>87</v>
      </c>
      <c r="J5557">
        <v>10</v>
      </c>
      <c r="K5557">
        <v>1</v>
      </c>
      <c r="L5557">
        <f>LOOKUP(I5557+H5557*1000, allRounds!D$2:D$308, allRounds!A$2:A$308)</f>
        <v>241</v>
      </c>
    </row>
    <row r="5558" spans="1:12" x14ac:dyDescent="0.3">
      <c r="A5558">
        <v>5557</v>
      </c>
      <c r="B5558">
        <v>7</v>
      </c>
      <c r="C5558">
        <v>101</v>
      </c>
      <c r="D5558">
        <v>33</v>
      </c>
      <c r="E5558">
        <v>79</v>
      </c>
      <c r="F5558">
        <v>241</v>
      </c>
      <c r="H5558" s="16">
        <v>35745</v>
      </c>
      <c r="I5558">
        <v>87</v>
      </c>
      <c r="J5558">
        <v>28</v>
      </c>
      <c r="K5558">
        <v>1</v>
      </c>
      <c r="L5558">
        <f>LOOKUP(I5558+H5558*1000, allRounds!D$2:D$308, allRounds!A$2:A$308)</f>
        <v>241</v>
      </c>
    </row>
    <row r="5559" spans="1:12" x14ac:dyDescent="0.3">
      <c r="A5559">
        <v>5558</v>
      </c>
      <c r="B5559">
        <v>8</v>
      </c>
      <c r="C5559">
        <v>93</v>
      </c>
      <c r="D5559">
        <v>32</v>
      </c>
      <c r="E5559">
        <v>47</v>
      </c>
      <c r="F5559">
        <v>241</v>
      </c>
      <c r="H5559" s="16">
        <v>35745</v>
      </c>
      <c r="I5559">
        <v>87</v>
      </c>
      <c r="J5559">
        <v>19</v>
      </c>
      <c r="K5559">
        <v>1</v>
      </c>
      <c r="L5559">
        <f>LOOKUP(I5559+H5559*1000, allRounds!D$2:D$308, allRounds!A$2:A$308)</f>
        <v>241</v>
      </c>
    </row>
    <row r="5560" spans="1:12" x14ac:dyDescent="0.3">
      <c r="A5560">
        <v>5559</v>
      </c>
      <c r="B5560">
        <v>9</v>
      </c>
      <c r="C5560">
        <v>101</v>
      </c>
      <c r="D5560">
        <v>32</v>
      </c>
      <c r="E5560">
        <v>80</v>
      </c>
      <c r="F5560">
        <v>241</v>
      </c>
      <c r="H5560" s="16">
        <v>35745</v>
      </c>
      <c r="I5560">
        <v>87</v>
      </c>
      <c r="J5560">
        <v>27</v>
      </c>
      <c r="K5560">
        <v>1</v>
      </c>
      <c r="L5560">
        <f>LOOKUP(I5560+H5560*1000, allRounds!D$2:D$308, allRounds!A$2:A$308)</f>
        <v>241</v>
      </c>
    </row>
    <row r="5561" spans="1:12" x14ac:dyDescent="0.3">
      <c r="A5561">
        <v>5560</v>
      </c>
      <c r="B5561">
        <v>10</v>
      </c>
      <c r="C5561">
        <v>89</v>
      </c>
      <c r="D5561">
        <v>30</v>
      </c>
      <c r="E5561">
        <v>117</v>
      </c>
      <c r="F5561">
        <v>241</v>
      </c>
      <c r="H5561" s="16">
        <v>35745</v>
      </c>
      <c r="I5561">
        <v>87</v>
      </c>
      <c r="J5561">
        <v>13</v>
      </c>
      <c r="K5561">
        <v>1</v>
      </c>
      <c r="L5561">
        <f>LOOKUP(I5561+H5561*1000, allRounds!D$2:D$308, allRounds!A$2:A$308)</f>
        <v>241</v>
      </c>
    </row>
    <row r="5562" spans="1:12" x14ac:dyDescent="0.3">
      <c r="A5562">
        <v>5561</v>
      </c>
      <c r="B5562">
        <v>11</v>
      </c>
      <c r="C5562">
        <v>97</v>
      </c>
      <c r="D5562">
        <v>29</v>
      </c>
      <c r="E5562">
        <v>18</v>
      </c>
      <c r="F5562">
        <v>241</v>
      </c>
      <c r="H5562" s="16">
        <v>35745</v>
      </c>
      <c r="I5562">
        <v>87</v>
      </c>
      <c r="J5562">
        <v>20</v>
      </c>
      <c r="K5562">
        <v>1</v>
      </c>
      <c r="L5562">
        <f>LOOKUP(I5562+H5562*1000, allRounds!D$2:D$308, allRounds!A$2:A$308)</f>
        <v>241</v>
      </c>
    </row>
    <row r="5563" spans="1:12" x14ac:dyDescent="0.3">
      <c r="A5563">
        <v>5562</v>
      </c>
      <c r="B5563">
        <v>12</v>
      </c>
      <c r="C5563">
        <v>105</v>
      </c>
      <c r="D5563">
        <v>29</v>
      </c>
      <c r="E5563">
        <v>12</v>
      </c>
      <c r="F5563">
        <v>241</v>
      </c>
      <c r="H5563" s="16">
        <v>35745</v>
      </c>
      <c r="I5563">
        <v>87</v>
      </c>
      <c r="J5563">
        <v>28</v>
      </c>
      <c r="K5563">
        <v>1</v>
      </c>
      <c r="L5563">
        <f>LOOKUP(I5563+H5563*1000, allRounds!D$2:D$308, allRounds!A$2:A$308)</f>
        <v>241</v>
      </c>
    </row>
    <row r="5564" spans="1:12" x14ac:dyDescent="0.3">
      <c r="A5564">
        <v>5563</v>
      </c>
      <c r="B5564">
        <v>13</v>
      </c>
      <c r="C5564">
        <v>90</v>
      </c>
      <c r="D5564">
        <v>29</v>
      </c>
      <c r="E5564">
        <v>49</v>
      </c>
      <c r="F5564">
        <v>241</v>
      </c>
      <c r="H5564" s="16">
        <v>35745</v>
      </c>
      <c r="I5564">
        <v>87</v>
      </c>
      <c r="J5564">
        <v>13</v>
      </c>
      <c r="K5564">
        <v>1</v>
      </c>
      <c r="L5564">
        <f>LOOKUP(I5564+H5564*1000, allRounds!D$2:D$308, allRounds!A$2:A$308)</f>
        <v>241</v>
      </c>
    </row>
    <row r="5565" spans="1:12" x14ac:dyDescent="0.3">
      <c r="A5565">
        <v>5564</v>
      </c>
      <c r="B5565">
        <v>14</v>
      </c>
      <c r="C5565">
        <v>90</v>
      </c>
      <c r="D5565">
        <v>28</v>
      </c>
      <c r="E5565">
        <v>48</v>
      </c>
      <c r="F5565">
        <v>241</v>
      </c>
      <c r="H5565" s="16">
        <v>35745</v>
      </c>
      <c r="I5565">
        <v>87</v>
      </c>
      <c r="J5565">
        <v>11</v>
      </c>
      <c r="K5565">
        <v>1</v>
      </c>
      <c r="L5565">
        <f>LOOKUP(I5565+H5565*1000, allRounds!D$2:D$308, allRounds!A$2:A$308)</f>
        <v>241</v>
      </c>
    </row>
    <row r="5566" spans="1:12" x14ac:dyDescent="0.3">
      <c r="A5566">
        <v>5565</v>
      </c>
      <c r="B5566">
        <v>15</v>
      </c>
      <c r="C5566">
        <v>105</v>
      </c>
      <c r="D5566">
        <v>26</v>
      </c>
      <c r="E5566">
        <v>99</v>
      </c>
      <c r="F5566">
        <v>241</v>
      </c>
      <c r="H5566" s="16">
        <v>35745</v>
      </c>
      <c r="I5566">
        <v>87</v>
      </c>
      <c r="J5566">
        <v>24</v>
      </c>
      <c r="K5566">
        <v>1</v>
      </c>
      <c r="L5566">
        <f>LOOKUP(I5566+H5566*1000, allRounds!D$2:D$308, allRounds!A$2:A$308)</f>
        <v>241</v>
      </c>
    </row>
    <row r="5567" spans="1:12" x14ac:dyDescent="0.3">
      <c r="A5567">
        <v>5566</v>
      </c>
      <c r="B5567">
        <v>16</v>
      </c>
      <c r="C5567">
        <v>101</v>
      </c>
      <c r="D5567">
        <v>25</v>
      </c>
      <c r="E5567">
        <v>26</v>
      </c>
      <c r="F5567">
        <v>241</v>
      </c>
      <c r="H5567" s="16">
        <v>35745</v>
      </c>
      <c r="I5567">
        <v>87</v>
      </c>
      <c r="J5567">
        <v>20</v>
      </c>
      <c r="K5567">
        <v>1</v>
      </c>
      <c r="L5567">
        <f>LOOKUP(I5567+H5567*1000, allRounds!D$2:D$308, allRounds!A$2:A$308)</f>
        <v>241</v>
      </c>
    </row>
    <row r="5568" spans="1:12" x14ac:dyDescent="0.3">
      <c r="A5568">
        <v>5567</v>
      </c>
      <c r="B5568">
        <v>17</v>
      </c>
      <c r="C5568">
        <v>104</v>
      </c>
      <c r="D5568">
        <v>25</v>
      </c>
      <c r="E5568">
        <v>3</v>
      </c>
      <c r="F5568">
        <v>241</v>
      </c>
      <c r="H5568" s="16">
        <v>35745</v>
      </c>
      <c r="I5568">
        <v>87</v>
      </c>
      <c r="J5568">
        <v>22</v>
      </c>
      <c r="K5568">
        <v>1</v>
      </c>
      <c r="L5568">
        <f>LOOKUP(I5568+H5568*1000, allRounds!D$2:D$308, allRounds!A$2:A$308)</f>
        <v>241</v>
      </c>
    </row>
    <row r="5569" spans="1:12" x14ac:dyDescent="0.3">
      <c r="A5569">
        <v>5568</v>
      </c>
      <c r="B5569">
        <v>18</v>
      </c>
      <c r="C5569">
        <v>111</v>
      </c>
      <c r="D5569">
        <v>25</v>
      </c>
      <c r="E5569">
        <v>27</v>
      </c>
      <c r="F5569">
        <v>241</v>
      </c>
      <c r="H5569" s="16">
        <v>35745</v>
      </c>
      <c r="I5569">
        <v>87</v>
      </c>
      <c r="J5569">
        <v>30</v>
      </c>
      <c r="K5569">
        <v>1</v>
      </c>
      <c r="L5569">
        <f>LOOKUP(I5569+H5569*1000, allRounds!D$2:D$308, allRounds!A$2:A$308)</f>
        <v>241</v>
      </c>
    </row>
    <row r="5570" spans="1:12" x14ac:dyDescent="0.3">
      <c r="A5570">
        <v>5569</v>
      </c>
      <c r="B5570">
        <v>19</v>
      </c>
      <c r="C5570">
        <v>103</v>
      </c>
      <c r="D5570">
        <v>23</v>
      </c>
      <c r="E5570">
        <v>2</v>
      </c>
      <c r="F5570">
        <v>241</v>
      </c>
      <c r="H5570" s="16">
        <v>35745</v>
      </c>
      <c r="I5570">
        <v>87</v>
      </c>
      <c r="J5570">
        <v>18</v>
      </c>
      <c r="K5570">
        <v>1</v>
      </c>
      <c r="L5570">
        <f>LOOKUP(I5570+H5570*1000, allRounds!D$2:D$308, allRounds!A$2:A$308)</f>
        <v>241</v>
      </c>
    </row>
    <row r="5571" spans="1:12" x14ac:dyDescent="0.3">
      <c r="A5571">
        <v>5570</v>
      </c>
      <c r="B5571">
        <v>20</v>
      </c>
      <c r="C5571">
        <v>111</v>
      </c>
      <c r="D5571">
        <v>23</v>
      </c>
      <c r="E5571">
        <v>107</v>
      </c>
      <c r="F5571">
        <v>241</v>
      </c>
      <c r="H5571" s="16">
        <v>35745</v>
      </c>
      <c r="I5571">
        <v>87</v>
      </c>
      <c r="J5571">
        <v>28</v>
      </c>
      <c r="K5571">
        <v>0</v>
      </c>
      <c r="L5571">
        <f>LOOKUP(I5571+H5571*1000, allRounds!D$2:D$308, allRounds!A$2:A$308)</f>
        <v>241</v>
      </c>
    </row>
    <row r="5572" spans="1:12" x14ac:dyDescent="0.3">
      <c r="A5572">
        <v>5571</v>
      </c>
      <c r="B5572">
        <v>21</v>
      </c>
      <c r="C5572">
        <v>104</v>
      </c>
      <c r="D5572">
        <v>23</v>
      </c>
      <c r="E5572">
        <v>93</v>
      </c>
      <c r="F5572">
        <v>241</v>
      </c>
      <c r="H5572" s="16">
        <v>35745</v>
      </c>
      <c r="I5572">
        <v>87</v>
      </c>
      <c r="J5572">
        <v>21</v>
      </c>
      <c r="K5572">
        <v>1</v>
      </c>
      <c r="L5572">
        <f>LOOKUP(I5572+H5572*1000, allRounds!D$2:D$308, allRounds!A$2:A$308)</f>
        <v>241</v>
      </c>
    </row>
    <row r="5573" spans="1:12" x14ac:dyDescent="0.3">
      <c r="A5573">
        <v>5572</v>
      </c>
      <c r="B5573">
        <v>22</v>
      </c>
      <c r="C5573">
        <v>115</v>
      </c>
      <c r="D5573">
        <v>19</v>
      </c>
      <c r="E5573">
        <v>61</v>
      </c>
      <c r="F5573">
        <v>241</v>
      </c>
      <c r="H5573" s="16">
        <v>35745</v>
      </c>
      <c r="I5573">
        <v>87</v>
      </c>
      <c r="J5573">
        <v>28</v>
      </c>
      <c r="K5573">
        <v>1</v>
      </c>
      <c r="L5573">
        <f>LOOKUP(I5573+H5573*1000, allRounds!D$2:D$308, allRounds!A$2:A$308)</f>
        <v>241</v>
      </c>
    </row>
    <row r="5574" spans="1:12" x14ac:dyDescent="0.3">
      <c r="A5574">
        <v>5573</v>
      </c>
      <c r="B5574">
        <v>1</v>
      </c>
      <c r="C5574">
        <v>91</v>
      </c>
      <c r="D5574">
        <v>42</v>
      </c>
      <c r="E5574">
        <v>80</v>
      </c>
      <c r="F5574">
        <v>242</v>
      </c>
      <c r="H5574" s="16">
        <v>35722</v>
      </c>
      <c r="I5574">
        <v>27</v>
      </c>
      <c r="J5574">
        <v>27</v>
      </c>
      <c r="K5574">
        <v>1</v>
      </c>
      <c r="L5574">
        <f>LOOKUP(I5574+H5574*1000, allRounds!D$2:D$308, allRounds!A$2:A$308)</f>
        <v>242</v>
      </c>
    </row>
    <row r="5575" spans="1:12" x14ac:dyDescent="0.3">
      <c r="A5575">
        <v>5574</v>
      </c>
      <c r="B5575">
        <v>2</v>
      </c>
      <c r="C5575">
        <v>79</v>
      </c>
      <c r="D5575">
        <v>36</v>
      </c>
      <c r="E5575">
        <v>103</v>
      </c>
      <c r="F5575">
        <v>242</v>
      </c>
      <c r="H5575" s="16">
        <v>35722</v>
      </c>
      <c r="I5575">
        <v>27</v>
      </c>
      <c r="J5575">
        <v>9</v>
      </c>
      <c r="K5575">
        <v>1</v>
      </c>
      <c r="L5575">
        <f>LOOKUP(I5575+H5575*1000, allRounds!D$2:D$308, allRounds!A$2:A$308)</f>
        <v>242</v>
      </c>
    </row>
    <row r="5576" spans="1:12" x14ac:dyDescent="0.3">
      <c r="A5576">
        <v>5575</v>
      </c>
      <c r="B5576">
        <v>3</v>
      </c>
      <c r="C5576">
        <v>97</v>
      </c>
      <c r="D5576">
        <v>36</v>
      </c>
      <c r="E5576">
        <v>28</v>
      </c>
      <c r="F5576">
        <v>242</v>
      </c>
      <c r="H5576" s="16">
        <v>35722</v>
      </c>
      <c r="I5576">
        <v>27</v>
      </c>
      <c r="J5576">
        <v>26</v>
      </c>
      <c r="K5576">
        <v>1</v>
      </c>
      <c r="L5576">
        <f>LOOKUP(I5576+H5576*1000, allRounds!D$2:D$308, allRounds!A$2:A$308)</f>
        <v>242</v>
      </c>
    </row>
    <row r="5577" spans="1:12" x14ac:dyDescent="0.3">
      <c r="A5577">
        <v>5576</v>
      </c>
      <c r="B5577">
        <v>4</v>
      </c>
      <c r="C5577">
        <v>89</v>
      </c>
      <c r="D5577">
        <v>34</v>
      </c>
      <c r="E5577">
        <v>82</v>
      </c>
      <c r="F5577">
        <v>242</v>
      </c>
      <c r="H5577" s="16">
        <v>35722</v>
      </c>
      <c r="I5577">
        <v>27</v>
      </c>
      <c r="J5577">
        <v>17</v>
      </c>
      <c r="K5577">
        <v>1</v>
      </c>
      <c r="L5577">
        <f>LOOKUP(I5577+H5577*1000, allRounds!D$2:D$308, allRounds!A$2:A$308)</f>
        <v>242</v>
      </c>
    </row>
    <row r="5578" spans="1:12" x14ac:dyDescent="0.3">
      <c r="A5578">
        <v>5577</v>
      </c>
      <c r="B5578">
        <v>5</v>
      </c>
      <c r="C5578">
        <v>97</v>
      </c>
      <c r="D5578">
        <v>33</v>
      </c>
      <c r="E5578">
        <v>116</v>
      </c>
      <c r="F5578">
        <v>242</v>
      </c>
      <c r="H5578" s="16">
        <v>35722</v>
      </c>
      <c r="I5578">
        <v>27</v>
      </c>
      <c r="J5578">
        <v>24</v>
      </c>
      <c r="K5578">
        <v>1</v>
      </c>
      <c r="L5578">
        <f>LOOKUP(I5578+H5578*1000, allRounds!D$2:D$308, allRounds!A$2:A$308)</f>
        <v>242</v>
      </c>
    </row>
    <row r="5579" spans="1:12" x14ac:dyDescent="0.3">
      <c r="A5579">
        <v>5578</v>
      </c>
      <c r="B5579">
        <v>6</v>
      </c>
      <c r="C5579">
        <v>93</v>
      </c>
      <c r="D5579">
        <v>30</v>
      </c>
      <c r="E5579">
        <v>34</v>
      </c>
      <c r="F5579">
        <v>242</v>
      </c>
      <c r="H5579" s="16">
        <v>35722</v>
      </c>
      <c r="I5579">
        <v>27</v>
      </c>
      <c r="J5579">
        <v>17</v>
      </c>
      <c r="K5579">
        <v>1</v>
      </c>
      <c r="L5579">
        <f>LOOKUP(I5579+H5579*1000, allRounds!D$2:D$308, allRounds!A$2:A$308)</f>
        <v>242</v>
      </c>
    </row>
    <row r="5580" spans="1:12" x14ac:dyDescent="0.3">
      <c r="A5580">
        <v>5579</v>
      </c>
      <c r="B5580">
        <v>7</v>
      </c>
      <c r="C5580">
        <v>105</v>
      </c>
      <c r="D5580">
        <v>30</v>
      </c>
      <c r="E5580">
        <v>30</v>
      </c>
      <c r="F5580">
        <v>242</v>
      </c>
      <c r="H5580" s="16">
        <v>35722</v>
      </c>
      <c r="I5580">
        <v>27</v>
      </c>
      <c r="J5580">
        <v>28</v>
      </c>
      <c r="K5580">
        <v>1</v>
      </c>
      <c r="L5580">
        <f>LOOKUP(I5580+H5580*1000, allRounds!D$2:D$308, allRounds!A$2:A$308)</f>
        <v>242</v>
      </c>
    </row>
    <row r="5581" spans="1:12" x14ac:dyDescent="0.3">
      <c r="A5581">
        <v>5580</v>
      </c>
      <c r="B5581">
        <v>8</v>
      </c>
      <c r="C5581">
        <v>102</v>
      </c>
      <c r="D5581">
        <v>30</v>
      </c>
      <c r="E5581">
        <v>60</v>
      </c>
      <c r="F5581">
        <v>242</v>
      </c>
      <c r="H5581" s="16">
        <v>35722</v>
      </c>
      <c r="I5581">
        <v>27</v>
      </c>
      <c r="J5581">
        <v>24</v>
      </c>
      <c r="K5581">
        <v>1</v>
      </c>
      <c r="L5581">
        <f>LOOKUP(I5581+H5581*1000, allRounds!D$2:D$308, allRounds!A$2:A$308)</f>
        <v>242</v>
      </c>
    </row>
    <row r="5582" spans="1:12" x14ac:dyDescent="0.3">
      <c r="A5582">
        <v>5581</v>
      </c>
      <c r="B5582">
        <v>9</v>
      </c>
      <c r="C5582">
        <v>99</v>
      </c>
      <c r="D5582">
        <v>27</v>
      </c>
      <c r="E5582">
        <v>18</v>
      </c>
      <c r="F5582">
        <v>242</v>
      </c>
      <c r="H5582" s="16">
        <v>35722</v>
      </c>
      <c r="I5582">
        <v>27</v>
      </c>
      <c r="J5582">
        <v>20</v>
      </c>
      <c r="K5582">
        <v>1</v>
      </c>
      <c r="L5582">
        <f>LOOKUP(I5582+H5582*1000, allRounds!D$2:D$308, allRounds!A$2:A$308)</f>
        <v>242</v>
      </c>
    </row>
    <row r="5583" spans="1:12" x14ac:dyDescent="0.3">
      <c r="A5583">
        <v>5582</v>
      </c>
      <c r="B5583">
        <v>10</v>
      </c>
      <c r="C5583">
        <v>104</v>
      </c>
      <c r="D5583">
        <v>27</v>
      </c>
      <c r="E5583">
        <v>63</v>
      </c>
      <c r="F5583">
        <v>242</v>
      </c>
      <c r="H5583" s="16">
        <v>35722</v>
      </c>
      <c r="I5583">
        <v>27</v>
      </c>
      <c r="J5583">
        <v>25</v>
      </c>
      <c r="K5583">
        <v>1</v>
      </c>
      <c r="L5583">
        <f>LOOKUP(I5583+H5583*1000, allRounds!D$2:D$308, allRounds!A$2:A$308)</f>
        <v>242</v>
      </c>
    </row>
    <row r="5584" spans="1:12" x14ac:dyDescent="0.3">
      <c r="A5584">
        <v>5583</v>
      </c>
      <c r="B5584">
        <v>11</v>
      </c>
      <c r="C5584">
        <v>103</v>
      </c>
      <c r="D5584">
        <v>26</v>
      </c>
      <c r="E5584">
        <v>16</v>
      </c>
      <c r="F5584">
        <v>242</v>
      </c>
      <c r="H5584" s="16">
        <v>35722</v>
      </c>
      <c r="I5584">
        <v>27</v>
      </c>
      <c r="J5584">
        <v>23</v>
      </c>
      <c r="K5584">
        <v>1</v>
      </c>
      <c r="L5584">
        <f>LOOKUP(I5584+H5584*1000, allRounds!D$2:D$308, allRounds!A$2:A$308)</f>
        <v>242</v>
      </c>
    </row>
    <row r="5585" spans="1:12" x14ac:dyDescent="0.3">
      <c r="A5585">
        <v>5584</v>
      </c>
      <c r="B5585">
        <v>12</v>
      </c>
      <c r="C5585">
        <v>101</v>
      </c>
      <c r="D5585">
        <v>26</v>
      </c>
      <c r="E5585">
        <v>26</v>
      </c>
      <c r="F5585">
        <v>242</v>
      </c>
      <c r="H5585" s="16">
        <v>35722</v>
      </c>
      <c r="I5585">
        <v>27</v>
      </c>
      <c r="J5585">
        <v>20</v>
      </c>
      <c r="K5585">
        <v>1</v>
      </c>
      <c r="L5585">
        <f>LOOKUP(I5585+H5585*1000, allRounds!D$2:D$308, allRounds!A$2:A$308)</f>
        <v>242</v>
      </c>
    </row>
    <row r="5586" spans="1:12" x14ac:dyDescent="0.3">
      <c r="A5586">
        <v>5585</v>
      </c>
      <c r="B5586">
        <v>13</v>
      </c>
      <c r="C5586">
        <v>109</v>
      </c>
      <c r="D5586">
        <v>26</v>
      </c>
      <c r="E5586">
        <v>12</v>
      </c>
      <c r="F5586">
        <v>242</v>
      </c>
      <c r="H5586" s="16">
        <v>35722</v>
      </c>
      <c r="I5586">
        <v>27</v>
      </c>
      <c r="J5586">
        <v>28</v>
      </c>
      <c r="K5586">
        <v>1</v>
      </c>
      <c r="L5586">
        <f>LOOKUP(I5586+H5586*1000, allRounds!D$2:D$308, allRounds!A$2:A$308)</f>
        <v>242</v>
      </c>
    </row>
    <row r="5587" spans="1:12" x14ac:dyDescent="0.3">
      <c r="A5587">
        <v>5586</v>
      </c>
      <c r="B5587">
        <v>14</v>
      </c>
      <c r="C5587">
        <v>108</v>
      </c>
      <c r="D5587">
        <v>26</v>
      </c>
      <c r="E5587">
        <v>17</v>
      </c>
      <c r="F5587">
        <v>242</v>
      </c>
      <c r="H5587" s="16">
        <v>35722</v>
      </c>
      <c r="I5587">
        <v>27</v>
      </c>
      <c r="J5587">
        <v>28</v>
      </c>
      <c r="K5587">
        <v>2</v>
      </c>
      <c r="L5587">
        <f>LOOKUP(I5587+H5587*1000, allRounds!D$2:D$308, allRounds!A$2:A$308)</f>
        <v>242</v>
      </c>
    </row>
    <row r="5588" spans="1:12" x14ac:dyDescent="0.3">
      <c r="A5588">
        <v>5587</v>
      </c>
      <c r="B5588">
        <v>15</v>
      </c>
      <c r="C5588">
        <v>92</v>
      </c>
      <c r="D5588">
        <v>25</v>
      </c>
      <c r="E5588">
        <v>48</v>
      </c>
      <c r="F5588">
        <v>242</v>
      </c>
      <c r="H5588" s="16">
        <v>35722</v>
      </c>
      <c r="I5588">
        <v>27</v>
      </c>
      <c r="J5588">
        <v>11</v>
      </c>
      <c r="K5588">
        <v>1</v>
      </c>
      <c r="L5588">
        <f>LOOKUP(I5588+H5588*1000, allRounds!D$2:D$308, allRounds!A$2:A$308)</f>
        <v>242</v>
      </c>
    </row>
    <row r="5589" spans="1:12" x14ac:dyDescent="0.3">
      <c r="A5589">
        <v>5588</v>
      </c>
      <c r="B5589">
        <v>16</v>
      </c>
      <c r="C5589">
        <v>110</v>
      </c>
      <c r="D5589">
        <v>24</v>
      </c>
      <c r="E5589">
        <v>96</v>
      </c>
      <c r="F5589">
        <v>242</v>
      </c>
      <c r="H5589" s="16">
        <v>35722</v>
      </c>
      <c r="I5589">
        <v>27</v>
      </c>
      <c r="J5589">
        <v>28</v>
      </c>
      <c r="K5589">
        <v>1</v>
      </c>
      <c r="L5589">
        <f>LOOKUP(I5589+H5589*1000, allRounds!D$2:D$308, allRounds!A$2:A$308)</f>
        <v>242</v>
      </c>
    </row>
    <row r="5590" spans="1:12" x14ac:dyDescent="0.3">
      <c r="A5590">
        <v>5589</v>
      </c>
      <c r="B5590">
        <v>17</v>
      </c>
      <c r="C5590">
        <v>111</v>
      </c>
      <c r="D5590">
        <v>23</v>
      </c>
      <c r="E5590">
        <v>61</v>
      </c>
      <c r="F5590">
        <v>242</v>
      </c>
      <c r="H5590" s="16">
        <v>35722</v>
      </c>
      <c r="I5590">
        <v>27</v>
      </c>
      <c r="J5590">
        <v>28</v>
      </c>
      <c r="K5590">
        <v>1</v>
      </c>
      <c r="L5590">
        <f>LOOKUP(I5590+H5590*1000, allRounds!D$2:D$308, allRounds!A$2:A$308)</f>
        <v>242</v>
      </c>
    </row>
    <row r="5591" spans="1:12" x14ac:dyDescent="0.3">
      <c r="A5591">
        <v>5590</v>
      </c>
      <c r="B5591">
        <v>18</v>
      </c>
      <c r="C5591">
        <v>109</v>
      </c>
      <c r="D5591">
        <v>23</v>
      </c>
      <c r="E5591">
        <v>14</v>
      </c>
      <c r="F5591">
        <v>242</v>
      </c>
      <c r="H5591" s="16">
        <v>35722</v>
      </c>
      <c r="I5591">
        <v>27</v>
      </c>
      <c r="J5591">
        <v>25</v>
      </c>
      <c r="K5591">
        <v>2</v>
      </c>
      <c r="L5591">
        <f>LOOKUP(I5591+H5591*1000, allRounds!D$2:D$308, allRounds!A$2:A$308)</f>
        <v>242</v>
      </c>
    </row>
    <row r="5592" spans="1:12" x14ac:dyDescent="0.3">
      <c r="A5592">
        <v>5591</v>
      </c>
      <c r="B5592">
        <v>19</v>
      </c>
      <c r="C5592">
        <v>111</v>
      </c>
      <c r="D5592">
        <v>23</v>
      </c>
      <c r="E5592">
        <v>79</v>
      </c>
      <c r="F5592">
        <v>242</v>
      </c>
      <c r="H5592" s="16">
        <v>35722</v>
      </c>
      <c r="I5592">
        <v>27</v>
      </c>
      <c r="J5592">
        <v>28</v>
      </c>
      <c r="K5592">
        <v>1</v>
      </c>
      <c r="L5592">
        <f>LOOKUP(I5592+H5592*1000, allRounds!D$2:D$308, allRounds!A$2:A$308)</f>
        <v>242</v>
      </c>
    </row>
    <row r="5593" spans="1:12" x14ac:dyDescent="0.3">
      <c r="A5593">
        <v>5592</v>
      </c>
      <c r="B5593">
        <v>20</v>
      </c>
      <c r="C5593">
        <v>105</v>
      </c>
      <c r="D5593">
        <v>23</v>
      </c>
      <c r="E5593">
        <v>3</v>
      </c>
      <c r="F5593">
        <v>242</v>
      </c>
      <c r="H5593" s="16">
        <v>35722</v>
      </c>
      <c r="I5593">
        <v>27</v>
      </c>
      <c r="J5593">
        <v>22</v>
      </c>
      <c r="K5593">
        <v>1</v>
      </c>
      <c r="L5593">
        <f>LOOKUP(I5593+H5593*1000, allRounds!D$2:D$308, allRounds!A$2:A$308)</f>
        <v>242</v>
      </c>
    </row>
    <row r="5594" spans="1:12" x14ac:dyDescent="0.3">
      <c r="A5594">
        <v>5593</v>
      </c>
      <c r="B5594">
        <v>21</v>
      </c>
      <c r="C5594">
        <v>105</v>
      </c>
      <c r="D5594">
        <v>21</v>
      </c>
      <c r="E5594">
        <v>33</v>
      </c>
      <c r="F5594">
        <v>242</v>
      </c>
      <c r="H5594" s="16">
        <v>35722</v>
      </c>
      <c r="I5594">
        <v>27</v>
      </c>
      <c r="J5594">
        <v>20</v>
      </c>
      <c r="K5594">
        <v>1</v>
      </c>
      <c r="L5594">
        <f>LOOKUP(I5594+H5594*1000, allRounds!D$2:D$308, allRounds!A$2:A$308)</f>
        <v>242</v>
      </c>
    </row>
    <row r="5595" spans="1:12" x14ac:dyDescent="0.3">
      <c r="A5595">
        <v>5594</v>
      </c>
      <c r="B5595">
        <v>22</v>
      </c>
      <c r="C5595">
        <v>122</v>
      </c>
      <c r="D5595">
        <v>13</v>
      </c>
      <c r="E5595">
        <v>118</v>
      </c>
      <c r="F5595">
        <v>242</v>
      </c>
      <c r="H5595" s="16">
        <v>35722</v>
      </c>
      <c r="I5595">
        <v>27</v>
      </c>
      <c r="J5595">
        <v>28</v>
      </c>
      <c r="K5595">
        <v>1</v>
      </c>
      <c r="L5595">
        <f>LOOKUP(I5595+H5595*1000, allRounds!D$2:D$308, allRounds!A$2:A$308)</f>
        <v>242</v>
      </c>
    </row>
    <row r="5596" spans="1:12" x14ac:dyDescent="0.3">
      <c r="A5596">
        <v>5595</v>
      </c>
      <c r="B5596">
        <v>1</v>
      </c>
      <c r="C5596">
        <v>93</v>
      </c>
      <c r="D5596">
        <v>40</v>
      </c>
      <c r="E5596">
        <v>99</v>
      </c>
      <c r="F5596">
        <v>243</v>
      </c>
      <c r="H5596" s="16">
        <v>35704</v>
      </c>
      <c r="I5596">
        <v>90</v>
      </c>
      <c r="J5596">
        <v>28</v>
      </c>
      <c r="K5596">
        <v>1</v>
      </c>
      <c r="L5596">
        <f>LOOKUP(I5596+H5596*1000, allRounds!D$2:D$308, allRounds!A$2:A$308)</f>
        <v>243</v>
      </c>
    </row>
    <row r="5597" spans="1:12" x14ac:dyDescent="0.3">
      <c r="A5597">
        <v>5596</v>
      </c>
      <c r="B5597">
        <v>2</v>
      </c>
      <c r="C5597">
        <v>77</v>
      </c>
      <c r="D5597">
        <v>38</v>
      </c>
      <c r="E5597">
        <v>48</v>
      </c>
      <c r="F5597">
        <v>243</v>
      </c>
      <c r="H5597" s="16">
        <v>35704</v>
      </c>
      <c r="I5597">
        <v>90</v>
      </c>
      <c r="J5597">
        <v>11</v>
      </c>
      <c r="K5597">
        <v>1</v>
      </c>
      <c r="L5597">
        <f>LOOKUP(I5597+H5597*1000, allRounds!D$2:D$308, allRounds!A$2:A$308)</f>
        <v>243</v>
      </c>
    </row>
    <row r="5598" spans="1:12" x14ac:dyDescent="0.3">
      <c r="A5598">
        <v>5597</v>
      </c>
      <c r="B5598">
        <v>3</v>
      </c>
      <c r="C5598">
        <v>89</v>
      </c>
      <c r="D5598">
        <v>38</v>
      </c>
      <c r="E5598">
        <v>87</v>
      </c>
      <c r="F5598">
        <v>243</v>
      </c>
      <c r="H5598" s="16">
        <v>35704</v>
      </c>
      <c r="I5598">
        <v>90</v>
      </c>
      <c r="J5598">
        <v>23</v>
      </c>
      <c r="K5598">
        <v>1</v>
      </c>
      <c r="L5598">
        <f>LOOKUP(I5598+H5598*1000, allRounds!D$2:D$308, allRounds!A$2:A$308)</f>
        <v>243</v>
      </c>
    </row>
    <row r="5599" spans="1:12" x14ac:dyDescent="0.3">
      <c r="A5599">
        <v>5598</v>
      </c>
      <c r="B5599">
        <v>4</v>
      </c>
      <c r="C5599">
        <v>91</v>
      </c>
      <c r="D5599">
        <v>37</v>
      </c>
      <c r="E5599">
        <v>78</v>
      </c>
      <c r="F5599">
        <v>243</v>
      </c>
      <c r="H5599" s="16">
        <v>35704</v>
      </c>
      <c r="I5599">
        <v>90</v>
      </c>
      <c r="J5599">
        <v>24</v>
      </c>
      <c r="K5599">
        <v>1</v>
      </c>
      <c r="L5599">
        <f>LOOKUP(I5599+H5599*1000, allRounds!D$2:D$308, allRounds!A$2:A$308)</f>
        <v>243</v>
      </c>
    </row>
    <row r="5600" spans="1:12" x14ac:dyDescent="0.3">
      <c r="A5600">
        <v>5599</v>
      </c>
      <c r="B5600">
        <v>5</v>
      </c>
      <c r="C5600">
        <v>93</v>
      </c>
      <c r="D5600">
        <v>37</v>
      </c>
      <c r="E5600">
        <v>80</v>
      </c>
      <c r="F5600">
        <v>243</v>
      </c>
      <c r="H5600" s="16">
        <v>35704</v>
      </c>
      <c r="I5600">
        <v>90</v>
      </c>
      <c r="J5600">
        <v>27</v>
      </c>
      <c r="K5600">
        <v>1</v>
      </c>
      <c r="L5600">
        <f>LOOKUP(I5600+H5600*1000, allRounds!D$2:D$308, allRounds!A$2:A$308)</f>
        <v>243</v>
      </c>
    </row>
    <row r="5601" spans="1:12" x14ac:dyDescent="0.3">
      <c r="A5601">
        <v>5600</v>
      </c>
      <c r="B5601">
        <v>6</v>
      </c>
      <c r="C5601">
        <v>88</v>
      </c>
      <c r="D5601">
        <v>36</v>
      </c>
      <c r="E5601">
        <v>18</v>
      </c>
      <c r="F5601">
        <v>243</v>
      </c>
      <c r="H5601" s="16">
        <v>35704</v>
      </c>
      <c r="I5601">
        <v>90</v>
      </c>
      <c r="J5601">
        <v>20</v>
      </c>
      <c r="K5601">
        <v>1</v>
      </c>
      <c r="L5601">
        <f>LOOKUP(I5601+H5601*1000, allRounds!D$2:D$308, allRounds!A$2:A$308)</f>
        <v>243</v>
      </c>
    </row>
    <row r="5602" spans="1:12" x14ac:dyDescent="0.3">
      <c r="A5602">
        <v>5601</v>
      </c>
      <c r="B5602">
        <v>7</v>
      </c>
      <c r="C5602">
        <v>83</v>
      </c>
      <c r="D5602">
        <v>35</v>
      </c>
      <c r="E5602">
        <v>121</v>
      </c>
      <c r="F5602">
        <v>243</v>
      </c>
      <c r="H5602" s="16">
        <v>35704</v>
      </c>
      <c r="I5602">
        <v>90</v>
      </c>
      <c r="J5602">
        <v>14</v>
      </c>
      <c r="K5602">
        <v>0</v>
      </c>
      <c r="L5602">
        <f>LOOKUP(I5602+H5602*1000, allRounds!D$2:D$308, allRounds!A$2:A$308)</f>
        <v>243</v>
      </c>
    </row>
    <row r="5603" spans="1:12" x14ac:dyDescent="0.3">
      <c r="A5603">
        <v>5602</v>
      </c>
      <c r="B5603">
        <v>8</v>
      </c>
      <c r="C5603">
        <v>93</v>
      </c>
      <c r="D5603">
        <v>35</v>
      </c>
      <c r="E5603">
        <v>60</v>
      </c>
      <c r="F5603">
        <v>243</v>
      </c>
      <c r="H5603" s="16">
        <v>35704</v>
      </c>
      <c r="I5603">
        <v>90</v>
      </c>
      <c r="J5603">
        <v>24</v>
      </c>
      <c r="K5603">
        <v>1</v>
      </c>
      <c r="L5603">
        <f>LOOKUP(I5603+H5603*1000, allRounds!D$2:D$308, allRounds!A$2:A$308)</f>
        <v>243</v>
      </c>
    </row>
    <row r="5604" spans="1:12" x14ac:dyDescent="0.3">
      <c r="A5604">
        <v>5603</v>
      </c>
      <c r="B5604">
        <v>9</v>
      </c>
      <c r="C5604">
        <v>97</v>
      </c>
      <c r="D5604">
        <v>35</v>
      </c>
      <c r="E5604">
        <v>61</v>
      </c>
      <c r="F5604">
        <v>243</v>
      </c>
      <c r="H5604" s="16">
        <v>35704</v>
      </c>
      <c r="I5604">
        <v>90</v>
      </c>
      <c r="J5604">
        <v>28</v>
      </c>
      <c r="K5604">
        <v>1</v>
      </c>
      <c r="L5604">
        <f>LOOKUP(I5604+H5604*1000, allRounds!D$2:D$308, allRounds!A$2:A$308)</f>
        <v>243</v>
      </c>
    </row>
    <row r="5605" spans="1:12" x14ac:dyDescent="0.3">
      <c r="A5605">
        <v>5604</v>
      </c>
      <c r="B5605">
        <v>10</v>
      </c>
      <c r="C5605">
        <v>86</v>
      </c>
      <c r="D5605">
        <v>35</v>
      </c>
      <c r="E5605">
        <v>82</v>
      </c>
      <c r="F5605">
        <v>243</v>
      </c>
      <c r="H5605" s="16">
        <v>35704</v>
      </c>
      <c r="I5605">
        <v>90</v>
      </c>
      <c r="J5605">
        <v>17</v>
      </c>
      <c r="K5605">
        <v>1</v>
      </c>
      <c r="L5605">
        <f>LOOKUP(I5605+H5605*1000, allRounds!D$2:D$308, allRounds!A$2:A$308)</f>
        <v>243</v>
      </c>
    </row>
    <row r="5606" spans="1:12" x14ac:dyDescent="0.3">
      <c r="A5606">
        <v>5605</v>
      </c>
      <c r="B5606">
        <v>11</v>
      </c>
      <c r="C5606">
        <v>103</v>
      </c>
      <c r="D5606">
        <v>34</v>
      </c>
      <c r="E5606">
        <v>39</v>
      </c>
      <c r="F5606">
        <v>243</v>
      </c>
      <c r="H5606" s="16">
        <v>35704</v>
      </c>
      <c r="I5606">
        <v>90</v>
      </c>
      <c r="J5606">
        <v>33</v>
      </c>
      <c r="K5606">
        <v>1</v>
      </c>
      <c r="L5606">
        <f>LOOKUP(I5606+H5606*1000, allRounds!D$2:D$308, allRounds!A$2:A$308)</f>
        <v>243</v>
      </c>
    </row>
    <row r="5607" spans="1:12" x14ac:dyDescent="0.3">
      <c r="A5607">
        <v>5606</v>
      </c>
      <c r="B5607">
        <v>12</v>
      </c>
      <c r="C5607">
        <v>88</v>
      </c>
      <c r="D5607">
        <v>33</v>
      </c>
      <c r="E5607">
        <v>34</v>
      </c>
      <c r="F5607">
        <v>243</v>
      </c>
      <c r="H5607" s="16">
        <v>35704</v>
      </c>
      <c r="I5607">
        <v>90</v>
      </c>
      <c r="J5607">
        <v>17</v>
      </c>
      <c r="K5607">
        <v>1</v>
      </c>
      <c r="L5607">
        <f>LOOKUP(I5607+H5607*1000, allRounds!D$2:D$308, allRounds!A$2:A$308)</f>
        <v>243</v>
      </c>
    </row>
    <row r="5608" spans="1:12" x14ac:dyDescent="0.3">
      <c r="A5608">
        <v>5607</v>
      </c>
      <c r="B5608">
        <v>13</v>
      </c>
      <c r="C5608">
        <v>100</v>
      </c>
      <c r="D5608">
        <v>32</v>
      </c>
      <c r="E5608">
        <v>30</v>
      </c>
      <c r="F5608">
        <v>243</v>
      </c>
      <c r="H5608" s="16">
        <v>35704</v>
      </c>
      <c r="I5608">
        <v>90</v>
      </c>
      <c r="J5608">
        <v>28</v>
      </c>
      <c r="K5608">
        <v>1</v>
      </c>
      <c r="L5608">
        <f>LOOKUP(I5608+H5608*1000, allRounds!D$2:D$308, allRounds!A$2:A$308)</f>
        <v>243</v>
      </c>
    </row>
    <row r="5609" spans="1:12" x14ac:dyDescent="0.3">
      <c r="A5609">
        <v>5608</v>
      </c>
      <c r="B5609">
        <v>14</v>
      </c>
      <c r="C5609">
        <v>88</v>
      </c>
      <c r="D5609">
        <v>31</v>
      </c>
      <c r="E5609">
        <v>93</v>
      </c>
      <c r="F5609">
        <v>243</v>
      </c>
      <c r="H5609" s="16">
        <v>35704</v>
      </c>
      <c r="I5609">
        <v>90</v>
      </c>
      <c r="J5609">
        <v>21</v>
      </c>
      <c r="K5609">
        <v>1</v>
      </c>
      <c r="L5609">
        <f>LOOKUP(I5609+H5609*1000, allRounds!D$2:D$308, allRounds!A$2:A$308)</f>
        <v>243</v>
      </c>
    </row>
    <row r="5610" spans="1:12" x14ac:dyDescent="0.3">
      <c r="A5610">
        <v>5609</v>
      </c>
      <c r="B5610">
        <v>15</v>
      </c>
      <c r="C5610">
        <v>100</v>
      </c>
      <c r="D5610">
        <v>30</v>
      </c>
      <c r="E5610">
        <v>28</v>
      </c>
      <c r="F5610">
        <v>243</v>
      </c>
      <c r="H5610" s="16">
        <v>35704</v>
      </c>
      <c r="I5610">
        <v>90</v>
      </c>
      <c r="J5610">
        <v>26</v>
      </c>
      <c r="K5610">
        <v>1</v>
      </c>
      <c r="L5610">
        <f>LOOKUP(I5610+H5610*1000, allRounds!D$2:D$308, allRounds!A$2:A$308)</f>
        <v>243</v>
      </c>
    </row>
    <row r="5611" spans="1:12" x14ac:dyDescent="0.3">
      <c r="A5611">
        <v>5610</v>
      </c>
      <c r="B5611">
        <v>16</v>
      </c>
      <c r="C5611">
        <v>97</v>
      </c>
      <c r="D5611">
        <v>30</v>
      </c>
      <c r="E5611">
        <v>16</v>
      </c>
      <c r="F5611">
        <v>243</v>
      </c>
      <c r="H5611" s="16">
        <v>35704</v>
      </c>
      <c r="I5611">
        <v>90</v>
      </c>
      <c r="J5611">
        <v>23</v>
      </c>
      <c r="K5611">
        <v>1</v>
      </c>
      <c r="L5611">
        <f>LOOKUP(I5611+H5611*1000, allRounds!D$2:D$308, allRounds!A$2:A$308)</f>
        <v>243</v>
      </c>
    </row>
    <row r="5612" spans="1:12" x14ac:dyDescent="0.3">
      <c r="A5612">
        <v>5611</v>
      </c>
      <c r="B5612">
        <v>17</v>
      </c>
      <c r="C5612">
        <v>95</v>
      </c>
      <c r="D5612">
        <v>28</v>
      </c>
      <c r="E5612">
        <v>2</v>
      </c>
      <c r="F5612">
        <v>243</v>
      </c>
      <c r="H5612" s="16">
        <v>35704</v>
      </c>
      <c r="I5612">
        <v>90</v>
      </c>
      <c r="J5612">
        <v>18</v>
      </c>
      <c r="K5612">
        <v>1</v>
      </c>
      <c r="L5612">
        <f>LOOKUP(I5612+H5612*1000, allRounds!D$2:D$308, allRounds!A$2:A$308)</f>
        <v>243</v>
      </c>
    </row>
    <row r="5613" spans="1:12" x14ac:dyDescent="0.3">
      <c r="A5613">
        <v>5612</v>
      </c>
      <c r="B5613">
        <v>18</v>
      </c>
      <c r="C5613">
        <v>104</v>
      </c>
      <c r="D5613">
        <v>28</v>
      </c>
      <c r="E5613">
        <v>35</v>
      </c>
      <c r="F5613">
        <v>243</v>
      </c>
      <c r="H5613" s="16">
        <v>35704</v>
      </c>
      <c r="I5613">
        <v>90</v>
      </c>
      <c r="J5613">
        <v>29</v>
      </c>
      <c r="K5613">
        <v>1</v>
      </c>
      <c r="L5613">
        <f>LOOKUP(I5613+H5613*1000, allRounds!D$2:D$308, allRounds!A$2:A$308)</f>
        <v>243</v>
      </c>
    </row>
    <row r="5614" spans="1:12" x14ac:dyDescent="0.3">
      <c r="A5614">
        <v>5613</v>
      </c>
      <c r="B5614">
        <v>19</v>
      </c>
      <c r="C5614">
        <v>105</v>
      </c>
      <c r="D5614">
        <v>27</v>
      </c>
      <c r="E5614">
        <v>40</v>
      </c>
      <c r="F5614">
        <v>243</v>
      </c>
      <c r="H5614" s="16">
        <v>35704</v>
      </c>
      <c r="I5614">
        <v>90</v>
      </c>
      <c r="J5614">
        <v>28</v>
      </c>
      <c r="K5614">
        <v>1</v>
      </c>
      <c r="L5614">
        <f>LOOKUP(I5614+H5614*1000, allRounds!D$2:D$308, allRounds!A$2:A$308)</f>
        <v>243</v>
      </c>
    </row>
    <row r="5615" spans="1:12" x14ac:dyDescent="0.3">
      <c r="A5615">
        <v>5614</v>
      </c>
      <c r="B5615">
        <v>20</v>
      </c>
      <c r="C5615">
        <v>91</v>
      </c>
      <c r="D5615">
        <v>26</v>
      </c>
      <c r="E5615">
        <v>32</v>
      </c>
      <c r="F5615">
        <v>243</v>
      </c>
      <c r="H5615" s="16">
        <v>35704</v>
      </c>
      <c r="I5615">
        <v>90</v>
      </c>
      <c r="J5615">
        <v>13</v>
      </c>
      <c r="K5615">
        <v>1</v>
      </c>
      <c r="L5615">
        <f>LOOKUP(I5615+H5615*1000, allRounds!D$2:D$308, allRounds!A$2:A$308)</f>
        <v>243</v>
      </c>
    </row>
    <row r="5616" spans="1:12" x14ac:dyDescent="0.3">
      <c r="A5616">
        <v>5615</v>
      </c>
      <c r="B5616">
        <v>21</v>
      </c>
      <c r="C5616">
        <v>104</v>
      </c>
      <c r="D5616">
        <v>26</v>
      </c>
      <c r="E5616">
        <v>63</v>
      </c>
      <c r="F5616">
        <v>243</v>
      </c>
      <c r="H5616" s="16">
        <v>35704</v>
      </c>
      <c r="I5616">
        <v>90</v>
      </c>
      <c r="J5616">
        <v>25</v>
      </c>
      <c r="K5616">
        <v>1</v>
      </c>
      <c r="L5616">
        <f>LOOKUP(I5616+H5616*1000, allRounds!D$2:D$308, allRounds!A$2:A$308)</f>
        <v>243</v>
      </c>
    </row>
    <row r="5617" spans="1:12" x14ac:dyDescent="0.3">
      <c r="A5617">
        <v>5616</v>
      </c>
      <c r="B5617">
        <v>22</v>
      </c>
      <c r="C5617">
        <v>112</v>
      </c>
      <c r="D5617">
        <v>26</v>
      </c>
      <c r="E5617">
        <v>24</v>
      </c>
      <c r="F5617">
        <v>243</v>
      </c>
      <c r="H5617" s="16">
        <v>35704</v>
      </c>
      <c r="I5617">
        <v>90</v>
      </c>
      <c r="J5617">
        <v>33</v>
      </c>
      <c r="K5617">
        <v>1</v>
      </c>
      <c r="L5617">
        <f>LOOKUP(I5617+H5617*1000, allRounds!D$2:D$308, allRounds!A$2:A$308)</f>
        <v>243</v>
      </c>
    </row>
    <row r="5618" spans="1:12" x14ac:dyDescent="0.3">
      <c r="A5618">
        <v>5617</v>
      </c>
      <c r="B5618">
        <v>23</v>
      </c>
      <c r="C5618">
        <v>107</v>
      </c>
      <c r="D5618">
        <v>26</v>
      </c>
      <c r="E5618">
        <v>5</v>
      </c>
      <c r="F5618">
        <v>243</v>
      </c>
      <c r="H5618" s="16">
        <v>35704</v>
      </c>
      <c r="I5618">
        <v>90</v>
      </c>
      <c r="J5618">
        <v>28</v>
      </c>
      <c r="K5618">
        <v>1</v>
      </c>
      <c r="L5618">
        <f>LOOKUP(I5618+H5618*1000, allRounds!D$2:D$308, allRounds!A$2:A$308)</f>
        <v>243</v>
      </c>
    </row>
    <row r="5619" spans="1:12" x14ac:dyDescent="0.3">
      <c r="A5619">
        <v>5618</v>
      </c>
      <c r="B5619">
        <v>24</v>
      </c>
      <c r="C5619">
        <v>107</v>
      </c>
      <c r="D5619">
        <v>25</v>
      </c>
      <c r="E5619">
        <v>12</v>
      </c>
      <c r="F5619">
        <v>243</v>
      </c>
      <c r="H5619" s="16">
        <v>35704</v>
      </c>
      <c r="I5619">
        <v>90</v>
      </c>
      <c r="J5619">
        <v>28</v>
      </c>
      <c r="K5619">
        <v>1</v>
      </c>
      <c r="L5619">
        <f>LOOKUP(I5619+H5619*1000, allRounds!D$2:D$308, allRounds!A$2:A$308)</f>
        <v>243</v>
      </c>
    </row>
    <row r="5620" spans="1:12" x14ac:dyDescent="0.3">
      <c r="A5620">
        <v>5619</v>
      </c>
      <c r="B5620">
        <v>25</v>
      </c>
      <c r="C5620">
        <v>109</v>
      </c>
      <c r="D5620">
        <v>24</v>
      </c>
      <c r="E5620">
        <v>118</v>
      </c>
      <c r="F5620">
        <v>243</v>
      </c>
      <c r="H5620" s="16">
        <v>35704</v>
      </c>
      <c r="I5620">
        <v>90</v>
      </c>
      <c r="J5620">
        <v>28</v>
      </c>
      <c r="K5620">
        <v>1</v>
      </c>
      <c r="L5620">
        <f>LOOKUP(I5620+H5620*1000, allRounds!D$2:D$308, allRounds!A$2:A$308)</f>
        <v>243</v>
      </c>
    </row>
    <row r="5621" spans="1:12" x14ac:dyDescent="0.3">
      <c r="A5621">
        <v>5620</v>
      </c>
      <c r="B5621">
        <v>26</v>
      </c>
      <c r="C5621">
        <v>111</v>
      </c>
      <c r="D5621">
        <v>19</v>
      </c>
      <c r="E5621">
        <v>50</v>
      </c>
      <c r="F5621">
        <v>243</v>
      </c>
      <c r="H5621" s="16">
        <v>35704</v>
      </c>
      <c r="I5621">
        <v>90</v>
      </c>
      <c r="J5621">
        <v>26</v>
      </c>
      <c r="K5621">
        <v>1</v>
      </c>
      <c r="L5621">
        <f>LOOKUP(I5621+H5621*1000, allRounds!D$2:D$308, allRounds!A$2:A$308)</f>
        <v>243</v>
      </c>
    </row>
    <row r="5622" spans="1:12" x14ac:dyDescent="0.3">
      <c r="A5622">
        <v>5621</v>
      </c>
      <c r="B5622">
        <v>27</v>
      </c>
      <c r="C5622">
        <v>124</v>
      </c>
      <c r="D5622">
        <v>8</v>
      </c>
      <c r="E5622">
        <v>113</v>
      </c>
      <c r="F5622">
        <v>243</v>
      </c>
      <c r="H5622" s="16">
        <v>35704</v>
      </c>
      <c r="I5622">
        <v>90</v>
      </c>
      <c r="J5622">
        <v>28</v>
      </c>
      <c r="K5622">
        <v>1</v>
      </c>
      <c r="L5622">
        <f>LOOKUP(I5622+H5622*1000, allRounds!D$2:D$308, allRounds!A$2:A$308)</f>
        <v>243</v>
      </c>
    </row>
    <row r="5623" spans="1:12" x14ac:dyDescent="0.3">
      <c r="A5623">
        <v>5622</v>
      </c>
      <c r="B5623">
        <v>1</v>
      </c>
      <c r="C5623">
        <v>84</v>
      </c>
      <c r="D5623">
        <v>32</v>
      </c>
      <c r="E5623">
        <v>103</v>
      </c>
      <c r="F5623">
        <v>244</v>
      </c>
      <c r="H5623" s="16">
        <v>35673</v>
      </c>
      <c r="I5623">
        <v>38</v>
      </c>
      <c r="J5623">
        <v>9</v>
      </c>
      <c r="K5623">
        <v>1</v>
      </c>
      <c r="L5623">
        <f>LOOKUP(I5623+H5623*1000, allRounds!D$2:D$308, allRounds!A$2:A$308)</f>
        <v>244</v>
      </c>
    </row>
    <row r="5624" spans="1:12" x14ac:dyDescent="0.3">
      <c r="A5624">
        <v>5623</v>
      </c>
      <c r="B5624">
        <v>2</v>
      </c>
      <c r="C5624">
        <v>89</v>
      </c>
      <c r="D5624">
        <v>30</v>
      </c>
      <c r="E5624">
        <v>1</v>
      </c>
      <c r="F5624">
        <v>244</v>
      </c>
      <c r="H5624" s="16">
        <v>35673</v>
      </c>
      <c r="I5624">
        <v>38</v>
      </c>
      <c r="J5624">
        <v>10</v>
      </c>
      <c r="K5624">
        <v>1</v>
      </c>
      <c r="L5624">
        <f>LOOKUP(I5624+H5624*1000, allRounds!D$2:D$308, allRounds!A$2:A$308)</f>
        <v>244</v>
      </c>
    </row>
    <row r="5625" spans="1:12" x14ac:dyDescent="0.3">
      <c r="A5625">
        <v>5624</v>
      </c>
      <c r="B5625">
        <v>3</v>
      </c>
      <c r="C5625">
        <v>102</v>
      </c>
      <c r="D5625">
        <v>29</v>
      </c>
      <c r="E5625">
        <v>116</v>
      </c>
      <c r="F5625">
        <v>244</v>
      </c>
      <c r="H5625" s="16">
        <v>35673</v>
      </c>
      <c r="I5625">
        <v>38</v>
      </c>
      <c r="J5625">
        <v>24</v>
      </c>
      <c r="K5625">
        <v>1</v>
      </c>
      <c r="L5625">
        <f>LOOKUP(I5625+H5625*1000, allRounds!D$2:D$308, allRounds!A$2:A$308)</f>
        <v>244</v>
      </c>
    </row>
    <row r="5626" spans="1:12" x14ac:dyDescent="0.3">
      <c r="A5626">
        <v>5625</v>
      </c>
      <c r="B5626">
        <v>4</v>
      </c>
      <c r="C5626">
        <v>98</v>
      </c>
      <c r="D5626">
        <v>29</v>
      </c>
      <c r="E5626">
        <v>26</v>
      </c>
      <c r="F5626">
        <v>244</v>
      </c>
      <c r="H5626" s="16">
        <v>35673</v>
      </c>
      <c r="I5626">
        <v>38</v>
      </c>
      <c r="J5626">
        <v>20</v>
      </c>
      <c r="K5626">
        <v>1</v>
      </c>
      <c r="L5626">
        <f>LOOKUP(I5626+H5626*1000, allRounds!D$2:D$308, allRounds!A$2:A$308)</f>
        <v>244</v>
      </c>
    </row>
    <row r="5627" spans="1:12" x14ac:dyDescent="0.3">
      <c r="A5627">
        <v>5626</v>
      </c>
      <c r="B5627">
        <v>5</v>
      </c>
      <c r="C5627">
        <v>97</v>
      </c>
      <c r="D5627">
        <v>29</v>
      </c>
      <c r="E5627">
        <v>2</v>
      </c>
      <c r="F5627">
        <v>244</v>
      </c>
      <c r="H5627" s="16">
        <v>35673</v>
      </c>
      <c r="I5627">
        <v>38</v>
      </c>
      <c r="J5627">
        <v>18</v>
      </c>
      <c r="K5627">
        <v>1</v>
      </c>
      <c r="L5627">
        <f>LOOKUP(I5627+H5627*1000, allRounds!D$2:D$308, allRounds!A$2:A$308)</f>
        <v>244</v>
      </c>
    </row>
    <row r="5628" spans="1:12" x14ac:dyDescent="0.3">
      <c r="A5628">
        <v>5627</v>
      </c>
      <c r="B5628">
        <v>6</v>
      </c>
      <c r="C5628">
        <v>112</v>
      </c>
      <c r="D5628">
        <v>25</v>
      </c>
      <c r="E5628">
        <v>27</v>
      </c>
      <c r="F5628">
        <v>244</v>
      </c>
      <c r="H5628" s="16">
        <v>35673</v>
      </c>
      <c r="I5628">
        <v>38</v>
      </c>
      <c r="J5628">
        <v>30</v>
      </c>
      <c r="K5628">
        <v>1</v>
      </c>
      <c r="L5628">
        <f>LOOKUP(I5628+H5628*1000, allRounds!D$2:D$308, allRounds!A$2:A$308)</f>
        <v>244</v>
      </c>
    </row>
    <row r="5629" spans="1:12" x14ac:dyDescent="0.3">
      <c r="A5629">
        <v>5628</v>
      </c>
      <c r="B5629">
        <v>7</v>
      </c>
      <c r="C5629">
        <v>112</v>
      </c>
      <c r="D5629">
        <v>24</v>
      </c>
      <c r="E5629">
        <v>8</v>
      </c>
      <c r="F5629">
        <v>244</v>
      </c>
      <c r="H5629" s="16">
        <v>35673</v>
      </c>
      <c r="I5629">
        <v>38</v>
      </c>
      <c r="J5629">
        <v>28</v>
      </c>
      <c r="K5629">
        <v>1</v>
      </c>
      <c r="L5629">
        <f>LOOKUP(I5629+H5629*1000, allRounds!D$2:D$308, allRounds!A$2:A$308)</f>
        <v>244</v>
      </c>
    </row>
    <row r="5630" spans="1:12" x14ac:dyDescent="0.3">
      <c r="A5630">
        <v>5629</v>
      </c>
      <c r="B5630">
        <v>8</v>
      </c>
      <c r="C5630">
        <v>119</v>
      </c>
      <c r="D5630">
        <v>17</v>
      </c>
      <c r="E5630">
        <v>61</v>
      </c>
      <c r="F5630">
        <v>244</v>
      </c>
      <c r="H5630" s="16">
        <v>35673</v>
      </c>
      <c r="I5630">
        <v>38</v>
      </c>
      <c r="J5630">
        <v>28</v>
      </c>
      <c r="K5630">
        <v>1</v>
      </c>
      <c r="L5630">
        <f>LOOKUP(I5630+H5630*1000, allRounds!D$2:D$308, allRounds!A$2:A$308)</f>
        <v>244</v>
      </c>
    </row>
    <row r="5631" spans="1:12" x14ac:dyDescent="0.3">
      <c r="A5631">
        <v>5630</v>
      </c>
      <c r="B5631">
        <v>9</v>
      </c>
      <c r="C5631">
        <v>101</v>
      </c>
      <c r="D5631">
        <v>17</v>
      </c>
      <c r="E5631">
        <v>48</v>
      </c>
      <c r="F5631">
        <v>244</v>
      </c>
      <c r="H5631" s="16">
        <v>35673</v>
      </c>
      <c r="I5631">
        <v>38</v>
      </c>
      <c r="J5631">
        <v>11</v>
      </c>
      <c r="K5631">
        <v>1</v>
      </c>
      <c r="L5631">
        <f>LOOKUP(I5631+H5631*1000, allRounds!D$2:D$308, allRounds!A$2:A$308)</f>
        <v>244</v>
      </c>
    </row>
    <row r="5632" spans="1:12" x14ac:dyDescent="0.3">
      <c r="A5632">
        <v>5631</v>
      </c>
      <c r="B5632">
        <v>10</v>
      </c>
      <c r="C5632">
        <v>122</v>
      </c>
      <c r="D5632">
        <v>13</v>
      </c>
      <c r="E5632">
        <v>113</v>
      </c>
      <c r="F5632">
        <v>244</v>
      </c>
      <c r="H5632" s="16">
        <v>35673</v>
      </c>
      <c r="I5632">
        <v>38</v>
      </c>
      <c r="J5632">
        <v>28</v>
      </c>
      <c r="K5632">
        <v>1</v>
      </c>
      <c r="L5632">
        <f>LOOKUP(I5632+H5632*1000, allRounds!D$2:D$308, allRounds!A$2:A$308)</f>
        <v>244</v>
      </c>
    </row>
    <row r="5633" spans="1:12" x14ac:dyDescent="0.3">
      <c r="A5633">
        <v>5632</v>
      </c>
      <c r="B5633">
        <v>1</v>
      </c>
      <c r="C5633">
        <v>93</v>
      </c>
      <c r="D5633">
        <v>25</v>
      </c>
      <c r="E5633">
        <v>1</v>
      </c>
      <c r="F5633">
        <v>245</v>
      </c>
      <c r="H5633" s="16">
        <v>35672</v>
      </c>
      <c r="I5633">
        <v>72</v>
      </c>
      <c r="J5633">
        <v>10</v>
      </c>
      <c r="K5633">
        <v>1</v>
      </c>
      <c r="L5633">
        <f>LOOKUP(I5633+H5633*1000, allRounds!D$2:D$308, allRounds!A$2:A$308)</f>
        <v>245</v>
      </c>
    </row>
    <row r="5634" spans="1:12" x14ac:dyDescent="0.3">
      <c r="A5634">
        <v>5633</v>
      </c>
      <c r="B5634">
        <v>2</v>
      </c>
      <c r="C5634">
        <v>108</v>
      </c>
      <c r="D5634">
        <v>24</v>
      </c>
      <c r="E5634">
        <v>116</v>
      </c>
      <c r="F5634">
        <v>245</v>
      </c>
      <c r="H5634" s="16">
        <v>35672</v>
      </c>
      <c r="I5634">
        <v>72</v>
      </c>
      <c r="J5634">
        <v>24</v>
      </c>
      <c r="K5634">
        <v>1</v>
      </c>
      <c r="L5634">
        <f>LOOKUP(I5634+H5634*1000, allRounds!D$2:D$308, allRounds!A$2:A$308)</f>
        <v>245</v>
      </c>
    </row>
    <row r="5635" spans="1:12" x14ac:dyDescent="0.3">
      <c r="A5635">
        <v>5634</v>
      </c>
      <c r="B5635">
        <v>3</v>
      </c>
      <c r="C5635">
        <v>107</v>
      </c>
      <c r="D5635">
        <v>22</v>
      </c>
      <c r="E5635">
        <v>26</v>
      </c>
      <c r="F5635">
        <v>245</v>
      </c>
      <c r="H5635" s="16">
        <v>35672</v>
      </c>
      <c r="I5635">
        <v>72</v>
      </c>
      <c r="J5635">
        <v>20</v>
      </c>
      <c r="K5635">
        <v>1</v>
      </c>
      <c r="L5635">
        <f>LOOKUP(I5635+H5635*1000, allRounds!D$2:D$308, allRounds!A$2:A$308)</f>
        <v>245</v>
      </c>
    </row>
    <row r="5636" spans="1:12" x14ac:dyDescent="0.3">
      <c r="A5636">
        <v>5635</v>
      </c>
      <c r="B5636">
        <v>4</v>
      </c>
      <c r="C5636">
        <v>116</v>
      </c>
      <c r="D5636">
        <v>20</v>
      </c>
      <c r="E5636">
        <v>8</v>
      </c>
      <c r="F5636">
        <v>245</v>
      </c>
      <c r="H5636" s="16">
        <v>35672</v>
      </c>
      <c r="I5636">
        <v>72</v>
      </c>
      <c r="J5636">
        <v>28</v>
      </c>
      <c r="K5636">
        <v>1</v>
      </c>
      <c r="L5636">
        <f>LOOKUP(I5636+H5636*1000, allRounds!D$2:D$308, allRounds!A$2:A$308)</f>
        <v>245</v>
      </c>
    </row>
    <row r="5637" spans="1:12" x14ac:dyDescent="0.3">
      <c r="A5637">
        <v>5636</v>
      </c>
      <c r="B5637">
        <v>5</v>
      </c>
      <c r="C5637">
        <v>108</v>
      </c>
      <c r="D5637">
        <v>19</v>
      </c>
      <c r="E5637">
        <v>2</v>
      </c>
      <c r="F5637">
        <v>245</v>
      </c>
      <c r="H5637" s="16">
        <v>35672</v>
      </c>
      <c r="I5637">
        <v>72</v>
      </c>
      <c r="J5637">
        <v>18</v>
      </c>
      <c r="K5637">
        <v>1</v>
      </c>
      <c r="L5637">
        <f>LOOKUP(I5637+H5637*1000, allRounds!D$2:D$308, allRounds!A$2:A$308)</f>
        <v>245</v>
      </c>
    </row>
    <row r="5638" spans="1:12" x14ac:dyDescent="0.3">
      <c r="A5638">
        <v>5637</v>
      </c>
      <c r="B5638">
        <v>6</v>
      </c>
      <c r="C5638">
        <v>119</v>
      </c>
      <c r="D5638">
        <v>19</v>
      </c>
      <c r="E5638">
        <v>61</v>
      </c>
      <c r="F5638">
        <v>245</v>
      </c>
      <c r="H5638" s="16">
        <v>35672</v>
      </c>
      <c r="I5638">
        <v>72</v>
      </c>
      <c r="J5638">
        <v>28</v>
      </c>
      <c r="K5638">
        <v>1</v>
      </c>
      <c r="L5638">
        <f>LOOKUP(I5638+H5638*1000, allRounds!D$2:D$308, allRounds!A$2:A$308)</f>
        <v>245</v>
      </c>
    </row>
    <row r="5639" spans="1:12" x14ac:dyDescent="0.3">
      <c r="A5639">
        <v>5638</v>
      </c>
      <c r="B5639">
        <v>7</v>
      </c>
      <c r="C5639">
        <v>101</v>
      </c>
      <c r="D5639">
        <v>18</v>
      </c>
      <c r="E5639">
        <v>48</v>
      </c>
      <c r="F5639">
        <v>245</v>
      </c>
      <c r="H5639" s="16">
        <v>35672</v>
      </c>
      <c r="I5639">
        <v>72</v>
      </c>
      <c r="J5639">
        <v>11</v>
      </c>
      <c r="K5639">
        <v>1</v>
      </c>
      <c r="L5639">
        <f>LOOKUP(I5639+H5639*1000, allRounds!D$2:D$308, allRounds!A$2:A$308)</f>
        <v>245</v>
      </c>
    </row>
    <row r="5640" spans="1:12" x14ac:dyDescent="0.3">
      <c r="A5640">
        <v>5639</v>
      </c>
      <c r="B5640">
        <v>8</v>
      </c>
      <c r="C5640">
        <v>101</v>
      </c>
      <c r="D5640">
        <v>16</v>
      </c>
      <c r="E5640">
        <v>103</v>
      </c>
      <c r="F5640">
        <v>245</v>
      </c>
      <c r="H5640" s="16">
        <v>35672</v>
      </c>
      <c r="I5640">
        <v>72</v>
      </c>
      <c r="J5640">
        <v>9</v>
      </c>
      <c r="K5640">
        <v>1</v>
      </c>
      <c r="L5640">
        <f>LOOKUP(I5640+H5640*1000, allRounds!D$2:D$308, allRounds!A$2:A$308)</f>
        <v>245</v>
      </c>
    </row>
    <row r="5641" spans="1:12" x14ac:dyDescent="0.3">
      <c r="A5641">
        <v>5640</v>
      </c>
      <c r="B5641">
        <v>9</v>
      </c>
      <c r="C5641">
        <v>126</v>
      </c>
      <c r="D5641">
        <v>13</v>
      </c>
      <c r="E5641">
        <v>27</v>
      </c>
      <c r="F5641">
        <v>245</v>
      </c>
      <c r="H5641" s="16">
        <v>35672</v>
      </c>
      <c r="I5641">
        <v>72</v>
      </c>
      <c r="J5641">
        <v>30</v>
      </c>
      <c r="K5641">
        <v>1</v>
      </c>
      <c r="L5641">
        <f>LOOKUP(I5641+H5641*1000, allRounds!D$2:D$308, allRounds!A$2:A$308)</f>
        <v>245</v>
      </c>
    </row>
    <row r="5642" spans="1:12" x14ac:dyDescent="0.3">
      <c r="A5642">
        <v>5641</v>
      </c>
      <c r="B5642">
        <v>10</v>
      </c>
      <c r="C5642">
        <v>129</v>
      </c>
      <c r="D5642">
        <v>8</v>
      </c>
      <c r="E5642">
        <v>113</v>
      </c>
      <c r="F5642">
        <v>245</v>
      </c>
      <c r="H5642" s="16">
        <v>35672</v>
      </c>
      <c r="I5642">
        <v>72</v>
      </c>
      <c r="J5642">
        <v>28</v>
      </c>
      <c r="K5642">
        <v>1</v>
      </c>
      <c r="L5642">
        <f>LOOKUP(I5642+H5642*1000, allRounds!D$2:D$308, allRounds!A$2:A$308)</f>
        <v>245</v>
      </c>
    </row>
    <row r="5643" spans="1:12" x14ac:dyDescent="0.3">
      <c r="A5643">
        <v>5642</v>
      </c>
      <c r="B5643">
        <v>1</v>
      </c>
      <c r="C5643">
        <v>86</v>
      </c>
      <c r="D5643">
        <v>42</v>
      </c>
      <c r="E5643">
        <v>116</v>
      </c>
      <c r="F5643">
        <v>246</v>
      </c>
      <c r="H5643" s="16">
        <v>35671</v>
      </c>
      <c r="I5643">
        <v>73</v>
      </c>
      <c r="J5643">
        <v>24</v>
      </c>
      <c r="K5643">
        <v>1</v>
      </c>
      <c r="L5643">
        <f>LOOKUP(I5643+H5643*1000, allRounds!D$2:D$308, allRounds!A$2:A$308)</f>
        <v>246</v>
      </c>
    </row>
    <row r="5644" spans="1:12" x14ac:dyDescent="0.3">
      <c r="A5644">
        <v>5643</v>
      </c>
      <c r="B5644">
        <v>2</v>
      </c>
      <c r="C5644">
        <v>77</v>
      </c>
      <c r="D5644">
        <v>38</v>
      </c>
      <c r="E5644">
        <v>48</v>
      </c>
      <c r="F5644">
        <v>246</v>
      </c>
      <c r="H5644" s="16">
        <v>35671</v>
      </c>
      <c r="I5644">
        <v>73</v>
      </c>
      <c r="J5644">
        <v>11</v>
      </c>
      <c r="K5644">
        <v>1</v>
      </c>
      <c r="L5644">
        <f>LOOKUP(I5644+H5644*1000, allRounds!D$2:D$308, allRounds!A$2:A$308)</f>
        <v>246</v>
      </c>
    </row>
    <row r="5645" spans="1:12" x14ac:dyDescent="0.3">
      <c r="A5645">
        <v>5644</v>
      </c>
      <c r="B5645">
        <v>3</v>
      </c>
      <c r="C5645">
        <v>91</v>
      </c>
      <c r="D5645">
        <v>33</v>
      </c>
      <c r="E5645">
        <v>26</v>
      </c>
      <c r="F5645">
        <v>246</v>
      </c>
      <c r="H5645" s="16">
        <v>35671</v>
      </c>
      <c r="I5645">
        <v>73</v>
      </c>
      <c r="J5645">
        <v>20</v>
      </c>
      <c r="K5645">
        <v>1</v>
      </c>
      <c r="L5645">
        <f>LOOKUP(I5645+H5645*1000, allRounds!D$2:D$308, allRounds!A$2:A$308)</f>
        <v>246</v>
      </c>
    </row>
    <row r="5646" spans="1:12" x14ac:dyDescent="0.3">
      <c r="A5646">
        <v>5645</v>
      </c>
      <c r="B5646">
        <v>4</v>
      </c>
      <c r="C5646">
        <v>83</v>
      </c>
      <c r="D5646">
        <v>30</v>
      </c>
      <c r="E5646">
        <v>103</v>
      </c>
      <c r="F5646">
        <v>246</v>
      </c>
      <c r="H5646" s="16">
        <v>35671</v>
      </c>
      <c r="I5646">
        <v>73</v>
      </c>
      <c r="J5646">
        <v>9</v>
      </c>
      <c r="K5646">
        <v>1</v>
      </c>
      <c r="L5646">
        <f>LOOKUP(I5646+H5646*1000, allRounds!D$2:D$308, allRounds!A$2:A$308)</f>
        <v>246</v>
      </c>
    </row>
    <row r="5647" spans="1:12" x14ac:dyDescent="0.3">
      <c r="A5647">
        <v>5646</v>
      </c>
      <c r="B5647">
        <v>5</v>
      </c>
      <c r="C5647">
        <v>102</v>
      </c>
      <c r="D5647">
        <v>30</v>
      </c>
      <c r="E5647">
        <v>61</v>
      </c>
      <c r="F5647">
        <v>246</v>
      </c>
      <c r="H5647" s="16">
        <v>35671</v>
      </c>
      <c r="I5647">
        <v>73</v>
      </c>
      <c r="J5647">
        <v>28</v>
      </c>
      <c r="K5647">
        <v>1</v>
      </c>
      <c r="L5647">
        <f>LOOKUP(I5647+H5647*1000, allRounds!D$2:D$308, allRounds!A$2:A$308)</f>
        <v>246</v>
      </c>
    </row>
    <row r="5648" spans="1:12" x14ac:dyDescent="0.3">
      <c r="A5648">
        <v>5647</v>
      </c>
      <c r="B5648">
        <v>6</v>
      </c>
      <c r="C5648">
        <v>93</v>
      </c>
      <c r="D5648">
        <v>29</v>
      </c>
      <c r="E5648">
        <v>2</v>
      </c>
      <c r="F5648">
        <v>246</v>
      </c>
      <c r="H5648" s="16">
        <v>35671</v>
      </c>
      <c r="I5648">
        <v>73</v>
      </c>
      <c r="J5648">
        <v>18</v>
      </c>
      <c r="K5648">
        <v>1</v>
      </c>
      <c r="L5648">
        <f>LOOKUP(I5648+H5648*1000, allRounds!D$2:D$308, allRounds!A$2:A$308)</f>
        <v>246</v>
      </c>
    </row>
    <row r="5649" spans="1:12" x14ac:dyDescent="0.3">
      <c r="A5649">
        <v>5648</v>
      </c>
      <c r="B5649">
        <v>7</v>
      </c>
      <c r="C5649">
        <v>87</v>
      </c>
      <c r="D5649">
        <v>29</v>
      </c>
      <c r="E5649">
        <v>1</v>
      </c>
      <c r="F5649">
        <v>246</v>
      </c>
      <c r="H5649" s="16">
        <v>35671</v>
      </c>
      <c r="I5649">
        <v>73</v>
      </c>
      <c r="J5649">
        <v>10</v>
      </c>
      <c r="K5649">
        <v>1</v>
      </c>
      <c r="L5649">
        <f>LOOKUP(I5649+H5649*1000, allRounds!D$2:D$308, allRounds!A$2:A$308)</f>
        <v>246</v>
      </c>
    </row>
    <row r="5650" spans="1:12" x14ac:dyDescent="0.3">
      <c r="A5650">
        <v>5649</v>
      </c>
      <c r="B5650">
        <v>8</v>
      </c>
      <c r="C5650">
        <v>107</v>
      </c>
      <c r="D5650">
        <v>25</v>
      </c>
      <c r="E5650">
        <v>8</v>
      </c>
      <c r="F5650">
        <v>246</v>
      </c>
      <c r="H5650" s="16">
        <v>35671</v>
      </c>
      <c r="I5650">
        <v>73</v>
      </c>
      <c r="J5650">
        <v>28</v>
      </c>
      <c r="K5650">
        <v>1</v>
      </c>
      <c r="L5650">
        <f>LOOKUP(I5650+H5650*1000, allRounds!D$2:D$308, allRounds!A$2:A$308)</f>
        <v>246</v>
      </c>
    </row>
    <row r="5651" spans="1:12" x14ac:dyDescent="0.3">
      <c r="A5651">
        <v>5650</v>
      </c>
      <c r="B5651">
        <v>9</v>
      </c>
      <c r="C5651">
        <v>111</v>
      </c>
      <c r="D5651">
        <v>23</v>
      </c>
      <c r="E5651">
        <v>27</v>
      </c>
      <c r="F5651">
        <v>246</v>
      </c>
      <c r="H5651" s="16">
        <v>35671</v>
      </c>
      <c r="I5651">
        <v>73</v>
      </c>
      <c r="J5651">
        <v>30</v>
      </c>
      <c r="K5651">
        <v>1</v>
      </c>
      <c r="L5651">
        <f>LOOKUP(I5651+H5651*1000, allRounds!D$2:D$308, allRounds!A$2:A$308)</f>
        <v>246</v>
      </c>
    </row>
    <row r="5652" spans="1:12" x14ac:dyDescent="0.3">
      <c r="A5652">
        <v>5651</v>
      </c>
      <c r="B5652">
        <v>10</v>
      </c>
      <c r="C5652">
        <v>122</v>
      </c>
      <c r="D5652">
        <v>10</v>
      </c>
      <c r="E5652">
        <v>113</v>
      </c>
      <c r="F5652">
        <v>246</v>
      </c>
      <c r="H5652" s="16">
        <v>35671</v>
      </c>
      <c r="I5652">
        <v>73</v>
      </c>
      <c r="J5652">
        <v>28</v>
      </c>
      <c r="K5652">
        <v>1</v>
      </c>
      <c r="L5652">
        <f>LOOKUP(I5652+H5652*1000, allRounds!D$2:D$308, allRounds!A$2:A$308)</f>
        <v>246</v>
      </c>
    </row>
    <row r="5653" spans="1:12" x14ac:dyDescent="0.3">
      <c r="A5653">
        <v>5652</v>
      </c>
      <c r="B5653">
        <v>1</v>
      </c>
      <c r="C5653">
        <v>85</v>
      </c>
      <c r="D5653">
        <v>39</v>
      </c>
      <c r="E5653">
        <v>82</v>
      </c>
      <c r="F5653">
        <v>247</v>
      </c>
      <c r="H5653" s="16">
        <v>35662</v>
      </c>
      <c r="I5653">
        <v>1</v>
      </c>
      <c r="J5653">
        <v>17</v>
      </c>
      <c r="K5653">
        <v>1</v>
      </c>
      <c r="L5653">
        <f>LOOKUP(I5653+H5653*1000, allRounds!D$2:D$308, allRounds!A$2:A$308)</f>
        <v>247</v>
      </c>
    </row>
    <row r="5654" spans="1:12" x14ac:dyDescent="0.3">
      <c r="A5654">
        <v>5653</v>
      </c>
      <c r="B5654">
        <v>2</v>
      </c>
      <c r="C5654">
        <v>97</v>
      </c>
      <c r="D5654">
        <v>36</v>
      </c>
      <c r="E5654">
        <v>28</v>
      </c>
      <c r="F5654">
        <v>247</v>
      </c>
      <c r="H5654" s="16">
        <v>35662</v>
      </c>
      <c r="I5654">
        <v>1</v>
      </c>
      <c r="J5654">
        <v>26</v>
      </c>
      <c r="K5654">
        <v>1</v>
      </c>
      <c r="L5654">
        <f>LOOKUP(I5654+H5654*1000, allRounds!D$2:D$308, allRounds!A$2:A$308)</f>
        <v>247</v>
      </c>
    </row>
    <row r="5655" spans="1:12" x14ac:dyDescent="0.3">
      <c r="A5655">
        <v>5654</v>
      </c>
      <c r="B5655">
        <v>3</v>
      </c>
      <c r="C5655">
        <v>84</v>
      </c>
      <c r="D5655">
        <v>36</v>
      </c>
      <c r="E5655">
        <v>32</v>
      </c>
      <c r="F5655">
        <v>247</v>
      </c>
      <c r="H5655" s="16">
        <v>35662</v>
      </c>
      <c r="I5655">
        <v>1</v>
      </c>
      <c r="J5655">
        <v>13</v>
      </c>
      <c r="K5655">
        <v>1</v>
      </c>
      <c r="L5655">
        <f>LOOKUP(I5655+H5655*1000, allRounds!D$2:D$308, allRounds!A$2:A$308)</f>
        <v>247</v>
      </c>
    </row>
    <row r="5656" spans="1:12" x14ac:dyDescent="0.3">
      <c r="A5656">
        <v>5655</v>
      </c>
      <c r="B5656">
        <v>4</v>
      </c>
      <c r="C5656">
        <v>102</v>
      </c>
      <c r="D5656">
        <v>35</v>
      </c>
      <c r="E5656">
        <v>96</v>
      </c>
      <c r="F5656">
        <v>247</v>
      </c>
      <c r="H5656" s="16">
        <v>35662</v>
      </c>
      <c r="I5656">
        <v>1</v>
      </c>
      <c r="J5656">
        <v>28</v>
      </c>
      <c r="K5656">
        <v>1</v>
      </c>
      <c r="L5656">
        <f>LOOKUP(I5656+H5656*1000, allRounds!D$2:D$308, allRounds!A$2:A$308)</f>
        <v>247</v>
      </c>
    </row>
    <row r="5657" spans="1:12" x14ac:dyDescent="0.3">
      <c r="A5657">
        <v>5656</v>
      </c>
      <c r="B5657">
        <v>5</v>
      </c>
      <c r="C5657">
        <v>102</v>
      </c>
      <c r="D5657">
        <v>33</v>
      </c>
      <c r="E5657">
        <v>40</v>
      </c>
      <c r="F5657">
        <v>247</v>
      </c>
      <c r="H5657" s="16">
        <v>35662</v>
      </c>
      <c r="I5657">
        <v>1</v>
      </c>
      <c r="J5657">
        <v>28</v>
      </c>
      <c r="K5657">
        <v>1</v>
      </c>
      <c r="L5657">
        <f>LOOKUP(I5657+H5657*1000, allRounds!D$2:D$308, allRounds!A$2:A$308)</f>
        <v>247</v>
      </c>
    </row>
    <row r="5658" spans="1:12" x14ac:dyDescent="0.3">
      <c r="A5658">
        <v>5657</v>
      </c>
      <c r="B5658">
        <v>6</v>
      </c>
      <c r="C5658">
        <v>87</v>
      </c>
      <c r="D5658">
        <v>33</v>
      </c>
      <c r="E5658">
        <v>49</v>
      </c>
      <c r="F5658">
        <v>247</v>
      </c>
      <c r="H5658" s="16">
        <v>35662</v>
      </c>
      <c r="I5658">
        <v>1</v>
      </c>
      <c r="J5658">
        <v>13</v>
      </c>
      <c r="K5658">
        <v>1</v>
      </c>
      <c r="L5658">
        <f>LOOKUP(I5658+H5658*1000, allRounds!D$2:D$308, allRounds!A$2:A$308)</f>
        <v>247</v>
      </c>
    </row>
    <row r="5659" spans="1:12" x14ac:dyDescent="0.3">
      <c r="A5659">
        <v>5658</v>
      </c>
      <c r="B5659">
        <v>7</v>
      </c>
      <c r="C5659">
        <v>103</v>
      </c>
      <c r="D5659">
        <v>31</v>
      </c>
      <c r="E5659">
        <v>80</v>
      </c>
      <c r="F5659">
        <v>247</v>
      </c>
      <c r="H5659" s="16">
        <v>35662</v>
      </c>
      <c r="I5659">
        <v>1</v>
      </c>
      <c r="J5659">
        <v>27</v>
      </c>
      <c r="K5659">
        <v>1</v>
      </c>
      <c r="L5659">
        <f>LOOKUP(I5659+H5659*1000, allRounds!D$2:D$308, allRounds!A$2:A$308)</f>
        <v>247</v>
      </c>
    </row>
    <row r="5660" spans="1:12" x14ac:dyDescent="0.3">
      <c r="A5660">
        <v>5659</v>
      </c>
      <c r="B5660">
        <v>8</v>
      </c>
      <c r="C5660">
        <v>101</v>
      </c>
      <c r="D5660">
        <v>29</v>
      </c>
      <c r="E5660">
        <v>87</v>
      </c>
      <c r="F5660">
        <v>247</v>
      </c>
      <c r="H5660" s="16">
        <v>35662</v>
      </c>
      <c r="I5660">
        <v>1</v>
      </c>
      <c r="J5660">
        <v>23</v>
      </c>
      <c r="K5660">
        <v>1</v>
      </c>
      <c r="L5660">
        <f>LOOKUP(I5660+H5660*1000, allRounds!D$2:D$308, allRounds!A$2:A$308)</f>
        <v>247</v>
      </c>
    </row>
    <row r="5661" spans="1:12" x14ac:dyDescent="0.3">
      <c r="A5661">
        <v>5660</v>
      </c>
      <c r="B5661">
        <v>9</v>
      </c>
      <c r="C5661">
        <v>98</v>
      </c>
      <c r="D5661">
        <v>27</v>
      </c>
      <c r="E5661">
        <v>2</v>
      </c>
      <c r="F5661">
        <v>247</v>
      </c>
      <c r="H5661" s="16">
        <v>35662</v>
      </c>
      <c r="I5661">
        <v>1</v>
      </c>
      <c r="J5661">
        <v>18</v>
      </c>
      <c r="K5661">
        <v>1</v>
      </c>
      <c r="L5661">
        <f>LOOKUP(I5661+H5661*1000, allRounds!D$2:D$308, allRounds!A$2:A$308)</f>
        <v>247</v>
      </c>
    </row>
    <row r="5662" spans="1:12" x14ac:dyDescent="0.3">
      <c r="A5662">
        <v>5661</v>
      </c>
      <c r="B5662">
        <v>10</v>
      </c>
      <c r="C5662">
        <v>108</v>
      </c>
      <c r="D5662">
        <v>27</v>
      </c>
      <c r="E5662">
        <v>99</v>
      </c>
      <c r="F5662">
        <v>247</v>
      </c>
      <c r="H5662" s="16">
        <v>35662</v>
      </c>
      <c r="I5662">
        <v>1</v>
      </c>
      <c r="J5662">
        <v>28</v>
      </c>
      <c r="K5662">
        <v>1</v>
      </c>
      <c r="L5662">
        <f>LOOKUP(I5662+H5662*1000, allRounds!D$2:D$308, allRounds!A$2:A$308)</f>
        <v>247</v>
      </c>
    </row>
    <row r="5663" spans="1:12" x14ac:dyDescent="0.3">
      <c r="A5663">
        <v>5662</v>
      </c>
      <c r="B5663">
        <v>11</v>
      </c>
      <c r="C5663">
        <v>101</v>
      </c>
      <c r="D5663">
        <v>26</v>
      </c>
      <c r="E5663">
        <v>18</v>
      </c>
      <c r="F5663">
        <v>247</v>
      </c>
      <c r="H5663" s="16">
        <v>35662</v>
      </c>
      <c r="I5663">
        <v>1</v>
      </c>
      <c r="J5663">
        <v>20</v>
      </c>
      <c r="K5663">
        <v>1</v>
      </c>
      <c r="L5663">
        <f>LOOKUP(I5663+H5663*1000, allRounds!D$2:D$308, allRounds!A$2:A$308)</f>
        <v>247</v>
      </c>
    </row>
    <row r="5664" spans="1:12" x14ac:dyDescent="0.3">
      <c r="A5664">
        <v>5663</v>
      </c>
      <c r="B5664">
        <v>12</v>
      </c>
      <c r="C5664">
        <v>96</v>
      </c>
      <c r="D5664">
        <v>25</v>
      </c>
      <c r="E5664">
        <v>95</v>
      </c>
      <c r="F5664">
        <v>247</v>
      </c>
      <c r="H5664" s="16">
        <v>35662</v>
      </c>
      <c r="I5664">
        <v>1</v>
      </c>
      <c r="J5664">
        <v>14</v>
      </c>
      <c r="K5664">
        <v>1</v>
      </c>
      <c r="L5664">
        <f>LOOKUP(I5664+H5664*1000, allRounds!D$2:D$308, allRounds!A$2:A$308)</f>
        <v>247</v>
      </c>
    </row>
    <row r="5665" spans="1:12" x14ac:dyDescent="0.3">
      <c r="A5665">
        <v>5664</v>
      </c>
      <c r="B5665">
        <v>13</v>
      </c>
      <c r="C5665">
        <v>93</v>
      </c>
      <c r="D5665">
        <v>25</v>
      </c>
      <c r="E5665">
        <v>48</v>
      </c>
      <c r="F5665">
        <v>247</v>
      </c>
      <c r="H5665" s="16">
        <v>35662</v>
      </c>
      <c r="I5665">
        <v>1</v>
      </c>
      <c r="J5665">
        <v>11</v>
      </c>
      <c r="K5665">
        <v>1</v>
      </c>
      <c r="L5665">
        <f>LOOKUP(I5665+H5665*1000, allRounds!D$2:D$308, allRounds!A$2:A$308)</f>
        <v>247</v>
      </c>
    </row>
    <row r="5666" spans="1:12" x14ac:dyDescent="0.3">
      <c r="A5666">
        <v>5665</v>
      </c>
      <c r="B5666">
        <v>14</v>
      </c>
      <c r="C5666">
        <v>106</v>
      </c>
      <c r="D5666">
        <v>25</v>
      </c>
      <c r="E5666">
        <v>116</v>
      </c>
      <c r="F5666">
        <v>247</v>
      </c>
      <c r="H5666" s="16">
        <v>35662</v>
      </c>
      <c r="I5666">
        <v>1</v>
      </c>
      <c r="J5666">
        <v>24</v>
      </c>
      <c r="K5666">
        <v>1</v>
      </c>
      <c r="L5666">
        <f>LOOKUP(I5666+H5666*1000, allRounds!D$2:D$308, allRounds!A$2:A$308)</f>
        <v>247</v>
      </c>
    </row>
    <row r="5667" spans="1:12" x14ac:dyDescent="0.3">
      <c r="A5667">
        <v>5666</v>
      </c>
      <c r="B5667">
        <v>15</v>
      </c>
      <c r="C5667">
        <v>102</v>
      </c>
      <c r="D5667">
        <v>25</v>
      </c>
      <c r="E5667">
        <v>26</v>
      </c>
      <c r="F5667">
        <v>247</v>
      </c>
      <c r="H5667" s="16">
        <v>35662</v>
      </c>
      <c r="I5667">
        <v>1</v>
      </c>
      <c r="J5667">
        <v>20</v>
      </c>
      <c r="K5667">
        <v>1</v>
      </c>
      <c r="L5667">
        <f>LOOKUP(I5667+H5667*1000, allRounds!D$2:D$308, allRounds!A$2:A$308)</f>
        <v>247</v>
      </c>
    </row>
    <row r="5668" spans="1:12" x14ac:dyDescent="0.3">
      <c r="A5668">
        <v>5667</v>
      </c>
      <c r="B5668">
        <v>16</v>
      </c>
      <c r="C5668">
        <v>105</v>
      </c>
      <c r="D5668">
        <v>24</v>
      </c>
      <c r="E5668">
        <v>93</v>
      </c>
      <c r="F5668">
        <v>247</v>
      </c>
      <c r="H5668" s="16">
        <v>35662</v>
      </c>
      <c r="I5668">
        <v>1</v>
      </c>
      <c r="J5668">
        <v>21</v>
      </c>
      <c r="K5668">
        <v>1</v>
      </c>
      <c r="L5668">
        <f>LOOKUP(I5668+H5668*1000, allRounds!D$2:D$308, allRounds!A$2:A$308)</f>
        <v>247</v>
      </c>
    </row>
    <row r="5669" spans="1:12" x14ac:dyDescent="0.3">
      <c r="A5669">
        <v>5668</v>
      </c>
      <c r="B5669">
        <v>17</v>
      </c>
      <c r="C5669">
        <v>111</v>
      </c>
      <c r="D5669">
        <v>24</v>
      </c>
      <c r="E5669">
        <v>61</v>
      </c>
      <c r="F5669">
        <v>247</v>
      </c>
      <c r="H5669" s="16">
        <v>35662</v>
      </c>
      <c r="I5669">
        <v>1</v>
      </c>
      <c r="J5669">
        <v>28</v>
      </c>
      <c r="K5669">
        <v>1</v>
      </c>
      <c r="L5669">
        <f>LOOKUP(I5669+H5669*1000, allRounds!D$2:D$308, allRounds!A$2:A$308)</f>
        <v>247</v>
      </c>
    </row>
    <row r="5670" spans="1:12" x14ac:dyDescent="0.3">
      <c r="A5670">
        <v>5669</v>
      </c>
      <c r="B5670">
        <v>18</v>
      </c>
      <c r="C5670">
        <v>114</v>
      </c>
      <c r="D5670">
        <v>20</v>
      </c>
      <c r="E5670">
        <v>50</v>
      </c>
      <c r="F5670">
        <v>247</v>
      </c>
      <c r="H5670" s="16">
        <v>35662</v>
      </c>
      <c r="I5670">
        <v>1</v>
      </c>
      <c r="J5670">
        <v>26</v>
      </c>
      <c r="K5670">
        <v>1</v>
      </c>
      <c r="L5670">
        <f>LOOKUP(I5670+H5670*1000, allRounds!D$2:D$308, allRounds!A$2:A$308)</f>
        <v>247</v>
      </c>
    </row>
    <row r="5671" spans="1:12" x14ac:dyDescent="0.3">
      <c r="A5671">
        <v>5670</v>
      </c>
      <c r="B5671">
        <v>19</v>
      </c>
      <c r="C5671">
        <v>118</v>
      </c>
      <c r="D5671">
        <v>19</v>
      </c>
      <c r="E5671">
        <v>12</v>
      </c>
      <c r="F5671">
        <v>247</v>
      </c>
      <c r="H5671" s="16">
        <v>35662</v>
      </c>
      <c r="I5671">
        <v>1</v>
      </c>
      <c r="J5671">
        <v>28</v>
      </c>
      <c r="K5671">
        <v>1</v>
      </c>
      <c r="L5671">
        <f>LOOKUP(I5671+H5671*1000, allRounds!D$2:D$308, allRounds!A$2:A$308)</f>
        <v>247</v>
      </c>
    </row>
    <row r="5672" spans="1:12" x14ac:dyDescent="0.3">
      <c r="A5672">
        <v>5671</v>
      </c>
      <c r="B5672">
        <v>20</v>
      </c>
      <c r="C5672">
        <v>118</v>
      </c>
      <c r="D5672">
        <v>18</v>
      </c>
      <c r="E5672">
        <v>35</v>
      </c>
      <c r="F5672">
        <v>247</v>
      </c>
      <c r="H5672" s="16">
        <v>35662</v>
      </c>
      <c r="I5672">
        <v>1</v>
      </c>
      <c r="J5672">
        <v>29</v>
      </c>
      <c r="K5672">
        <v>1</v>
      </c>
      <c r="L5672">
        <f>LOOKUP(I5672+H5672*1000, allRounds!D$2:D$308, allRounds!A$2:A$308)</f>
        <v>247</v>
      </c>
    </row>
    <row r="5673" spans="1:12" x14ac:dyDescent="0.3">
      <c r="A5673">
        <v>5672</v>
      </c>
      <c r="B5673">
        <v>1</v>
      </c>
      <c r="C5673">
        <v>101</v>
      </c>
      <c r="D5673">
        <v>30</v>
      </c>
      <c r="E5673">
        <v>61</v>
      </c>
      <c r="F5673">
        <v>248</v>
      </c>
      <c r="H5673" s="16">
        <v>35623</v>
      </c>
      <c r="I5673">
        <v>3</v>
      </c>
      <c r="J5673">
        <v>28</v>
      </c>
      <c r="K5673">
        <v>1</v>
      </c>
      <c r="L5673">
        <f>LOOKUP(I5673+H5673*1000, allRounds!D$2:D$308, allRounds!A$2:A$308)</f>
        <v>248</v>
      </c>
    </row>
    <row r="5674" spans="1:12" x14ac:dyDescent="0.3">
      <c r="A5674">
        <v>5673</v>
      </c>
      <c r="B5674">
        <f>2</f>
        <v>2</v>
      </c>
      <c r="C5674">
        <v>101</v>
      </c>
      <c r="D5674">
        <v>29</v>
      </c>
      <c r="E5674">
        <v>50</v>
      </c>
      <c r="F5674">
        <v>248</v>
      </c>
      <c r="H5674" s="16">
        <v>35623</v>
      </c>
      <c r="I5674">
        <v>3</v>
      </c>
      <c r="J5674">
        <v>26</v>
      </c>
      <c r="K5674">
        <v>1</v>
      </c>
      <c r="L5674">
        <f>LOOKUP(I5674+H5674*1000, allRounds!D$2:D$308, allRounds!A$2:A$308)</f>
        <v>248</v>
      </c>
    </row>
    <row r="5675" spans="1:12" x14ac:dyDescent="0.3">
      <c r="A5675">
        <v>5674</v>
      </c>
      <c r="B5675">
        <f>2</f>
        <v>2</v>
      </c>
      <c r="C5675">
        <v>103</v>
      </c>
      <c r="D5675">
        <v>29</v>
      </c>
      <c r="E5675">
        <v>12</v>
      </c>
      <c r="F5675">
        <v>248</v>
      </c>
      <c r="H5675" s="16">
        <v>35623</v>
      </c>
      <c r="I5675">
        <v>3</v>
      </c>
      <c r="J5675">
        <v>28</v>
      </c>
      <c r="K5675">
        <v>1</v>
      </c>
      <c r="L5675">
        <f>LOOKUP(I5675+H5675*1000, allRounds!D$2:D$308, allRounds!A$2:A$308)</f>
        <v>248</v>
      </c>
    </row>
    <row r="5676" spans="1:12" x14ac:dyDescent="0.3">
      <c r="A5676">
        <v>5675</v>
      </c>
      <c r="B5676">
        <v>4</v>
      </c>
      <c r="C5676">
        <v>104</v>
      </c>
      <c r="D5676">
        <v>28</v>
      </c>
      <c r="E5676">
        <v>106</v>
      </c>
      <c r="F5676">
        <v>248</v>
      </c>
      <c r="H5676" s="16">
        <v>35623</v>
      </c>
      <c r="I5676">
        <v>3</v>
      </c>
      <c r="J5676">
        <v>28</v>
      </c>
      <c r="K5676">
        <v>0</v>
      </c>
      <c r="L5676">
        <f>LOOKUP(I5676+H5676*1000, allRounds!D$2:D$308, allRounds!A$2:A$308)</f>
        <v>248</v>
      </c>
    </row>
    <row r="5677" spans="1:12" x14ac:dyDescent="0.3">
      <c r="A5677">
        <v>5676</v>
      </c>
      <c r="B5677">
        <v>5</v>
      </c>
      <c r="C5677">
        <v>102</v>
      </c>
      <c r="D5677">
        <v>28</v>
      </c>
      <c r="E5677">
        <v>28</v>
      </c>
      <c r="F5677">
        <v>248</v>
      </c>
      <c r="H5677" s="16">
        <v>35623</v>
      </c>
      <c r="I5677">
        <v>3</v>
      </c>
      <c r="J5677">
        <v>26</v>
      </c>
      <c r="K5677">
        <v>1</v>
      </c>
      <c r="L5677">
        <f>LOOKUP(I5677+H5677*1000, allRounds!D$2:D$308, allRounds!A$2:A$308)</f>
        <v>248</v>
      </c>
    </row>
    <row r="5678" spans="1:12" x14ac:dyDescent="0.3">
      <c r="A5678">
        <v>5677</v>
      </c>
      <c r="B5678">
        <v>6</v>
      </c>
      <c r="C5678">
        <v>104</v>
      </c>
      <c r="D5678">
        <v>28</v>
      </c>
      <c r="E5678">
        <v>30</v>
      </c>
      <c r="F5678">
        <v>248</v>
      </c>
      <c r="H5678" s="16">
        <v>35623</v>
      </c>
      <c r="I5678">
        <v>3</v>
      </c>
      <c r="J5678">
        <v>28</v>
      </c>
      <c r="K5678">
        <v>1</v>
      </c>
      <c r="L5678">
        <f>LOOKUP(I5678+H5678*1000, allRounds!D$2:D$308, allRounds!A$2:A$308)</f>
        <v>248</v>
      </c>
    </row>
    <row r="5679" spans="1:12" x14ac:dyDescent="0.3">
      <c r="A5679">
        <v>5678</v>
      </c>
      <c r="B5679">
        <v>7</v>
      </c>
      <c r="C5679">
        <v>106</v>
      </c>
      <c r="D5679">
        <v>26</v>
      </c>
      <c r="E5679">
        <v>79</v>
      </c>
      <c r="F5679">
        <v>248</v>
      </c>
      <c r="H5679" s="16">
        <v>35623</v>
      </c>
      <c r="I5679">
        <v>3</v>
      </c>
      <c r="J5679">
        <v>28</v>
      </c>
      <c r="K5679">
        <v>1</v>
      </c>
      <c r="L5679">
        <f>LOOKUP(I5679+H5679*1000, allRounds!D$2:D$308, allRounds!A$2:A$308)</f>
        <v>248</v>
      </c>
    </row>
    <row r="5680" spans="1:12" x14ac:dyDescent="0.3">
      <c r="A5680">
        <v>5679</v>
      </c>
      <c r="B5680">
        <v>8</v>
      </c>
      <c r="C5680">
        <v>103</v>
      </c>
      <c r="D5680">
        <v>26</v>
      </c>
      <c r="E5680">
        <v>63</v>
      </c>
      <c r="F5680">
        <v>248</v>
      </c>
      <c r="H5680" s="16">
        <v>35623</v>
      </c>
      <c r="I5680">
        <v>3</v>
      </c>
      <c r="J5680">
        <v>25</v>
      </c>
      <c r="K5680">
        <v>1</v>
      </c>
      <c r="L5680">
        <f>LOOKUP(I5680+H5680*1000, allRounds!D$2:D$308, allRounds!A$2:A$308)</f>
        <v>248</v>
      </c>
    </row>
    <row r="5681" spans="1:12" x14ac:dyDescent="0.3">
      <c r="A5681">
        <v>5680</v>
      </c>
      <c r="B5681">
        <v>9</v>
      </c>
      <c r="C5681">
        <v>109</v>
      </c>
      <c r="D5681">
        <v>25</v>
      </c>
      <c r="E5681">
        <v>99</v>
      </c>
      <c r="F5681">
        <v>248</v>
      </c>
      <c r="H5681" s="16">
        <v>35623</v>
      </c>
      <c r="I5681">
        <v>3</v>
      </c>
      <c r="J5681">
        <v>28</v>
      </c>
      <c r="K5681">
        <v>1</v>
      </c>
      <c r="L5681">
        <f>LOOKUP(I5681+H5681*1000, allRounds!D$2:D$308, allRounds!A$2:A$308)</f>
        <v>248</v>
      </c>
    </row>
    <row r="5682" spans="1:12" x14ac:dyDescent="0.3">
      <c r="A5682">
        <v>5681</v>
      </c>
      <c r="B5682">
        <v>10</v>
      </c>
      <c r="C5682">
        <v>109</v>
      </c>
      <c r="D5682">
        <v>23</v>
      </c>
      <c r="E5682">
        <v>80</v>
      </c>
      <c r="F5682">
        <v>248</v>
      </c>
      <c r="H5682" s="16">
        <v>35623</v>
      </c>
      <c r="I5682">
        <v>3</v>
      </c>
      <c r="J5682">
        <v>27</v>
      </c>
      <c r="K5682">
        <v>1</v>
      </c>
      <c r="L5682">
        <f>LOOKUP(I5682+H5682*1000, allRounds!D$2:D$308, allRounds!A$2:A$308)</f>
        <v>248</v>
      </c>
    </row>
    <row r="5683" spans="1:12" x14ac:dyDescent="0.3">
      <c r="A5683">
        <v>5682</v>
      </c>
      <c r="B5683">
        <v>11</v>
      </c>
      <c r="C5683">
        <v>98</v>
      </c>
      <c r="D5683">
        <v>23</v>
      </c>
      <c r="E5683">
        <v>82</v>
      </c>
      <c r="F5683">
        <v>248</v>
      </c>
      <c r="H5683" s="16">
        <v>35623</v>
      </c>
      <c r="I5683">
        <v>3</v>
      </c>
      <c r="J5683">
        <v>17</v>
      </c>
      <c r="K5683">
        <v>1</v>
      </c>
      <c r="L5683">
        <f>LOOKUP(I5683+H5683*1000, allRounds!D$2:D$308, allRounds!A$2:A$308)</f>
        <v>248</v>
      </c>
    </row>
    <row r="5684" spans="1:12" x14ac:dyDescent="0.3">
      <c r="A5684">
        <v>5683</v>
      </c>
      <c r="B5684">
        <v>12</v>
      </c>
      <c r="C5684">
        <v>100</v>
      </c>
      <c r="D5684">
        <v>22</v>
      </c>
      <c r="E5684">
        <v>2</v>
      </c>
      <c r="F5684">
        <v>248</v>
      </c>
      <c r="H5684" s="16">
        <v>35623</v>
      </c>
      <c r="I5684">
        <v>3</v>
      </c>
      <c r="J5684">
        <v>18</v>
      </c>
      <c r="K5684">
        <v>1</v>
      </c>
      <c r="L5684">
        <f>LOOKUP(I5684+H5684*1000, allRounds!D$2:D$308, allRounds!A$2:A$308)</f>
        <v>248</v>
      </c>
    </row>
    <row r="5685" spans="1:12" x14ac:dyDescent="0.3">
      <c r="A5685">
        <v>5684</v>
      </c>
      <c r="B5685">
        <v>13</v>
      </c>
      <c r="C5685">
        <v>105</v>
      </c>
      <c r="D5685">
        <v>22</v>
      </c>
      <c r="E5685">
        <v>16</v>
      </c>
      <c r="F5685">
        <v>248</v>
      </c>
      <c r="H5685" s="16">
        <v>35623</v>
      </c>
      <c r="I5685">
        <v>3</v>
      </c>
      <c r="J5685">
        <v>23</v>
      </c>
      <c r="K5685">
        <v>1</v>
      </c>
      <c r="L5685">
        <f>LOOKUP(I5685+H5685*1000, allRounds!D$2:D$308, allRounds!A$2:A$308)</f>
        <v>248</v>
      </c>
    </row>
    <row r="5686" spans="1:12" x14ac:dyDescent="0.3">
      <c r="A5686">
        <v>5685</v>
      </c>
      <c r="B5686">
        <v>14</v>
      </c>
      <c r="C5686">
        <v>106</v>
      </c>
      <c r="D5686">
        <v>21</v>
      </c>
      <c r="E5686">
        <v>3</v>
      </c>
      <c r="F5686">
        <v>248</v>
      </c>
      <c r="H5686" s="16">
        <v>35623</v>
      </c>
      <c r="I5686">
        <v>3</v>
      </c>
      <c r="J5686">
        <v>22</v>
      </c>
      <c r="K5686">
        <v>1</v>
      </c>
      <c r="L5686">
        <f>LOOKUP(I5686+H5686*1000, allRounds!D$2:D$308, allRounds!A$2:A$308)</f>
        <v>248</v>
      </c>
    </row>
    <row r="5687" spans="1:12" x14ac:dyDescent="0.3">
      <c r="A5687">
        <v>5686</v>
      </c>
      <c r="B5687">
        <v>15</v>
      </c>
      <c r="C5687">
        <v>111</v>
      </c>
      <c r="D5687">
        <v>17</v>
      </c>
      <c r="E5687">
        <v>116</v>
      </c>
      <c r="F5687">
        <v>248</v>
      </c>
      <c r="H5687" s="16">
        <v>35623</v>
      </c>
      <c r="I5687">
        <v>3</v>
      </c>
      <c r="J5687">
        <v>24</v>
      </c>
      <c r="K5687">
        <v>1</v>
      </c>
      <c r="L5687">
        <f>LOOKUP(I5687+H5687*1000, allRounds!D$2:D$308, allRounds!A$2:A$308)</f>
        <v>248</v>
      </c>
    </row>
    <row r="5688" spans="1:12" x14ac:dyDescent="0.3">
      <c r="A5688">
        <v>5687</v>
      </c>
      <c r="B5688">
        <v>1</v>
      </c>
      <c r="C5688">
        <v>90</v>
      </c>
      <c r="D5688">
        <v>45</v>
      </c>
      <c r="E5688">
        <v>116</v>
      </c>
      <c r="F5688">
        <v>249</v>
      </c>
      <c r="H5688" s="16">
        <v>35592</v>
      </c>
      <c r="I5688">
        <v>53</v>
      </c>
      <c r="J5688">
        <v>28</v>
      </c>
      <c r="K5688">
        <v>1</v>
      </c>
      <c r="L5688">
        <f>LOOKUP(I5688+H5688*1000, allRounds!D$2:D$308, allRounds!A$2:A$308)</f>
        <v>249</v>
      </c>
    </row>
    <row r="5689" spans="1:12" x14ac:dyDescent="0.3">
      <c r="A5689">
        <v>5688</v>
      </c>
      <c r="B5689">
        <v>2</v>
      </c>
      <c r="C5689">
        <v>97</v>
      </c>
      <c r="D5689">
        <v>39</v>
      </c>
      <c r="E5689">
        <v>99</v>
      </c>
      <c r="F5689">
        <v>249</v>
      </c>
      <c r="H5689" s="16">
        <v>35592</v>
      </c>
      <c r="I5689">
        <v>53</v>
      </c>
      <c r="J5689">
        <v>28</v>
      </c>
      <c r="K5689">
        <v>1</v>
      </c>
      <c r="L5689">
        <f>LOOKUP(I5689+H5689*1000, allRounds!D$2:D$308, allRounds!A$2:A$308)</f>
        <v>249</v>
      </c>
    </row>
    <row r="5690" spans="1:12" x14ac:dyDescent="0.3">
      <c r="A5690">
        <v>5689</v>
      </c>
      <c r="B5690">
        <v>3</v>
      </c>
      <c r="C5690">
        <v>86</v>
      </c>
      <c r="D5690">
        <v>37</v>
      </c>
      <c r="E5690">
        <v>121</v>
      </c>
      <c r="F5690">
        <v>249</v>
      </c>
      <c r="H5690" s="16">
        <v>35592</v>
      </c>
      <c r="I5690">
        <v>53</v>
      </c>
      <c r="J5690">
        <v>15</v>
      </c>
      <c r="K5690">
        <v>0</v>
      </c>
      <c r="L5690">
        <f>LOOKUP(I5690+H5690*1000, allRounds!D$2:D$308, allRounds!A$2:A$308)</f>
        <v>249</v>
      </c>
    </row>
    <row r="5691" spans="1:12" x14ac:dyDescent="0.3">
      <c r="A5691">
        <v>5690</v>
      </c>
      <c r="B5691">
        <v>4</v>
      </c>
      <c r="C5691">
        <v>106</v>
      </c>
      <c r="D5691">
        <v>36</v>
      </c>
      <c r="E5691">
        <v>24</v>
      </c>
      <c r="F5691">
        <v>249</v>
      </c>
      <c r="H5691" s="16">
        <v>35592</v>
      </c>
      <c r="I5691">
        <v>53</v>
      </c>
      <c r="J5691">
        <v>33</v>
      </c>
      <c r="K5691">
        <v>1</v>
      </c>
      <c r="L5691">
        <f>LOOKUP(I5691+H5691*1000, allRounds!D$2:D$308, allRounds!A$2:A$308)</f>
        <v>249</v>
      </c>
    </row>
    <row r="5692" spans="1:12" x14ac:dyDescent="0.3">
      <c r="A5692">
        <v>5691</v>
      </c>
      <c r="B5692">
        <v>5</v>
      </c>
      <c r="C5692">
        <v>101</v>
      </c>
      <c r="D5692">
        <v>36</v>
      </c>
      <c r="E5692">
        <v>35</v>
      </c>
      <c r="F5692">
        <v>249</v>
      </c>
      <c r="H5692" s="16">
        <v>35592</v>
      </c>
      <c r="I5692">
        <v>53</v>
      </c>
      <c r="J5692">
        <v>29</v>
      </c>
      <c r="K5692">
        <v>1</v>
      </c>
      <c r="L5692">
        <f>LOOKUP(I5692+H5692*1000, allRounds!D$2:D$308, allRounds!A$2:A$308)</f>
        <v>249</v>
      </c>
    </row>
    <row r="5693" spans="1:12" x14ac:dyDescent="0.3">
      <c r="A5693">
        <v>5692</v>
      </c>
      <c r="B5693">
        <v>6</v>
      </c>
      <c r="C5693">
        <v>86</v>
      </c>
      <c r="D5693">
        <v>35</v>
      </c>
      <c r="E5693">
        <v>117</v>
      </c>
      <c r="F5693">
        <v>249</v>
      </c>
      <c r="H5693" s="16">
        <v>35592</v>
      </c>
      <c r="I5693">
        <v>53</v>
      </c>
      <c r="J5693">
        <v>13</v>
      </c>
      <c r="K5693">
        <v>0</v>
      </c>
      <c r="L5693">
        <f>LOOKUP(I5693+H5693*1000, allRounds!D$2:D$308, allRounds!A$2:A$308)</f>
        <v>249</v>
      </c>
    </row>
    <row r="5694" spans="1:12" x14ac:dyDescent="0.3">
      <c r="A5694">
        <v>5693</v>
      </c>
      <c r="B5694">
        <v>7</v>
      </c>
      <c r="C5694">
        <v>95</v>
      </c>
      <c r="D5694">
        <v>34</v>
      </c>
      <c r="E5694">
        <v>26</v>
      </c>
      <c r="F5694">
        <v>249</v>
      </c>
      <c r="H5694" s="16">
        <v>35592</v>
      </c>
      <c r="I5694">
        <v>53</v>
      </c>
      <c r="J5694">
        <v>20</v>
      </c>
      <c r="K5694">
        <v>1</v>
      </c>
      <c r="L5694">
        <f>LOOKUP(I5694+H5694*1000, allRounds!D$2:D$308, allRounds!A$2:A$308)</f>
        <v>249</v>
      </c>
    </row>
    <row r="5695" spans="1:12" x14ac:dyDescent="0.3">
      <c r="A5695">
        <v>5694</v>
      </c>
      <c r="B5695">
        <v>8</v>
      </c>
      <c r="C5695">
        <v>94</v>
      </c>
      <c r="D5695">
        <v>33</v>
      </c>
      <c r="E5695">
        <v>47</v>
      </c>
      <c r="F5695">
        <v>249</v>
      </c>
      <c r="H5695" s="16">
        <v>35592</v>
      </c>
      <c r="I5695">
        <v>53</v>
      </c>
      <c r="J5695">
        <v>19</v>
      </c>
      <c r="K5695">
        <v>1</v>
      </c>
      <c r="L5695">
        <f>LOOKUP(I5695+H5695*1000, allRounds!D$2:D$308, allRounds!A$2:A$308)</f>
        <v>249</v>
      </c>
    </row>
    <row r="5696" spans="1:12" x14ac:dyDescent="0.3">
      <c r="A5696">
        <v>5695</v>
      </c>
      <c r="B5696">
        <v>9</v>
      </c>
      <c r="C5696">
        <v>95</v>
      </c>
      <c r="D5696">
        <v>33</v>
      </c>
      <c r="E5696">
        <v>18</v>
      </c>
      <c r="F5696">
        <v>249</v>
      </c>
      <c r="H5696" s="16">
        <v>35592</v>
      </c>
      <c r="I5696">
        <v>53</v>
      </c>
      <c r="J5696">
        <v>20</v>
      </c>
      <c r="K5696">
        <v>1</v>
      </c>
      <c r="L5696">
        <f>LOOKUP(I5696+H5696*1000, allRounds!D$2:D$308, allRounds!A$2:A$308)</f>
        <v>249</v>
      </c>
    </row>
    <row r="5697" spans="1:12" x14ac:dyDescent="0.3">
      <c r="A5697">
        <v>5696</v>
      </c>
      <c r="B5697">
        <v>10</v>
      </c>
      <c r="C5697">
        <v>104</v>
      </c>
      <c r="D5697">
        <v>32</v>
      </c>
      <c r="E5697">
        <v>80</v>
      </c>
      <c r="F5697">
        <v>249</v>
      </c>
      <c r="H5697" s="16">
        <v>35592</v>
      </c>
      <c r="I5697">
        <v>53</v>
      </c>
      <c r="J5697">
        <v>27</v>
      </c>
      <c r="K5697">
        <v>1</v>
      </c>
      <c r="L5697">
        <f>LOOKUP(I5697+H5697*1000, allRounds!D$2:D$308, allRounds!A$2:A$308)</f>
        <v>249</v>
      </c>
    </row>
    <row r="5698" spans="1:12" x14ac:dyDescent="0.3">
      <c r="A5698">
        <v>5697</v>
      </c>
      <c r="B5698">
        <v>11</v>
      </c>
      <c r="C5698">
        <v>106</v>
      </c>
      <c r="D5698">
        <v>32</v>
      </c>
      <c r="E5698">
        <v>61</v>
      </c>
      <c r="F5698">
        <v>249</v>
      </c>
      <c r="H5698" s="16">
        <v>35592</v>
      </c>
      <c r="I5698">
        <v>53</v>
      </c>
      <c r="J5698">
        <v>28</v>
      </c>
      <c r="K5698">
        <v>1</v>
      </c>
      <c r="L5698">
        <f>LOOKUP(I5698+H5698*1000, allRounds!D$2:D$308, allRounds!A$2:A$308)</f>
        <v>249</v>
      </c>
    </row>
    <row r="5699" spans="1:12" x14ac:dyDescent="0.3">
      <c r="A5699">
        <v>5698</v>
      </c>
      <c r="B5699">
        <v>12</v>
      </c>
      <c r="C5699">
        <v>97</v>
      </c>
      <c r="D5699">
        <v>32</v>
      </c>
      <c r="E5699">
        <v>93</v>
      </c>
      <c r="F5699">
        <v>249</v>
      </c>
      <c r="H5699" s="16">
        <v>35592</v>
      </c>
      <c r="I5699">
        <v>53</v>
      </c>
      <c r="J5699">
        <v>21</v>
      </c>
      <c r="K5699">
        <v>0</v>
      </c>
      <c r="L5699">
        <f>LOOKUP(I5699+H5699*1000, allRounds!D$2:D$308, allRounds!A$2:A$308)</f>
        <v>249</v>
      </c>
    </row>
    <row r="5700" spans="1:12" x14ac:dyDescent="0.3">
      <c r="A5700">
        <v>5699</v>
      </c>
      <c r="B5700">
        <v>13</v>
      </c>
      <c r="C5700">
        <v>89</v>
      </c>
      <c r="D5700">
        <v>30</v>
      </c>
      <c r="E5700">
        <v>1</v>
      </c>
      <c r="F5700">
        <v>249</v>
      </c>
      <c r="H5700" s="16">
        <v>35592</v>
      </c>
      <c r="I5700">
        <v>53</v>
      </c>
      <c r="J5700">
        <v>10</v>
      </c>
      <c r="K5700">
        <v>1</v>
      </c>
      <c r="L5700">
        <f>LOOKUP(I5700+H5700*1000, allRounds!D$2:D$308, allRounds!A$2:A$308)</f>
        <v>249</v>
      </c>
    </row>
    <row r="5701" spans="1:12" x14ac:dyDescent="0.3">
      <c r="A5701">
        <v>5700</v>
      </c>
      <c r="B5701">
        <v>14</v>
      </c>
      <c r="C5701">
        <v>112</v>
      </c>
      <c r="D5701">
        <v>27</v>
      </c>
      <c r="E5701">
        <v>27</v>
      </c>
      <c r="F5701">
        <v>249</v>
      </c>
      <c r="H5701" s="16">
        <v>35592</v>
      </c>
      <c r="I5701">
        <v>53</v>
      </c>
      <c r="J5701">
        <v>30</v>
      </c>
      <c r="K5701">
        <v>1</v>
      </c>
      <c r="L5701">
        <f>LOOKUP(I5701+H5701*1000, allRounds!D$2:D$308, allRounds!A$2:A$308)</f>
        <v>249</v>
      </c>
    </row>
    <row r="5702" spans="1:12" x14ac:dyDescent="0.3">
      <c r="A5702">
        <v>5701</v>
      </c>
      <c r="B5702">
        <v>15</v>
      </c>
      <c r="C5702">
        <v>112</v>
      </c>
      <c r="D5702">
        <v>22</v>
      </c>
      <c r="E5702">
        <v>50</v>
      </c>
      <c r="F5702">
        <v>249</v>
      </c>
      <c r="H5702" s="16">
        <v>35592</v>
      </c>
      <c r="I5702">
        <v>53</v>
      </c>
      <c r="J5702">
        <v>26</v>
      </c>
      <c r="K5702">
        <v>1</v>
      </c>
      <c r="L5702">
        <f>LOOKUP(I5702+H5702*1000, allRounds!D$2:D$308, allRounds!A$2:A$308)</f>
        <v>249</v>
      </c>
    </row>
    <row r="5703" spans="1:12" x14ac:dyDescent="0.3">
      <c r="A5703">
        <v>5702</v>
      </c>
      <c r="B5703">
        <v>1</v>
      </c>
      <c r="C5703">
        <v>94</v>
      </c>
      <c r="D5703">
        <v>35</v>
      </c>
      <c r="E5703">
        <v>3</v>
      </c>
      <c r="F5703">
        <v>250</v>
      </c>
      <c r="H5703" s="16">
        <v>35564</v>
      </c>
      <c r="I5703">
        <v>41</v>
      </c>
      <c r="J5703">
        <v>22</v>
      </c>
      <c r="K5703">
        <v>1</v>
      </c>
      <c r="L5703">
        <f>LOOKUP(I5703+H5703*1000, allRounds!D$2:D$308, allRounds!A$2:A$308)</f>
        <v>250</v>
      </c>
    </row>
    <row r="5704" spans="1:12" x14ac:dyDescent="0.3">
      <c r="A5704">
        <v>5703</v>
      </c>
      <c r="B5704">
        <v>2</v>
      </c>
      <c r="C5704">
        <v>99</v>
      </c>
      <c r="D5704">
        <v>35</v>
      </c>
      <c r="E5704">
        <v>116</v>
      </c>
      <c r="F5704">
        <v>250</v>
      </c>
      <c r="H5704" s="16">
        <v>35564</v>
      </c>
      <c r="I5704">
        <v>41</v>
      </c>
      <c r="J5704">
        <v>28</v>
      </c>
      <c r="K5704">
        <v>1</v>
      </c>
      <c r="L5704">
        <f>LOOKUP(I5704+H5704*1000, allRounds!D$2:D$308, allRounds!A$2:A$308)</f>
        <v>250</v>
      </c>
    </row>
    <row r="5705" spans="1:12" x14ac:dyDescent="0.3">
      <c r="A5705">
        <v>5704</v>
      </c>
      <c r="B5705">
        <v>3</v>
      </c>
      <c r="C5705">
        <v>99</v>
      </c>
      <c r="D5705">
        <v>34</v>
      </c>
      <c r="E5705">
        <v>80</v>
      </c>
      <c r="F5705">
        <v>250</v>
      </c>
      <c r="H5705" s="16">
        <v>35564</v>
      </c>
      <c r="I5705">
        <v>41</v>
      </c>
      <c r="J5705">
        <v>27</v>
      </c>
      <c r="K5705">
        <v>1</v>
      </c>
      <c r="L5705">
        <f>LOOKUP(I5705+H5705*1000, allRounds!D$2:D$308, allRounds!A$2:A$308)</f>
        <v>250</v>
      </c>
    </row>
    <row r="5706" spans="1:12" x14ac:dyDescent="0.3">
      <c r="A5706">
        <v>5705</v>
      </c>
      <c r="B5706">
        <v>4</v>
      </c>
      <c r="C5706">
        <v>95</v>
      </c>
      <c r="D5706">
        <v>34</v>
      </c>
      <c r="E5706">
        <v>16</v>
      </c>
      <c r="F5706">
        <v>250</v>
      </c>
      <c r="H5706" s="16">
        <v>35564</v>
      </c>
      <c r="I5706">
        <v>41</v>
      </c>
      <c r="J5706">
        <v>23</v>
      </c>
      <c r="K5706">
        <v>1</v>
      </c>
      <c r="L5706">
        <f>LOOKUP(I5706+H5706*1000, allRounds!D$2:D$308, allRounds!A$2:A$308)</f>
        <v>250</v>
      </c>
    </row>
    <row r="5707" spans="1:12" x14ac:dyDescent="0.3">
      <c r="A5707">
        <v>5706</v>
      </c>
      <c r="B5707">
        <v>5</v>
      </c>
      <c r="C5707">
        <v>85</v>
      </c>
      <c r="D5707">
        <v>30</v>
      </c>
      <c r="E5707">
        <v>103</v>
      </c>
      <c r="F5707">
        <v>250</v>
      </c>
      <c r="H5707" s="16">
        <v>35564</v>
      </c>
      <c r="I5707">
        <v>41</v>
      </c>
      <c r="J5707">
        <v>9</v>
      </c>
      <c r="K5707">
        <v>1</v>
      </c>
      <c r="L5707">
        <f>LOOKUP(I5707+H5707*1000, allRounds!D$2:D$308, allRounds!A$2:A$308)</f>
        <v>250</v>
      </c>
    </row>
    <row r="5708" spans="1:12" x14ac:dyDescent="0.3">
      <c r="A5708">
        <v>5707</v>
      </c>
      <c r="B5708">
        <v>6</v>
      </c>
      <c r="C5708">
        <v>98</v>
      </c>
      <c r="D5708">
        <v>29</v>
      </c>
      <c r="E5708">
        <v>93</v>
      </c>
      <c r="F5708">
        <v>250</v>
      </c>
      <c r="H5708" s="16">
        <v>35564</v>
      </c>
      <c r="I5708">
        <v>41</v>
      </c>
      <c r="J5708">
        <v>21</v>
      </c>
      <c r="K5708">
        <v>0</v>
      </c>
      <c r="L5708">
        <f>LOOKUP(I5708+H5708*1000, allRounds!D$2:D$308, allRounds!A$2:A$308)</f>
        <v>250</v>
      </c>
    </row>
    <row r="5709" spans="1:12" x14ac:dyDescent="0.3">
      <c r="A5709">
        <v>5708</v>
      </c>
      <c r="B5709">
        <v>7</v>
      </c>
      <c r="C5709">
        <v>104</v>
      </c>
      <c r="D5709">
        <v>29</v>
      </c>
      <c r="E5709">
        <v>28</v>
      </c>
      <c r="F5709">
        <v>250</v>
      </c>
      <c r="H5709" s="16">
        <v>35564</v>
      </c>
      <c r="I5709">
        <v>41</v>
      </c>
      <c r="J5709">
        <v>26</v>
      </c>
      <c r="K5709">
        <v>1</v>
      </c>
      <c r="L5709">
        <f>LOOKUP(I5709+H5709*1000, allRounds!D$2:D$308, allRounds!A$2:A$308)</f>
        <v>250</v>
      </c>
    </row>
    <row r="5710" spans="1:12" x14ac:dyDescent="0.3">
      <c r="A5710">
        <v>5709</v>
      </c>
      <c r="B5710">
        <v>8</v>
      </c>
      <c r="C5710">
        <v>90</v>
      </c>
      <c r="D5710">
        <v>29</v>
      </c>
      <c r="E5710">
        <v>117</v>
      </c>
      <c r="F5710">
        <v>250</v>
      </c>
      <c r="H5710" s="16">
        <v>35564</v>
      </c>
      <c r="I5710">
        <v>41</v>
      </c>
      <c r="J5710">
        <v>13</v>
      </c>
      <c r="K5710">
        <v>0</v>
      </c>
      <c r="L5710">
        <f>LOOKUP(I5710+H5710*1000, allRounds!D$2:D$308, allRounds!A$2:A$308)</f>
        <v>250</v>
      </c>
    </row>
    <row r="5711" spans="1:12" x14ac:dyDescent="0.3">
      <c r="A5711">
        <v>5710</v>
      </c>
      <c r="B5711">
        <v>9</v>
      </c>
      <c r="C5711">
        <v>106</v>
      </c>
      <c r="D5711">
        <v>28</v>
      </c>
      <c r="E5711">
        <v>61</v>
      </c>
      <c r="F5711">
        <v>250</v>
      </c>
      <c r="H5711" s="16">
        <v>35564</v>
      </c>
      <c r="I5711">
        <v>41</v>
      </c>
      <c r="J5711">
        <v>28</v>
      </c>
      <c r="K5711">
        <v>1</v>
      </c>
      <c r="L5711">
        <f>LOOKUP(I5711+H5711*1000, allRounds!D$2:D$308, allRounds!A$2:A$308)</f>
        <v>250</v>
      </c>
    </row>
    <row r="5712" spans="1:12" x14ac:dyDescent="0.3">
      <c r="A5712">
        <v>5711</v>
      </c>
      <c r="B5712">
        <v>10</v>
      </c>
      <c r="C5712">
        <v>93</v>
      </c>
      <c r="D5712">
        <v>28</v>
      </c>
      <c r="E5712">
        <v>120</v>
      </c>
      <c r="F5712">
        <v>250</v>
      </c>
      <c r="H5712" s="16">
        <v>35564</v>
      </c>
      <c r="I5712">
        <v>41</v>
      </c>
      <c r="J5712">
        <v>15</v>
      </c>
      <c r="K5712">
        <v>0</v>
      </c>
      <c r="L5712">
        <f>LOOKUP(I5712+H5712*1000, allRounds!D$2:D$308, allRounds!A$2:A$308)</f>
        <v>250</v>
      </c>
    </row>
    <row r="5713" spans="1:12" x14ac:dyDescent="0.3">
      <c r="A5713">
        <v>5712</v>
      </c>
      <c r="B5713">
        <v>11</v>
      </c>
      <c r="C5713">
        <v>94</v>
      </c>
      <c r="D5713">
        <v>27</v>
      </c>
      <c r="E5713">
        <v>121</v>
      </c>
      <c r="F5713">
        <v>250</v>
      </c>
      <c r="H5713" s="16">
        <v>35564</v>
      </c>
      <c r="I5713">
        <v>41</v>
      </c>
      <c r="J5713">
        <v>15</v>
      </c>
      <c r="K5713">
        <v>0</v>
      </c>
      <c r="L5713">
        <f>LOOKUP(I5713+H5713*1000, allRounds!D$2:D$308, allRounds!A$2:A$308)</f>
        <v>250</v>
      </c>
    </row>
    <row r="5714" spans="1:12" x14ac:dyDescent="0.3">
      <c r="A5714">
        <v>5713</v>
      </c>
      <c r="B5714">
        <v>12</v>
      </c>
      <c r="C5714">
        <v>105</v>
      </c>
      <c r="D5714">
        <v>27</v>
      </c>
      <c r="E5714">
        <v>50</v>
      </c>
      <c r="F5714">
        <v>250</v>
      </c>
      <c r="H5714" s="16">
        <v>35564</v>
      </c>
      <c r="I5714">
        <v>41</v>
      </c>
      <c r="J5714">
        <v>26</v>
      </c>
      <c r="K5714">
        <v>1</v>
      </c>
      <c r="L5714">
        <f>LOOKUP(I5714+H5714*1000, allRounds!D$2:D$308, allRounds!A$2:A$308)</f>
        <v>250</v>
      </c>
    </row>
    <row r="5715" spans="1:12" x14ac:dyDescent="0.3">
      <c r="A5715">
        <v>5714</v>
      </c>
      <c r="B5715">
        <v>13</v>
      </c>
      <c r="C5715">
        <v>110</v>
      </c>
      <c r="D5715">
        <v>25</v>
      </c>
      <c r="E5715">
        <v>12</v>
      </c>
      <c r="F5715">
        <v>250</v>
      </c>
      <c r="H5715" s="16">
        <v>35564</v>
      </c>
      <c r="I5715">
        <v>41</v>
      </c>
      <c r="J5715">
        <v>28</v>
      </c>
      <c r="K5715">
        <v>1</v>
      </c>
      <c r="L5715">
        <f>LOOKUP(I5715+H5715*1000, allRounds!D$2:D$308, allRounds!A$2:A$308)</f>
        <v>250</v>
      </c>
    </row>
    <row r="5716" spans="1:12" x14ac:dyDescent="0.3">
      <c r="A5716">
        <v>5715</v>
      </c>
      <c r="B5716">
        <v>14</v>
      </c>
      <c r="C5716">
        <v>113</v>
      </c>
      <c r="D5716">
        <v>23</v>
      </c>
      <c r="E5716">
        <v>118</v>
      </c>
      <c r="F5716">
        <v>250</v>
      </c>
      <c r="H5716" s="16">
        <v>35564</v>
      </c>
      <c r="I5716">
        <v>41</v>
      </c>
      <c r="J5716">
        <v>28</v>
      </c>
      <c r="K5716">
        <v>0</v>
      </c>
      <c r="L5716">
        <f>LOOKUP(I5716+H5716*1000, allRounds!D$2:D$308, allRounds!A$2:A$308)</f>
        <v>250</v>
      </c>
    </row>
    <row r="5717" spans="1:12" x14ac:dyDescent="0.3">
      <c r="A5717">
        <v>5716</v>
      </c>
      <c r="B5717">
        <v>15</v>
      </c>
      <c r="C5717">
        <v>112</v>
      </c>
      <c r="D5717">
        <v>23</v>
      </c>
      <c r="E5717">
        <v>99</v>
      </c>
      <c r="F5717">
        <v>250</v>
      </c>
      <c r="H5717" s="16">
        <v>35564</v>
      </c>
      <c r="I5717">
        <v>41</v>
      </c>
      <c r="J5717">
        <v>28</v>
      </c>
      <c r="K5717">
        <v>1</v>
      </c>
      <c r="L5717">
        <f>LOOKUP(I5717+H5717*1000, allRounds!D$2:D$308, allRounds!A$2:A$308)</f>
        <v>250</v>
      </c>
    </row>
    <row r="5718" spans="1:12" x14ac:dyDescent="0.3">
      <c r="A5718">
        <v>5717</v>
      </c>
      <c r="B5718">
        <v>16</v>
      </c>
      <c r="C5718">
        <v>100</v>
      </c>
      <c r="D5718">
        <v>23</v>
      </c>
      <c r="E5718">
        <v>34</v>
      </c>
      <c r="F5718">
        <v>250</v>
      </c>
      <c r="H5718" s="16">
        <v>35564</v>
      </c>
      <c r="I5718">
        <v>41</v>
      </c>
      <c r="J5718">
        <v>17</v>
      </c>
      <c r="K5718">
        <v>1</v>
      </c>
      <c r="L5718">
        <f>LOOKUP(I5718+H5718*1000, allRounds!D$2:D$308, allRounds!A$2:A$308)</f>
        <v>250</v>
      </c>
    </row>
    <row r="5719" spans="1:12" x14ac:dyDescent="0.3">
      <c r="A5719">
        <v>5718</v>
      </c>
      <c r="B5719">
        <v>17</v>
      </c>
      <c r="C5719">
        <v>95</v>
      </c>
      <c r="D5719">
        <v>22</v>
      </c>
      <c r="E5719">
        <v>48</v>
      </c>
      <c r="F5719">
        <v>250</v>
      </c>
      <c r="H5719" s="16">
        <v>35564</v>
      </c>
      <c r="I5719">
        <v>41</v>
      </c>
      <c r="J5719">
        <v>11</v>
      </c>
      <c r="K5719">
        <v>1</v>
      </c>
      <c r="L5719">
        <f>LOOKUP(I5719+H5719*1000, allRounds!D$2:D$308, allRounds!A$2:A$308)</f>
        <v>250</v>
      </c>
    </row>
    <row r="5720" spans="1:12" x14ac:dyDescent="0.3">
      <c r="A5720">
        <v>5719</v>
      </c>
      <c r="B5720">
        <v>18</v>
      </c>
      <c r="C5720">
        <v>112</v>
      </c>
      <c r="D5720">
        <v>22</v>
      </c>
      <c r="E5720">
        <v>96</v>
      </c>
      <c r="F5720">
        <v>250</v>
      </c>
      <c r="H5720" s="16">
        <v>35564</v>
      </c>
      <c r="I5720">
        <v>41</v>
      </c>
      <c r="J5720">
        <v>28</v>
      </c>
      <c r="K5720">
        <v>1</v>
      </c>
      <c r="L5720">
        <f>LOOKUP(I5720+H5720*1000, allRounds!D$2:D$308, allRounds!A$2:A$308)</f>
        <v>250</v>
      </c>
    </row>
    <row r="5721" spans="1:12" x14ac:dyDescent="0.3">
      <c r="A5721">
        <v>5720</v>
      </c>
      <c r="B5721">
        <v>19</v>
      </c>
      <c r="C5721">
        <v>104</v>
      </c>
      <c r="D5721">
        <v>22</v>
      </c>
      <c r="E5721">
        <v>18</v>
      </c>
      <c r="F5721">
        <v>250</v>
      </c>
      <c r="H5721" s="16">
        <v>35564</v>
      </c>
      <c r="I5721">
        <v>41</v>
      </c>
      <c r="J5721">
        <v>20</v>
      </c>
      <c r="K5721">
        <v>1</v>
      </c>
      <c r="L5721">
        <f>LOOKUP(I5721+H5721*1000, allRounds!D$2:D$308, allRounds!A$2:A$308)</f>
        <v>250</v>
      </c>
    </row>
    <row r="5722" spans="1:12" x14ac:dyDescent="0.3">
      <c r="A5722">
        <v>5721</v>
      </c>
      <c r="B5722">
        <v>20</v>
      </c>
      <c r="C5722">
        <v>125</v>
      </c>
      <c r="D5722">
        <v>9</v>
      </c>
      <c r="E5722">
        <v>113</v>
      </c>
      <c r="F5722">
        <v>250</v>
      </c>
      <c r="H5722" s="16">
        <v>35564</v>
      </c>
      <c r="I5722">
        <v>41</v>
      </c>
      <c r="J5722">
        <v>28</v>
      </c>
      <c r="K5722">
        <v>1</v>
      </c>
      <c r="L5722">
        <f>LOOKUP(I5722+H5722*1000, allRounds!D$2:D$308, allRounds!A$2:A$308)</f>
        <v>250</v>
      </c>
    </row>
    <row r="5723" spans="1:12" x14ac:dyDescent="0.3">
      <c r="A5723">
        <v>5722</v>
      </c>
      <c r="B5723">
        <v>21</v>
      </c>
      <c r="C5723">
        <v>110</v>
      </c>
      <c r="D5723">
        <v>8</v>
      </c>
      <c r="E5723">
        <v>119</v>
      </c>
      <c r="F5723">
        <v>250</v>
      </c>
      <c r="H5723" s="16">
        <v>35564</v>
      </c>
      <c r="I5723">
        <v>41</v>
      </c>
      <c r="J5723">
        <v>0</v>
      </c>
      <c r="K5723">
        <v>0</v>
      </c>
      <c r="L5723">
        <f>LOOKUP(I5723+H5723*1000, allRounds!D$2:D$308, allRounds!A$2:A$308)</f>
        <v>250</v>
      </c>
    </row>
    <row r="5724" spans="1:12" x14ac:dyDescent="0.3">
      <c r="A5724">
        <v>5723</v>
      </c>
      <c r="B5724">
        <v>1</v>
      </c>
      <c r="C5724">
        <v>92</v>
      </c>
      <c r="D5724">
        <v>38</v>
      </c>
      <c r="E5724">
        <v>87</v>
      </c>
      <c r="F5724">
        <v>251</v>
      </c>
      <c r="H5724" s="16">
        <v>35543</v>
      </c>
      <c r="I5724">
        <v>44</v>
      </c>
      <c r="J5724">
        <v>23</v>
      </c>
      <c r="K5724">
        <v>1</v>
      </c>
      <c r="L5724">
        <f>LOOKUP(I5724+H5724*1000, allRounds!D$2:D$308, allRounds!A$2:A$308)</f>
        <v>251</v>
      </c>
    </row>
    <row r="5725" spans="1:12" x14ac:dyDescent="0.3">
      <c r="A5725">
        <v>5724</v>
      </c>
      <c r="B5725">
        <v>2</v>
      </c>
      <c r="C5725">
        <v>89</v>
      </c>
      <c r="D5725">
        <v>37</v>
      </c>
      <c r="E5725">
        <v>47</v>
      </c>
      <c r="F5725">
        <v>251</v>
      </c>
      <c r="H5725" s="16">
        <v>35543</v>
      </c>
      <c r="I5725">
        <v>44</v>
      </c>
      <c r="J5725">
        <v>19</v>
      </c>
      <c r="K5725">
        <v>1</v>
      </c>
      <c r="L5725">
        <f>LOOKUP(I5725+H5725*1000, allRounds!D$2:D$308, allRounds!A$2:A$308)</f>
        <v>251</v>
      </c>
    </row>
    <row r="5726" spans="1:12" x14ac:dyDescent="0.3">
      <c r="A5726">
        <v>5725</v>
      </c>
      <c r="B5726">
        <v>3</v>
      </c>
      <c r="C5726">
        <v>91</v>
      </c>
      <c r="D5726">
        <v>34</v>
      </c>
      <c r="E5726">
        <v>2</v>
      </c>
      <c r="F5726">
        <v>251</v>
      </c>
      <c r="H5726" s="16">
        <v>35543</v>
      </c>
      <c r="I5726">
        <v>44</v>
      </c>
      <c r="J5726">
        <v>18</v>
      </c>
      <c r="K5726">
        <v>1</v>
      </c>
      <c r="L5726">
        <f>LOOKUP(I5726+H5726*1000, allRounds!D$2:D$308, allRounds!A$2:A$308)</f>
        <v>251</v>
      </c>
    </row>
    <row r="5727" spans="1:12" x14ac:dyDescent="0.3">
      <c r="A5727">
        <v>5726</v>
      </c>
      <c r="B5727">
        <v>4</v>
      </c>
      <c r="C5727">
        <v>105</v>
      </c>
      <c r="D5727">
        <v>30</v>
      </c>
      <c r="E5727">
        <v>61</v>
      </c>
      <c r="F5727">
        <v>251</v>
      </c>
      <c r="H5727" s="16">
        <v>35543</v>
      </c>
      <c r="I5727">
        <v>44</v>
      </c>
      <c r="J5727">
        <v>28</v>
      </c>
      <c r="K5727">
        <v>1</v>
      </c>
      <c r="L5727">
        <f>LOOKUP(I5727+H5727*1000, allRounds!D$2:D$308, allRounds!A$2:A$308)</f>
        <v>251</v>
      </c>
    </row>
    <row r="5728" spans="1:12" x14ac:dyDescent="0.3">
      <c r="A5728">
        <v>5727</v>
      </c>
      <c r="B5728">
        <v>5</v>
      </c>
      <c r="C5728">
        <v>89</v>
      </c>
      <c r="D5728">
        <v>30</v>
      </c>
      <c r="E5728">
        <v>48</v>
      </c>
      <c r="F5728">
        <v>251</v>
      </c>
      <c r="H5728" s="16">
        <v>35543</v>
      </c>
      <c r="I5728">
        <v>44</v>
      </c>
      <c r="J5728">
        <v>11</v>
      </c>
      <c r="K5728">
        <v>1</v>
      </c>
      <c r="L5728">
        <f>LOOKUP(I5728+H5728*1000, allRounds!D$2:D$308, allRounds!A$2:A$308)</f>
        <v>251</v>
      </c>
    </row>
    <row r="5729" spans="1:12" x14ac:dyDescent="0.3">
      <c r="A5729">
        <v>5728</v>
      </c>
      <c r="B5729">
        <v>6</v>
      </c>
      <c r="C5729">
        <v>97</v>
      </c>
      <c r="D5729">
        <v>30</v>
      </c>
      <c r="E5729">
        <v>18</v>
      </c>
      <c r="F5729">
        <v>251</v>
      </c>
      <c r="H5729" s="16">
        <v>35543</v>
      </c>
      <c r="I5729">
        <v>44</v>
      </c>
      <c r="J5729">
        <v>20</v>
      </c>
      <c r="K5729">
        <v>1</v>
      </c>
      <c r="L5729">
        <f>LOOKUP(I5729+H5729*1000, allRounds!D$2:D$308, allRounds!A$2:A$308)</f>
        <v>251</v>
      </c>
    </row>
    <row r="5730" spans="1:12" x14ac:dyDescent="0.3">
      <c r="A5730">
        <v>5729</v>
      </c>
      <c r="B5730">
        <v>7</v>
      </c>
      <c r="C5730">
        <v>108</v>
      </c>
      <c r="D5730">
        <v>28</v>
      </c>
      <c r="E5730">
        <v>99</v>
      </c>
      <c r="F5730">
        <v>251</v>
      </c>
      <c r="H5730" s="16">
        <v>35543</v>
      </c>
      <c r="I5730">
        <v>44</v>
      </c>
      <c r="J5730">
        <v>28</v>
      </c>
      <c r="K5730">
        <v>1</v>
      </c>
      <c r="L5730">
        <f>LOOKUP(I5730+H5730*1000, allRounds!D$2:D$308, allRounds!A$2:A$308)</f>
        <v>251</v>
      </c>
    </row>
    <row r="5731" spans="1:12" x14ac:dyDescent="0.3">
      <c r="A5731">
        <v>5730</v>
      </c>
      <c r="B5731">
        <v>8</v>
      </c>
      <c r="C5731">
        <v>105</v>
      </c>
      <c r="D5731">
        <v>28</v>
      </c>
      <c r="E5731">
        <v>50</v>
      </c>
      <c r="F5731">
        <v>251</v>
      </c>
      <c r="H5731" s="16">
        <v>35543</v>
      </c>
      <c r="I5731">
        <v>44</v>
      </c>
      <c r="J5731">
        <v>26</v>
      </c>
      <c r="K5731">
        <v>1</v>
      </c>
      <c r="L5731">
        <f>LOOKUP(I5731+H5731*1000, allRounds!D$2:D$308, allRounds!A$2:A$308)</f>
        <v>251</v>
      </c>
    </row>
    <row r="5732" spans="1:12" x14ac:dyDescent="0.3">
      <c r="A5732">
        <v>5731</v>
      </c>
      <c r="B5732">
        <v>9</v>
      </c>
      <c r="C5732">
        <v>108</v>
      </c>
      <c r="D5732">
        <v>27</v>
      </c>
      <c r="E5732">
        <v>35</v>
      </c>
      <c r="F5732">
        <v>251</v>
      </c>
      <c r="H5732" s="16">
        <v>35543</v>
      </c>
      <c r="I5732">
        <v>44</v>
      </c>
      <c r="J5732">
        <v>29</v>
      </c>
      <c r="K5732">
        <v>1</v>
      </c>
      <c r="L5732">
        <f>LOOKUP(I5732+H5732*1000, allRounds!D$2:D$308, allRounds!A$2:A$308)</f>
        <v>251</v>
      </c>
    </row>
    <row r="5733" spans="1:12" x14ac:dyDescent="0.3">
      <c r="A5733">
        <v>5732</v>
      </c>
      <c r="B5733">
        <v>10</v>
      </c>
      <c r="C5733">
        <v>110</v>
      </c>
      <c r="D5733">
        <v>27</v>
      </c>
      <c r="E5733">
        <v>27</v>
      </c>
      <c r="F5733">
        <v>251</v>
      </c>
      <c r="H5733" s="16">
        <v>35543</v>
      </c>
      <c r="I5733">
        <v>44</v>
      </c>
      <c r="J5733">
        <v>30</v>
      </c>
      <c r="K5733">
        <v>1</v>
      </c>
      <c r="L5733">
        <f>LOOKUP(I5733+H5733*1000, allRounds!D$2:D$308, allRounds!A$2:A$308)</f>
        <v>251</v>
      </c>
    </row>
    <row r="5734" spans="1:12" x14ac:dyDescent="0.3">
      <c r="A5734">
        <v>5733</v>
      </c>
      <c r="B5734">
        <v>11</v>
      </c>
      <c r="C5734">
        <v>105</v>
      </c>
      <c r="D5734">
        <v>25</v>
      </c>
      <c r="E5734">
        <v>16</v>
      </c>
      <c r="F5734">
        <v>251</v>
      </c>
      <c r="H5734" s="16">
        <v>35543</v>
      </c>
      <c r="I5734">
        <v>44</v>
      </c>
      <c r="J5734">
        <v>23</v>
      </c>
      <c r="K5734">
        <v>1</v>
      </c>
      <c r="L5734">
        <f>LOOKUP(I5734+H5734*1000, allRounds!D$2:D$308, allRounds!A$2:A$308)</f>
        <v>251</v>
      </c>
    </row>
    <row r="5735" spans="1:12" x14ac:dyDescent="0.3">
      <c r="A5735">
        <v>5734</v>
      </c>
      <c r="B5735">
        <v>12</v>
      </c>
      <c r="C5735">
        <v>108</v>
      </c>
      <c r="D5735">
        <v>25</v>
      </c>
      <c r="E5735">
        <v>78</v>
      </c>
      <c r="F5735">
        <v>251</v>
      </c>
      <c r="H5735" s="16">
        <v>35543</v>
      </c>
      <c r="I5735">
        <v>44</v>
      </c>
      <c r="J5735">
        <v>26</v>
      </c>
      <c r="K5735">
        <v>1</v>
      </c>
      <c r="L5735">
        <f>LOOKUP(I5735+H5735*1000, allRounds!D$2:D$308, allRounds!A$2:A$308)</f>
        <v>251</v>
      </c>
    </row>
    <row r="5736" spans="1:12" x14ac:dyDescent="0.3">
      <c r="A5736">
        <v>5735</v>
      </c>
      <c r="B5736">
        <v>13</v>
      </c>
      <c r="C5736">
        <v>103</v>
      </c>
      <c r="D5736">
        <v>24</v>
      </c>
      <c r="E5736">
        <v>26</v>
      </c>
      <c r="F5736">
        <v>251</v>
      </c>
      <c r="H5736" s="16">
        <v>35543</v>
      </c>
      <c r="I5736">
        <v>44</v>
      </c>
      <c r="J5736">
        <v>20</v>
      </c>
      <c r="K5736">
        <v>1</v>
      </c>
      <c r="L5736">
        <f>LOOKUP(I5736+H5736*1000, allRounds!D$2:D$308, allRounds!A$2:A$308)</f>
        <v>251</v>
      </c>
    </row>
    <row r="5737" spans="1:12" x14ac:dyDescent="0.3">
      <c r="A5737">
        <v>5736</v>
      </c>
      <c r="B5737">
        <v>14</v>
      </c>
      <c r="C5737">
        <v>111</v>
      </c>
      <c r="D5737">
        <v>24</v>
      </c>
      <c r="E5737">
        <v>12</v>
      </c>
      <c r="F5737">
        <v>251</v>
      </c>
      <c r="H5737" s="16">
        <v>35543</v>
      </c>
      <c r="I5737">
        <v>44</v>
      </c>
      <c r="J5737">
        <v>28</v>
      </c>
      <c r="K5737">
        <v>1</v>
      </c>
      <c r="L5737">
        <f>LOOKUP(I5737+H5737*1000, allRounds!D$2:D$308, allRounds!A$2:A$308)</f>
        <v>251</v>
      </c>
    </row>
    <row r="5738" spans="1:12" x14ac:dyDescent="0.3">
      <c r="A5738">
        <v>5737</v>
      </c>
      <c r="B5738">
        <v>15</v>
      </c>
      <c r="C5738">
        <v>115</v>
      </c>
      <c r="D5738">
        <v>23</v>
      </c>
      <c r="E5738">
        <v>28</v>
      </c>
      <c r="F5738">
        <v>251</v>
      </c>
      <c r="H5738" s="16">
        <v>35543</v>
      </c>
      <c r="I5738">
        <v>44</v>
      </c>
      <c r="J5738">
        <v>26</v>
      </c>
      <c r="K5738">
        <v>1</v>
      </c>
      <c r="L5738">
        <f>LOOKUP(I5738+H5738*1000, allRounds!D$2:D$308, allRounds!A$2:A$308)</f>
        <v>251</v>
      </c>
    </row>
    <row r="5739" spans="1:12" x14ac:dyDescent="0.3">
      <c r="A5739">
        <v>5738</v>
      </c>
      <c r="B5739">
        <v>16</v>
      </c>
      <c r="C5739">
        <v>105</v>
      </c>
      <c r="D5739">
        <v>23</v>
      </c>
      <c r="E5739">
        <v>93</v>
      </c>
      <c r="F5739">
        <v>251</v>
      </c>
      <c r="H5739" s="16">
        <v>35543</v>
      </c>
      <c r="I5739">
        <v>44</v>
      </c>
      <c r="J5739">
        <v>21</v>
      </c>
      <c r="K5739">
        <v>0</v>
      </c>
      <c r="L5739">
        <f>LOOKUP(I5739+H5739*1000, allRounds!D$2:D$308, allRounds!A$2:A$308)</f>
        <v>251</v>
      </c>
    </row>
    <row r="5740" spans="1:12" x14ac:dyDescent="0.3">
      <c r="A5740">
        <v>5739</v>
      </c>
      <c r="B5740">
        <v>17</v>
      </c>
      <c r="C5740">
        <v>114</v>
      </c>
      <c r="D5740">
        <v>21</v>
      </c>
      <c r="E5740">
        <v>80</v>
      </c>
      <c r="F5740">
        <v>251</v>
      </c>
      <c r="H5740" s="16">
        <v>35543</v>
      </c>
      <c r="I5740">
        <v>44</v>
      </c>
      <c r="J5740">
        <v>27</v>
      </c>
      <c r="K5740">
        <v>1</v>
      </c>
      <c r="L5740">
        <f>LOOKUP(I5740+H5740*1000, allRounds!D$2:D$308, allRounds!A$2:A$308)</f>
        <v>251</v>
      </c>
    </row>
    <row r="5741" spans="1:12" x14ac:dyDescent="0.3">
      <c r="A5741">
        <v>5740</v>
      </c>
      <c r="B5741">
        <v>18</v>
      </c>
      <c r="C5741">
        <v>118</v>
      </c>
      <c r="D5741">
        <v>15</v>
      </c>
      <c r="E5741">
        <v>86</v>
      </c>
      <c r="F5741">
        <v>251</v>
      </c>
      <c r="H5741" s="16">
        <v>35543</v>
      </c>
      <c r="I5741">
        <v>44</v>
      </c>
      <c r="J5741">
        <v>24</v>
      </c>
      <c r="K5741">
        <v>1</v>
      </c>
      <c r="L5741">
        <f>LOOKUP(I5741+H5741*1000, allRounds!D$2:D$308, allRounds!A$2:A$308)</f>
        <v>251</v>
      </c>
    </row>
    <row r="5742" spans="1:12" x14ac:dyDescent="0.3">
      <c r="A5742">
        <v>5741</v>
      </c>
      <c r="B5742">
        <v>19</v>
      </c>
      <c r="C5742">
        <v>124</v>
      </c>
      <c r="D5742">
        <v>11</v>
      </c>
      <c r="E5742">
        <v>113</v>
      </c>
      <c r="F5742">
        <v>251</v>
      </c>
      <c r="H5742" s="16">
        <v>35543</v>
      </c>
      <c r="I5742">
        <v>44</v>
      </c>
      <c r="J5742">
        <v>28</v>
      </c>
      <c r="K5742">
        <v>1</v>
      </c>
      <c r="L5742">
        <f>LOOKUP(I5742+H5742*1000, allRounds!D$2:D$308, allRounds!A$2:A$308)</f>
        <v>251</v>
      </c>
    </row>
    <row r="5743" spans="1:12" x14ac:dyDescent="0.3">
      <c r="A5743">
        <v>5742</v>
      </c>
      <c r="B5743">
        <v>20</v>
      </c>
      <c r="C5743">
        <v>97</v>
      </c>
      <c r="D5743">
        <v>11</v>
      </c>
      <c r="E5743">
        <v>116</v>
      </c>
      <c r="F5743">
        <v>251</v>
      </c>
      <c r="H5743" s="16">
        <v>35543</v>
      </c>
      <c r="I5743">
        <v>44</v>
      </c>
      <c r="J5743">
        <v>0</v>
      </c>
      <c r="K5743">
        <v>0</v>
      </c>
      <c r="L5743">
        <f>LOOKUP(I5743+H5743*1000, allRounds!D$2:D$308, allRounds!A$2:A$308)</f>
        <v>251</v>
      </c>
    </row>
    <row r="5744" spans="1:12" x14ac:dyDescent="0.3">
      <c r="A5744">
        <v>5743</v>
      </c>
      <c r="B5744">
        <v>1</v>
      </c>
      <c r="C5744">
        <v>79</v>
      </c>
      <c r="D5744">
        <v>40</v>
      </c>
      <c r="E5744">
        <v>114</v>
      </c>
      <c r="F5744">
        <v>252</v>
      </c>
      <c r="H5744" s="16">
        <v>35501</v>
      </c>
      <c r="I5744">
        <v>74</v>
      </c>
      <c r="J5744">
        <v>12</v>
      </c>
      <c r="K5744">
        <v>0</v>
      </c>
      <c r="L5744">
        <f>LOOKUP(I5744+H5744*1000, allRounds!D$2:D$308, allRounds!A$2:A$308)</f>
        <v>252</v>
      </c>
    </row>
    <row r="5745" spans="1:12" x14ac:dyDescent="0.3">
      <c r="A5745">
        <v>5744</v>
      </c>
      <c r="B5745">
        <v>2</v>
      </c>
      <c r="C5745">
        <v>82</v>
      </c>
      <c r="D5745">
        <v>39</v>
      </c>
      <c r="E5745">
        <v>49</v>
      </c>
      <c r="F5745">
        <v>252</v>
      </c>
      <c r="H5745" s="16">
        <v>35501</v>
      </c>
      <c r="I5745">
        <v>74</v>
      </c>
      <c r="J5745">
        <v>13</v>
      </c>
      <c r="K5745">
        <v>1</v>
      </c>
      <c r="L5745">
        <f>LOOKUP(I5745+H5745*1000, allRounds!D$2:D$308, allRounds!A$2:A$308)</f>
        <v>252</v>
      </c>
    </row>
    <row r="5746" spans="1:12" x14ac:dyDescent="0.3">
      <c r="A5746">
        <v>5745</v>
      </c>
      <c r="B5746">
        <v>3</v>
      </c>
      <c r="C5746">
        <v>104</v>
      </c>
      <c r="D5746">
        <v>34</v>
      </c>
      <c r="E5746">
        <v>12</v>
      </c>
      <c r="F5746">
        <v>252</v>
      </c>
      <c r="H5746" s="16">
        <v>35501</v>
      </c>
      <c r="I5746">
        <v>74</v>
      </c>
      <c r="J5746">
        <v>28</v>
      </c>
      <c r="K5746">
        <v>1</v>
      </c>
      <c r="L5746">
        <f>LOOKUP(I5746+H5746*1000, allRounds!D$2:D$308, allRounds!A$2:A$308)</f>
        <v>252</v>
      </c>
    </row>
    <row r="5747" spans="1:12" x14ac:dyDescent="0.3">
      <c r="A5747">
        <v>5746</v>
      </c>
      <c r="B5747">
        <v>4</v>
      </c>
      <c r="C5747">
        <v>84</v>
      </c>
      <c r="D5747">
        <v>34</v>
      </c>
      <c r="E5747">
        <v>122</v>
      </c>
      <c r="F5747">
        <v>252</v>
      </c>
      <c r="H5747" s="16">
        <v>35501</v>
      </c>
      <c r="I5747">
        <v>74</v>
      </c>
      <c r="J5747">
        <v>11</v>
      </c>
      <c r="K5747">
        <v>0</v>
      </c>
      <c r="L5747">
        <f>LOOKUP(I5747+H5747*1000, allRounds!D$2:D$308, allRounds!A$2:A$308)</f>
        <v>252</v>
      </c>
    </row>
    <row r="5748" spans="1:12" x14ac:dyDescent="0.3">
      <c r="A5748">
        <v>5747</v>
      </c>
      <c r="B5748">
        <v>5</v>
      </c>
      <c r="C5748">
        <v>80</v>
      </c>
      <c r="D5748">
        <v>34</v>
      </c>
      <c r="E5748">
        <v>115</v>
      </c>
      <c r="F5748">
        <v>252</v>
      </c>
      <c r="H5748" s="16">
        <v>35501</v>
      </c>
      <c r="I5748">
        <v>74</v>
      </c>
      <c r="J5748">
        <v>7</v>
      </c>
      <c r="K5748">
        <v>0</v>
      </c>
      <c r="L5748">
        <f>LOOKUP(I5748+H5748*1000, allRounds!D$2:D$308, allRounds!A$2:A$308)</f>
        <v>252</v>
      </c>
    </row>
    <row r="5749" spans="1:12" x14ac:dyDescent="0.3">
      <c r="A5749">
        <v>5748</v>
      </c>
      <c r="B5749">
        <v>6</v>
      </c>
      <c r="C5749">
        <v>97</v>
      </c>
      <c r="D5749">
        <v>33</v>
      </c>
      <c r="E5749">
        <v>87</v>
      </c>
      <c r="F5749">
        <v>252</v>
      </c>
      <c r="H5749" s="16">
        <v>35501</v>
      </c>
      <c r="I5749">
        <v>74</v>
      </c>
      <c r="J5749">
        <v>23</v>
      </c>
      <c r="K5749">
        <v>1</v>
      </c>
      <c r="L5749">
        <f>LOOKUP(I5749+H5749*1000, allRounds!D$2:D$308, allRounds!A$2:A$308)</f>
        <v>252</v>
      </c>
    </row>
    <row r="5750" spans="1:12" x14ac:dyDescent="0.3">
      <c r="A5750">
        <v>5749</v>
      </c>
      <c r="B5750">
        <v>7</v>
      </c>
      <c r="C5750">
        <v>100</v>
      </c>
      <c r="D5750">
        <v>33</v>
      </c>
      <c r="E5750">
        <v>50</v>
      </c>
      <c r="F5750">
        <v>252</v>
      </c>
      <c r="H5750" s="16">
        <v>35501</v>
      </c>
      <c r="I5750">
        <v>74</v>
      </c>
      <c r="J5750">
        <v>26</v>
      </c>
      <c r="K5750">
        <v>1</v>
      </c>
      <c r="L5750">
        <f>LOOKUP(I5750+H5750*1000, allRounds!D$2:D$308, allRounds!A$2:A$308)</f>
        <v>252</v>
      </c>
    </row>
    <row r="5751" spans="1:12" x14ac:dyDescent="0.3">
      <c r="A5751">
        <v>5750</v>
      </c>
      <c r="B5751">
        <v>8</v>
      </c>
      <c r="C5751">
        <v>87</v>
      </c>
      <c r="D5751">
        <v>31</v>
      </c>
      <c r="E5751">
        <v>1</v>
      </c>
      <c r="F5751">
        <v>252</v>
      </c>
      <c r="H5751" s="16">
        <v>35501</v>
      </c>
      <c r="I5751">
        <v>74</v>
      </c>
      <c r="J5751">
        <v>10</v>
      </c>
      <c r="K5751">
        <v>1</v>
      </c>
      <c r="L5751">
        <f>LOOKUP(I5751+H5751*1000, allRounds!D$2:D$308, allRounds!A$2:A$308)</f>
        <v>252</v>
      </c>
    </row>
    <row r="5752" spans="1:12" x14ac:dyDescent="0.3">
      <c r="A5752">
        <v>5751</v>
      </c>
      <c r="B5752">
        <v>9</v>
      </c>
      <c r="C5752">
        <v>99</v>
      </c>
      <c r="D5752">
        <v>30</v>
      </c>
      <c r="E5752">
        <v>3</v>
      </c>
      <c r="F5752">
        <v>252</v>
      </c>
      <c r="H5752" s="16">
        <v>35501</v>
      </c>
      <c r="I5752">
        <v>74</v>
      </c>
      <c r="J5752">
        <v>22</v>
      </c>
      <c r="K5752">
        <v>1</v>
      </c>
      <c r="L5752">
        <f>LOOKUP(I5752+H5752*1000, allRounds!D$2:D$308, allRounds!A$2:A$308)</f>
        <v>252</v>
      </c>
    </row>
    <row r="5753" spans="1:12" x14ac:dyDescent="0.3">
      <c r="A5753">
        <v>5752</v>
      </c>
      <c r="B5753">
        <v>10</v>
      </c>
      <c r="C5753">
        <v>101</v>
      </c>
      <c r="D5753">
        <v>30</v>
      </c>
      <c r="E5753">
        <v>60</v>
      </c>
      <c r="F5753">
        <v>252</v>
      </c>
      <c r="H5753" s="16">
        <v>35501</v>
      </c>
      <c r="I5753">
        <v>74</v>
      </c>
      <c r="J5753">
        <v>24</v>
      </c>
      <c r="K5753">
        <v>1</v>
      </c>
      <c r="L5753">
        <f>LOOKUP(I5753+H5753*1000, allRounds!D$2:D$308, allRounds!A$2:A$308)</f>
        <v>252</v>
      </c>
    </row>
    <row r="5754" spans="1:12" x14ac:dyDescent="0.3">
      <c r="A5754">
        <v>5753</v>
      </c>
      <c r="B5754">
        <v>11</v>
      </c>
      <c r="C5754">
        <v>106</v>
      </c>
      <c r="D5754">
        <v>29</v>
      </c>
      <c r="E5754">
        <v>40</v>
      </c>
      <c r="F5754">
        <v>252</v>
      </c>
      <c r="H5754" s="16">
        <v>35501</v>
      </c>
      <c r="I5754">
        <v>74</v>
      </c>
      <c r="J5754">
        <v>28</v>
      </c>
      <c r="K5754">
        <v>1</v>
      </c>
      <c r="L5754">
        <f>LOOKUP(I5754+H5754*1000, allRounds!D$2:D$308, allRounds!A$2:A$308)</f>
        <v>252</v>
      </c>
    </row>
    <row r="5755" spans="1:12" x14ac:dyDescent="0.3">
      <c r="A5755">
        <v>5754</v>
      </c>
      <c r="B5755">
        <v>12</v>
      </c>
      <c r="C5755">
        <v>95</v>
      </c>
      <c r="D5755">
        <v>29</v>
      </c>
      <c r="E5755">
        <v>34</v>
      </c>
      <c r="F5755">
        <v>252</v>
      </c>
      <c r="H5755" s="16">
        <v>35501</v>
      </c>
      <c r="I5755">
        <v>74</v>
      </c>
      <c r="J5755">
        <v>17</v>
      </c>
      <c r="K5755">
        <v>1</v>
      </c>
      <c r="L5755">
        <f>LOOKUP(I5755+H5755*1000, allRounds!D$2:D$308, allRounds!A$2:A$308)</f>
        <v>252</v>
      </c>
    </row>
    <row r="5756" spans="1:12" x14ac:dyDescent="0.3">
      <c r="A5756">
        <v>5755</v>
      </c>
      <c r="B5756">
        <v>13</v>
      </c>
      <c r="C5756">
        <v>100</v>
      </c>
      <c r="D5756">
        <v>28</v>
      </c>
      <c r="E5756">
        <v>93</v>
      </c>
      <c r="F5756">
        <v>252</v>
      </c>
      <c r="H5756" s="16">
        <v>35501</v>
      </c>
      <c r="I5756">
        <v>74</v>
      </c>
      <c r="J5756">
        <v>21</v>
      </c>
      <c r="K5756">
        <v>0</v>
      </c>
      <c r="L5756">
        <f>LOOKUP(I5756+H5756*1000, allRounds!D$2:D$308, allRounds!A$2:A$308)</f>
        <v>252</v>
      </c>
    </row>
    <row r="5757" spans="1:12" x14ac:dyDescent="0.3">
      <c r="A5757">
        <v>5756</v>
      </c>
      <c r="B5757">
        <v>14</v>
      </c>
      <c r="C5757">
        <v>94</v>
      </c>
      <c r="D5757">
        <v>28</v>
      </c>
      <c r="E5757">
        <v>89</v>
      </c>
      <c r="F5757">
        <v>252</v>
      </c>
      <c r="H5757" s="16">
        <v>35501</v>
      </c>
      <c r="I5757">
        <v>74</v>
      </c>
      <c r="J5757">
        <v>15</v>
      </c>
      <c r="K5757">
        <v>0</v>
      </c>
      <c r="L5757">
        <f>LOOKUP(I5757+H5757*1000, allRounds!D$2:D$308, allRounds!A$2:A$308)</f>
        <v>252</v>
      </c>
    </row>
    <row r="5758" spans="1:12" x14ac:dyDescent="0.3">
      <c r="A5758">
        <v>5757</v>
      </c>
      <c r="B5758">
        <v>15</v>
      </c>
      <c r="C5758">
        <v>99</v>
      </c>
      <c r="D5758">
        <v>28</v>
      </c>
      <c r="E5758">
        <v>18</v>
      </c>
      <c r="F5758">
        <v>252</v>
      </c>
      <c r="H5758" s="16">
        <v>35501</v>
      </c>
      <c r="I5758">
        <v>74</v>
      </c>
      <c r="J5758">
        <v>20</v>
      </c>
      <c r="K5758">
        <v>1</v>
      </c>
      <c r="L5758">
        <f>LOOKUP(I5758+H5758*1000, allRounds!D$2:D$308, allRounds!A$2:A$308)</f>
        <v>252</v>
      </c>
    </row>
    <row r="5759" spans="1:12" x14ac:dyDescent="0.3">
      <c r="A5759">
        <v>5758</v>
      </c>
      <c r="B5759">
        <v>16</v>
      </c>
      <c r="C5759">
        <v>111</v>
      </c>
      <c r="D5759">
        <v>27</v>
      </c>
      <c r="E5759">
        <v>99</v>
      </c>
      <c r="F5759">
        <v>252</v>
      </c>
      <c r="H5759" s="16">
        <v>35501</v>
      </c>
      <c r="I5759">
        <v>74</v>
      </c>
      <c r="J5759">
        <v>28</v>
      </c>
      <c r="K5759">
        <v>1</v>
      </c>
      <c r="L5759">
        <f>LOOKUP(I5759+H5759*1000, allRounds!D$2:D$308, allRounds!A$2:A$308)</f>
        <v>252</v>
      </c>
    </row>
    <row r="5760" spans="1:12" x14ac:dyDescent="0.3">
      <c r="A5760">
        <v>5759</v>
      </c>
      <c r="B5760">
        <v>17</v>
      </c>
      <c r="C5760">
        <v>100</v>
      </c>
      <c r="D5760">
        <v>26</v>
      </c>
      <c r="E5760">
        <v>2</v>
      </c>
      <c r="F5760">
        <v>252</v>
      </c>
      <c r="H5760" s="16">
        <v>35501</v>
      </c>
      <c r="I5760">
        <v>74</v>
      </c>
      <c r="J5760">
        <v>18</v>
      </c>
      <c r="K5760">
        <v>1</v>
      </c>
      <c r="L5760">
        <f>LOOKUP(I5760+H5760*1000, allRounds!D$2:D$308, allRounds!A$2:A$308)</f>
        <v>252</v>
      </c>
    </row>
    <row r="5761" spans="1:12" x14ac:dyDescent="0.3">
      <c r="A5761">
        <v>5760</v>
      </c>
      <c r="B5761">
        <v>18</v>
      </c>
      <c r="C5761">
        <v>108</v>
      </c>
      <c r="D5761">
        <v>24</v>
      </c>
      <c r="E5761">
        <v>63</v>
      </c>
      <c r="F5761">
        <v>252</v>
      </c>
      <c r="H5761" s="16">
        <v>35501</v>
      </c>
      <c r="I5761">
        <v>74</v>
      </c>
      <c r="J5761">
        <v>25</v>
      </c>
      <c r="K5761">
        <v>1</v>
      </c>
      <c r="L5761">
        <f>LOOKUP(I5761+H5761*1000, allRounds!D$2:D$308, allRounds!A$2:A$308)</f>
        <v>252</v>
      </c>
    </row>
    <row r="5762" spans="1:12" x14ac:dyDescent="0.3">
      <c r="A5762">
        <v>5761</v>
      </c>
      <c r="B5762">
        <v>19</v>
      </c>
      <c r="C5762">
        <v>118</v>
      </c>
      <c r="D5762">
        <v>20</v>
      </c>
      <c r="E5762">
        <v>27</v>
      </c>
      <c r="F5762">
        <v>252</v>
      </c>
      <c r="H5762" s="16">
        <v>35501</v>
      </c>
      <c r="I5762">
        <v>74</v>
      </c>
      <c r="J5762">
        <v>30</v>
      </c>
      <c r="K5762">
        <v>1</v>
      </c>
      <c r="L5762">
        <f>LOOKUP(I5762+H5762*1000, allRounds!D$2:D$308, allRounds!A$2:A$308)</f>
        <v>252</v>
      </c>
    </row>
    <row r="5763" spans="1:12" x14ac:dyDescent="0.3">
      <c r="A5763">
        <v>5762</v>
      </c>
      <c r="B5763">
        <v>20</v>
      </c>
      <c r="C5763">
        <v>107</v>
      </c>
      <c r="D5763">
        <v>20</v>
      </c>
      <c r="E5763">
        <v>26</v>
      </c>
      <c r="F5763">
        <v>252</v>
      </c>
      <c r="H5763" s="16">
        <v>35501</v>
      </c>
      <c r="I5763">
        <v>74</v>
      </c>
      <c r="J5763">
        <v>20</v>
      </c>
      <c r="K5763">
        <v>1</v>
      </c>
      <c r="L5763">
        <f>LOOKUP(I5763+H5763*1000, allRounds!D$2:D$308, allRounds!A$2:A$308)</f>
        <v>252</v>
      </c>
    </row>
    <row r="5764" spans="1:12" x14ac:dyDescent="0.3">
      <c r="A5764">
        <v>5763</v>
      </c>
      <c r="B5764">
        <v>1</v>
      </c>
      <c r="C5764">
        <v>85</v>
      </c>
      <c r="D5764">
        <v>42</v>
      </c>
      <c r="E5764">
        <v>47</v>
      </c>
      <c r="F5764">
        <v>253</v>
      </c>
      <c r="H5764" s="16">
        <v>35381</v>
      </c>
      <c r="I5764">
        <v>87</v>
      </c>
      <c r="J5764">
        <v>21</v>
      </c>
      <c r="K5764">
        <v>1</v>
      </c>
      <c r="L5764">
        <f>LOOKUP(I5764+H5764*1000, allRounds!D$2:D$308, allRounds!A$2:A$308)</f>
        <v>253</v>
      </c>
    </row>
    <row r="5765" spans="1:12" x14ac:dyDescent="0.3">
      <c r="A5765">
        <v>5764</v>
      </c>
      <c r="B5765">
        <v>2</v>
      </c>
      <c r="C5765">
        <v>92</v>
      </c>
      <c r="D5765">
        <v>35</v>
      </c>
      <c r="E5765">
        <v>18</v>
      </c>
      <c r="F5765">
        <v>253</v>
      </c>
      <c r="H5765" s="16">
        <v>35381</v>
      </c>
      <c r="I5765">
        <v>87</v>
      </c>
      <c r="J5765">
        <v>21</v>
      </c>
      <c r="K5765">
        <v>1</v>
      </c>
      <c r="L5765">
        <f>LOOKUP(I5765+H5765*1000, allRounds!D$2:D$308, allRounds!A$2:A$308)</f>
        <v>253</v>
      </c>
    </row>
    <row r="5766" spans="1:12" x14ac:dyDescent="0.3">
      <c r="A5766">
        <v>5765</v>
      </c>
      <c r="B5766">
        <v>3</v>
      </c>
      <c r="C5766">
        <v>102</v>
      </c>
      <c r="D5766">
        <v>35</v>
      </c>
      <c r="E5766">
        <v>12</v>
      </c>
      <c r="F5766">
        <v>253</v>
      </c>
      <c r="H5766" s="16">
        <v>35381</v>
      </c>
      <c r="I5766">
        <v>87</v>
      </c>
      <c r="J5766">
        <v>30</v>
      </c>
      <c r="K5766">
        <v>1</v>
      </c>
      <c r="L5766">
        <f>LOOKUP(I5766+H5766*1000, allRounds!D$2:D$308, allRounds!A$2:A$308)</f>
        <v>253</v>
      </c>
    </row>
    <row r="5767" spans="1:12" x14ac:dyDescent="0.3">
      <c r="A5767">
        <v>5766</v>
      </c>
      <c r="B5767">
        <v>4</v>
      </c>
      <c r="C5767">
        <v>102</v>
      </c>
      <c r="D5767">
        <v>31</v>
      </c>
      <c r="E5767">
        <v>50</v>
      </c>
      <c r="F5767">
        <v>253</v>
      </c>
      <c r="H5767" s="16">
        <v>35381</v>
      </c>
      <c r="I5767">
        <v>87</v>
      </c>
      <c r="J5767">
        <v>27</v>
      </c>
      <c r="K5767">
        <v>1</v>
      </c>
      <c r="L5767">
        <f>LOOKUP(I5767+H5767*1000, allRounds!D$2:D$308, allRounds!A$2:A$308)</f>
        <v>253</v>
      </c>
    </row>
    <row r="5768" spans="1:12" x14ac:dyDescent="0.3">
      <c r="A5768">
        <v>5767</v>
      </c>
      <c r="B5768">
        <v>5</v>
      </c>
      <c r="C5768">
        <v>105</v>
      </c>
      <c r="D5768">
        <v>30</v>
      </c>
      <c r="E5768">
        <v>30</v>
      </c>
      <c r="F5768">
        <v>253</v>
      </c>
      <c r="H5768" s="16">
        <v>35381</v>
      </c>
      <c r="I5768">
        <v>87</v>
      </c>
      <c r="J5768">
        <v>29</v>
      </c>
      <c r="K5768">
        <v>1</v>
      </c>
      <c r="L5768">
        <f>LOOKUP(I5768+H5768*1000, allRounds!D$2:D$308, allRounds!A$2:A$308)</f>
        <v>253</v>
      </c>
    </row>
    <row r="5769" spans="1:12" x14ac:dyDescent="0.3">
      <c r="A5769">
        <v>5768</v>
      </c>
      <c r="B5769">
        <v>6</v>
      </c>
      <c r="C5769">
        <v>86</v>
      </c>
      <c r="D5769">
        <v>29</v>
      </c>
      <c r="E5769">
        <v>103</v>
      </c>
      <c r="F5769">
        <v>253</v>
      </c>
      <c r="H5769" s="16">
        <v>35381</v>
      </c>
      <c r="I5769">
        <v>87</v>
      </c>
      <c r="J5769">
        <v>9</v>
      </c>
      <c r="K5769">
        <v>1</v>
      </c>
      <c r="L5769">
        <f>LOOKUP(I5769+H5769*1000, allRounds!D$2:D$308, allRounds!A$2:A$308)</f>
        <v>253</v>
      </c>
    </row>
    <row r="5770" spans="1:12" x14ac:dyDescent="0.3">
      <c r="A5770">
        <v>5769</v>
      </c>
      <c r="B5770">
        <v>7</v>
      </c>
      <c r="C5770">
        <v>102</v>
      </c>
      <c r="D5770">
        <v>28</v>
      </c>
      <c r="E5770">
        <v>16</v>
      </c>
      <c r="F5770">
        <v>253</v>
      </c>
      <c r="H5770" s="16">
        <v>35381</v>
      </c>
      <c r="I5770">
        <v>87</v>
      </c>
      <c r="J5770">
        <v>24</v>
      </c>
      <c r="K5770">
        <v>1</v>
      </c>
      <c r="L5770">
        <f>LOOKUP(I5770+H5770*1000, allRounds!D$2:D$308, allRounds!A$2:A$308)</f>
        <v>253</v>
      </c>
    </row>
    <row r="5771" spans="1:12" x14ac:dyDescent="0.3">
      <c r="A5771">
        <v>5770</v>
      </c>
      <c r="B5771">
        <v>8</v>
      </c>
      <c r="C5771">
        <v>90</v>
      </c>
      <c r="D5771">
        <v>28</v>
      </c>
      <c r="E5771">
        <v>48</v>
      </c>
      <c r="F5771">
        <v>253</v>
      </c>
      <c r="H5771" s="16">
        <v>35381</v>
      </c>
      <c r="I5771">
        <v>87</v>
      </c>
      <c r="J5771">
        <v>12</v>
      </c>
      <c r="K5771">
        <v>1</v>
      </c>
      <c r="L5771">
        <f>LOOKUP(I5771+H5771*1000, allRounds!D$2:D$308, allRounds!A$2:A$308)</f>
        <v>253</v>
      </c>
    </row>
    <row r="5772" spans="1:12" x14ac:dyDescent="0.3">
      <c r="A5772">
        <v>5771</v>
      </c>
      <c r="B5772">
        <v>9</v>
      </c>
      <c r="C5772">
        <v>109</v>
      </c>
      <c r="D5772">
        <v>26</v>
      </c>
      <c r="E5772">
        <v>80</v>
      </c>
      <c r="F5772">
        <v>253</v>
      </c>
      <c r="H5772" s="16">
        <v>35381</v>
      </c>
      <c r="I5772">
        <v>87</v>
      </c>
      <c r="J5772">
        <v>28</v>
      </c>
      <c r="K5772">
        <v>1</v>
      </c>
      <c r="L5772">
        <f>LOOKUP(I5772+H5772*1000, allRounds!D$2:D$308, allRounds!A$2:A$308)</f>
        <v>253</v>
      </c>
    </row>
    <row r="5773" spans="1:12" x14ac:dyDescent="0.3">
      <c r="A5773">
        <v>5772</v>
      </c>
      <c r="B5773">
        <v>10</v>
      </c>
      <c r="C5773">
        <v>108</v>
      </c>
      <c r="D5773">
        <v>26</v>
      </c>
      <c r="E5773">
        <v>99</v>
      </c>
      <c r="F5773">
        <v>253</v>
      </c>
      <c r="H5773" s="16">
        <v>35381</v>
      </c>
      <c r="I5773">
        <v>87</v>
      </c>
      <c r="J5773">
        <v>28</v>
      </c>
      <c r="K5773">
        <v>1</v>
      </c>
      <c r="L5773">
        <f>LOOKUP(I5773+H5773*1000, allRounds!D$2:D$308, allRounds!A$2:A$308)</f>
        <v>253</v>
      </c>
    </row>
    <row r="5774" spans="1:12" x14ac:dyDescent="0.3">
      <c r="A5774">
        <v>5773</v>
      </c>
      <c r="B5774">
        <v>11</v>
      </c>
      <c r="C5774">
        <v>102</v>
      </c>
      <c r="D5774">
        <v>25</v>
      </c>
      <c r="E5774">
        <v>33</v>
      </c>
      <c r="F5774">
        <v>253</v>
      </c>
      <c r="H5774" s="16">
        <v>35381</v>
      </c>
      <c r="I5774">
        <v>87</v>
      </c>
      <c r="J5774">
        <v>21</v>
      </c>
      <c r="K5774">
        <v>1</v>
      </c>
      <c r="L5774">
        <f>LOOKUP(I5774+H5774*1000, allRounds!D$2:D$308, allRounds!A$2:A$308)</f>
        <v>253</v>
      </c>
    </row>
    <row r="5775" spans="1:12" x14ac:dyDescent="0.3">
      <c r="A5775">
        <v>5774</v>
      </c>
      <c r="B5775">
        <v>12</v>
      </c>
      <c r="C5775">
        <v>95</v>
      </c>
      <c r="D5775">
        <v>25</v>
      </c>
      <c r="E5775">
        <v>49</v>
      </c>
      <c r="F5775">
        <v>253</v>
      </c>
      <c r="H5775" s="16">
        <v>35381</v>
      </c>
      <c r="I5775">
        <v>87</v>
      </c>
      <c r="J5775">
        <v>14</v>
      </c>
      <c r="K5775">
        <v>1</v>
      </c>
      <c r="L5775">
        <f>LOOKUP(I5775+H5775*1000, allRounds!D$2:D$308, allRounds!A$2:A$308)</f>
        <v>253</v>
      </c>
    </row>
    <row r="5776" spans="1:12" x14ac:dyDescent="0.3">
      <c r="A5776">
        <v>5775</v>
      </c>
      <c r="B5776">
        <v>13</v>
      </c>
      <c r="C5776">
        <v>111</v>
      </c>
      <c r="D5776">
        <v>24</v>
      </c>
      <c r="E5776">
        <v>63</v>
      </c>
      <c r="F5776">
        <v>253</v>
      </c>
      <c r="H5776" s="16">
        <v>35381</v>
      </c>
      <c r="I5776">
        <v>87</v>
      </c>
      <c r="J5776">
        <v>26</v>
      </c>
      <c r="K5776">
        <v>1</v>
      </c>
      <c r="L5776">
        <f>LOOKUP(I5776+H5776*1000, allRounds!D$2:D$308, allRounds!A$2:A$308)</f>
        <v>253</v>
      </c>
    </row>
    <row r="5777" spans="1:12" x14ac:dyDescent="0.3">
      <c r="A5777">
        <v>5776</v>
      </c>
      <c r="B5777">
        <v>14</v>
      </c>
      <c r="C5777">
        <v>104</v>
      </c>
      <c r="D5777">
        <v>23</v>
      </c>
      <c r="E5777">
        <v>93</v>
      </c>
      <c r="F5777">
        <v>253</v>
      </c>
      <c r="H5777" s="16">
        <v>35381</v>
      </c>
      <c r="I5777">
        <v>87</v>
      </c>
      <c r="J5777">
        <v>21</v>
      </c>
      <c r="K5777">
        <v>0</v>
      </c>
      <c r="L5777">
        <f>LOOKUP(I5777+H5777*1000, allRounds!D$2:D$308, allRounds!A$2:A$308)</f>
        <v>253</v>
      </c>
    </row>
    <row r="5778" spans="1:12" x14ac:dyDescent="0.3">
      <c r="A5778">
        <v>5777</v>
      </c>
      <c r="B5778">
        <v>15</v>
      </c>
      <c r="C5778">
        <v>113</v>
      </c>
      <c r="D5778">
        <v>23</v>
      </c>
      <c r="E5778">
        <v>27</v>
      </c>
      <c r="F5778">
        <v>253</v>
      </c>
      <c r="H5778" s="16">
        <v>35381</v>
      </c>
      <c r="I5778">
        <v>87</v>
      </c>
      <c r="J5778">
        <v>30</v>
      </c>
      <c r="K5778">
        <v>1</v>
      </c>
      <c r="L5778">
        <f>LOOKUP(I5778+H5778*1000, allRounds!D$2:D$308, allRounds!A$2:A$308)</f>
        <v>253</v>
      </c>
    </row>
    <row r="5779" spans="1:12" x14ac:dyDescent="0.3">
      <c r="A5779">
        <v>5778</v>
      </c>
      <c r="B5779">
        <v>16</v>
      </c>
      <c r="C5779">
        <v>114</v>
      </c>
      <c r="D5779">
        <v>22</v>
      </c>
      <c r="E5779">
        <v>23</v>
      </c>
      <c r="F5779">
        <v>253</v>
      </c>
      <c r="H5779" s="16">
        <v>35381</v>
      </c>
      <c r="I5779">
        <v>87</v>
      </c>
      <c r="J5779">
        <v>28</v>
      </c>
      <c r="K5779">
        <v>1</v>
      </c>
      <c r="L5779">
        <f>LOOKUP(I5779+H5779*1000, allRounds!D$2:D$308, allRounds!A$2:A$308)</f>
        <v>253</v>
      </c>
    </row>
    <row r="5780" spans="1:12" x14ac:dyDescent="0.3">
      <c r="A5780">
        <v>5779</v>
      </c>
      <c r="B5780">
        <v>17</v>
      </c>
      <c r="C5780">
        <v>111</v>
      </c>
      <c r="D5780">
        <v>22</v>
      </c>
      <c r="E5780">
        <v>28</v>
      </c>
      <c r="F5780">
        <v>253</v>
      </c>
      <c r="H5780" s="16">
        <v>35381</v>
      </c>
      <c r="I5780">
        <v>87</v>
      </c>
      <c r="J5780">
        <v>26</v>
      </c>
      <c r="K5780">
        <v>1</v>
      </c>
      <c r="L5780">
        <f>LOOKUP(I5780+H5780*1000, allRounds!D$2:D$308, allRounds!A$2:A$308)</f>
        <v>253</v>
      </c>
    </row>
    <row r="5781" spans="1:12" x14ac:dyDescent="0.3">
      <c r="A5781">
        <v>5780</v>
      </c>
      <c r="B5781">
        <v>18</v>
      </c>
      <c r="C5781">
        <v>114</v>
      </c>
      <c r="D5781">
        <v>22</v>
      </c>
      <c r="E5781">
        <v>8</v>
      </c>
      <c r="F5781">
        <v>253</v>
      </c>
      <c r="H5781" s="16">
        <v>35381</v>
      </c>
      <c r="I5781">
        <v>87</v>
      </c>
      <c r="J5781">
        <v>30</v>
      </c>
      <c r="K5781">
        <v>1</v>
      </c>
      <c r="L5781">
        <f>LOOKUP(I5781+H5781*1000, allRounds!D$2:D$308, allRounds!A$2:A$308)</f>
        <v>253</v>
      </c>
    </row>
    <row r="5782" spans="1:12" x14ac:dyDescent="0.3">
      <c r="A5782">
        <v>5781</v>
      </c>
      <c r="B5782">
        <v>19</v>
      </c>
      <c r="C5782">
        <v>112</v>
      </c>
      <c r="D5782">
        <v>22</v>
      </c>
      <c r="E5782">
        <v>54</v>
      </c>
      <c r="F5782">
        <v>253</v>
      </c>
      <c r="H5782" s="16">
        <v>35381</v>
      </c>
      <c r="I5782">
        <v>87</v>
      </c>
      <c r="J5782">
        <v>27</v>
      </c>
      <c r="K5782">
        <v>1</v>
      </c>
      <c r="L5782">
        <f>LOOKUP(I5782+H5782*1000, allRounds!D$2:D$308, allRounds!A$2:A$308)</f>
        <v>253</v>
      </c>
    </row>
    <row r="5783" spans="1:12" x14ac:dyDescent="0.3">
      <c r="A5783">
        <v>5782</v>
      </c>
      <c r="B5783">
        <v>20</v>
      </c>
      <c r="C5783">
        <v>117</v>
      </c>
      <c r="D5783">
        <v>19</v>
      </c>
      <c r="E5783">
        <v>35</v>
      </c>
      <c r="F5783">
        <v>253</v>
      </c>
      <c r="H5783" s="16">
        <v>35381</v>
      </c>
      <c r="I5783">
        <v>87</v>
      </c>
      <c r="J5783">
        <v>30</v>
      </c>
      <c r="K5783">
        <v>1</v>
      </c>
      <c r="L5783">
        <f>LOOKUP(I5783+H5783*1000, allRounds!D$2:D$308, allRounds!A$2:A$308)</f>
        <v>253</v>
      </c>
    </row>
    <row r="5784" spans="1:12" x14ac:dyDescent="0.3">
      <c r="A5784">
        <v>5783</v>
      </c>
      <c r="B5784">
        <v>21</v>
      </c>
      <c r="C5784">
        <v>107</v>
      </c>
      <c r="D5784">
        <v>19</v>
      </c>
      <c r="E5784">
        <v>2</v>
      </c>
      <c r="F5784">
        <v>253</v>
      </c>
      <c r="H5784" s="16">
        <v>35381</v>
      </c>
      <c r="I5784">
        <v>87</v>
      </c>
      <c r="J5784">
        <v>18</v>
      </c>
      <c r="K5784">
        <v>1</v>
      </c>
      <c r="L5784">
        <f>LOOKUP(I5784+H5784*1000, allRounds!D$2:D$308, allRounds!A$2:A$308)</f>
        <v>253</v>
      </c>
    </row>
    <row r="5785" spans="1:12" x14ac:dyDescent="0.3">
      <c r="A5785">
        <v>5784</v>
      </c>
      <c r="B5785">
        <v>22</v>
      </c>
      <c r="C5785">
        <v>104</v>
      </c>
      <c r="D5785">
        <v>17</v>
      </c>
      <c r="E5785">
        <v>95</v>
      </c>
      <c r="F5785">
        <v>253</v>
      </c>
      <c r="H5785" s="16">
        <v>35381</v>
      </c>
      <c r="I5785">
        <v>87</v>
      </c>
      <c r="J5785">
        <v>14</v>
      </c>
      <c r="K5785">
        <v>0</v>
      </c>
      <c r="L5785">
        <f>LOOKUP(I5785+H5785*1000, allRounds!D$2:D$308, allRounds!A$2:A$308)</f>
        <v>253</v>
      </c>
    </row>
    <row r="5786" spans="1:12" x14ac:dyDescent="0.3">
      <c r="A5786">
        <v>5785</v>
      </c>
      <c r="B5786">
        <v>1</v>
      </c>
      <c r="C5786">
        <v>102</v>
      </c>
      <c r="D5786">
        <v>31</v>
      </c>
      <c r="E5786">
        <v>63</v>
      </c>
      <c r="F5786">
        <v>254</v>
      </c>
      <c r="H5786" s="16">
        <v>35357</v>
      </c>
      <c r="I5786">
        <v>27</v>
      </c>
      <c r="J5786">
        <v>26</v>
      </c>
      <c r="K5786">
        <v>1</v>
      </c>
      <c r="L5786">
        <f>LOOKUP(I5786+H5786*1000, allRounds!D$2:D$308, allRounds!A$2:A$308)</f>
        <v>254</v>
      </c>
    </row>
    <row r="5787" spans="1:12" x14ac:dyDescent="0.3">
      <c r="A5787">
        <v>5786</v>
      </c>
      <c r="B5787">
        <v>2</v>
      </c>
      <c r="C5787">
        <v>107</v>
      </c>
      <c r="D5787">
        <v>29</v>
      </c>
      <c r="E5787">
        <v>8</v>
      </c>
      <c r="F5787">
        <v>254</v>
      </c>
      <c r="H5787" s="16">
        <v>35357</v>
      </c>
      <c r="I5787">
        <v>27</v>
      </c>
      <c r="J5787">
        <v>30</v>
      </c>
      <c r="K5787">
        <v>1</v>
      </c>
      <c r="L5787">
        <f>LOOKUP(I5787+H5787*1000, allRounds!D$2:D$308, allRounds!A$2:A$308)</f>
        <v>254</v>
      </c>
    </row>
    <row r="5788" spans="1:12" x14ac:dyDescent="0.3">
      <c r="A5788">
        <v>5787</v>
      </c>
      <c r="B5788">
        <v>3</v>
      </c>
      <c r="C5788">
        <v>90</v>
      </c>
      <c r="D5788">
        <v>29</v>
      </c>
      <c r="E5788">
        <v>48</v>
      </c>
      <c r="F5788">
        <v>254</v>
      </c>
      <c r="H5788" s="16">
        <v>35357</v>
      </c>
      <c r="I5788">
        <v>27</v>
      </c>
      <c r="J5788">
        <v>12</v>
      </c>
      <c r="K5788">
        <v>1</v>
      </c>
      <c r="L5788">
        <f>LOOKUP(I5788+H5788*1000, allRounds!D$2:D$308, allRounds!A$2:A$308)</f>
        <v>254</v>
      </c>
    </row>
    <row r="5789" spans="1:12" x14ac:dyDescent="0.3">
      <c r="A5789">
        <v>5788</v>
      </c>
      <c r="B5789">
        <v>4</v>
      </c>
      <c r="C5789">
        <v>103</v>
      </c>
      <c r="D5789">
        <v>27</v>
      </c>
      <c r="E5789">
        <v>60</v>
      </c>
      <c r="F5789">
        <v>254</v>
      </c>
      <c r="H5789" s="16">
        <v>35357</v>
      </c>
      <c r="I5789">
        <v>27</v>
      </c>
      <c r="J5789">
        <v>24</v>
      </c>
      <c r="K5789">
        <v>1</v>
      </c>
      <c r="L5789">
        <f>LOOKUP(I5789+H5789*1000, allRounds!D$2:D$308, allRounds!A$2:A$308)</f>
        <v>254</v>
      </c>
    </row>
    <row r="5790" spans="1:12" x14ac:dyDescent="0.3">
      <c r="A5790">
        <v>5789</v>
      </c>
      <c r="B5790">
        <v>5</v>
      </c>
      <c r="C5790">
        <v>101</v>
      </c>
      <c r="D5790">
        <v>27</v>
      </c>
      <c r="E5790">
        <v>33</v>
      </c>
      <c r="F5790">
        <v>254</v>
      </c>
      <c r="H5790" s="16">
        <v>35357</v>
      </c>
      <c r="I5790">
        <v>27</v>
      </c>
      <c r="J5790">
        <v>21</v>
      </c>
      <c r="K5790">
        <v>1</v>
      </c>
      <c r="L5790">
        <f>LOOKUP(I5790+H5790*1000, allRounds!D$2:D$308, allRounds!A$2:A$308)</f>
        <v>254</v>
      </c>
    </row>
    <row r="5791" spans="1:12" x14ac:dyDescent="0.3">
      <c r="A5791">
        <v>5790</v>
      </c>
      <c r="B5791">
        <v>6</v>
      </c>
      <c r="C5791">
        <v>107</v>
      </c>
      <c r="D5791">
        <v>26</v>
      </c>
      <c r="E5791">
        <v>50</v>
      </c>
      <c r="F5791">
        <v>254</v>
      </c>
      <c r="H5791" s="16">
        <v>35357</v>
      </c>
      <c r="I5791">
        <v>27</v>
      </c>
      <c r="J5791">
        <v>27</v>
      </c>
      <c r="K5791">
        <v>1</v>
      </c>
      <c r="L5791">
        <f>LOOKUP(I5791+H5791*1000, allRounds!D$2:D$308, allRounds!A$2:A$308)</f>
        <v>254</v>
      </c>
    </row>
    <row r="5792" spans="1:12" x14ac:dyDescent="0.3">
      <c r="A5792">
        <v>5791</v>
      </c>
      <c r="B5792">
        <v>7</v>
      </c>
      <c r="C5792">
        <v>105</v>
      </c>
      <c r="D5792">
        <v>26</v>
      </c>
      <c r="E5792">
        <v>16</v>
      </c>
      <c r="F5792">
        <v>254</v>
      </c>
      <c r="H5792" s="16">
        <v>35357</v>
      </c>
      <c r="I5792">
        <v>27</v>
      </c>
      <c r="J5792">
        <v>24</v>
      </c>
      <c r="K5792">
        <v>1</v>
      </c>
      <c r="L5792">
        <f>LOOKUP(I5792+H5792*1000, allRounds!D$2:D$308, allRounds!A$2:A$308)</f>
        <v>254</v>
      </c>
    </row>
    <row r="5793" spans="1:12" x14ac:dyDescent="0.3">
      <c r="A5793">
        <v>5792</v>
      </c>
      <c r="B5793">
        <v>8</v>
      </c>
      <c r="C5793">
        <v>99</v>
      </c>
      <c r="D5793">
        <v>25</v>
      </c>
      <c r="E5793">
        <v>34</v>
      </c>
      <c r="F5793">
        <v>254</v>
      </c>
      <c r="H5793" s="16">
        <v>35357</v>
      </c>
      <c r="I5793">
        <v>27</v>
      </c>
      <c r="J5793">
        <v>18</v>
      </c>
      <c r="K5793">
        <v>1</v>
      </c>
      <c r="L5793">
        <f>LOOKUP(I5793+H5793*1000, allRounds!D$2:D$308, allRounds!A$2:A$308)</f>
        <v>254</v>
      </c>
    </row>
    <row r="5794" spans="1:12" x14ac:dyDescent="0.3">
      <c r="A5794">
        <v>5793</v>
      </c>
      <c r="B5794">
        <v>9</v>
      </c>
      <c r="C5794">
        <v>116</v>
      </c>
      <c r="D5794">
        <v>22</v>
      </c>
      <c r="E5794">
        <v>27</v>
      </c>
      <c r="F5794">
        <v>254</v>
      </c>
      <c r="H5794" s="16">
        <v>35357</v>
      </c>
      <c r="I5794">
        <v>27</v>
      </c>
      <c r="J5794">
        <v>30</v>
      </c>
      <c r="K5794">
        <v>1</v>
      </c>
      <c r="L5794">
        <f>LOOKUP(I5794+H5794*1000, allRounds!D$2:D$308, allRounds!A$2:A$308)</f>
        <v>254</v>
      </c>
    </row>
    <row r="5795" spans="1:12" x14ac:dyDescent="0.3">
      <c r="A5795">
        <v>5794</v>
      </c>
      <c r="B5795">
        <v>10</v>
      </c>
      <c r="C5795">
        <v>105</v>
      </c>
      <c r="D5795">
        <v>22</v>
      </c>
      <c r="E5795">
        <v>18</v>
      </c>
      <c r="F5795">
        <v>254</v>
      </c>
      <c r="H5795" s="16">
        <v>35357</v>
      </c>
      <c r="I5795">
        <v>27</v>
      </c>
      <c r="J5795">
        <v>21</v>
      </c>
      <c r="K5795">
        <v>1</v>
      </c>
      <c r="L5795">
        <f>LOOKUP(I5795+H5795*1000, allRounds!D$2:D$308, allRounds!A$2:A$308)</f>
        <v>254</v>
      </c>
    </row>
    <row r="5796" spans="1:12" x14ac:dyDescent="0.3">
      <c r="A5796">
        <v>5795</v>
      </c>
      <c r="B5796">
        <v>11</v>
      </c>
      <c r="C5796">
        <v>115</v>
      </c>
      <c r="D5796">
        <v>21</v>
      </c>
      <c r="E5796">
        <v>35</v>
      </c>
      <c r="F5796">
        <v>254</v>
      </c>
      <c r="H5796" s="16">
        <v>35357</v>
      </c>
      <c r="I5796">
        <v>27</v>
      </c>
      <c r="J5796">
        <v>30</v>
      </c>
      <c r="K5796">
        <v>1</v>
      </c>
      <c r="L5796">
        <f>LOOKUP(I5796+H5796*1000, allRounds!D$2:D$308, allRounds!A$2:A$308)</f>
        <v>254</v>
      </c>
    </row>
    <row r="5797" spans="1:12" x14ac:dyDescent="0.3">
      <c r="A5797">
        <v>5796</v>
      </c>
      <c r="B5797">
        <v>12</v>
      </c>
      <c r="C5797">
        <v>111</v>
      </c>
      <c r="D5797">
        <v>21</v>
      </c>
      <c r="E5797">
        <v>78</v>
      </c>
      <c r="F5797">
        <v>254</v>
      </c>
      <c r="H5797" s="16">
        <v>35357</v>
      </c>
      <c r="I5797">
        <v>27</v>
      </c>
      <c r="J5797">
        <v>26</v>
      </c>
      <c r="K5797">
        <v>1</v>
      </c>
      <c r="L5797">
        <f>LOOKUP(I5797+H5797*1000, allRounds!D$2:D$308, allRounds!A$2:A$308)</f>
        <v>254</v>
      </c>
    </row>
    <row r="5798" spans="1:12" x14ac:dyDescent="0.3">
      <c r="A5798">
        <v>5797</v>
      </c>
      <c r="B5798">
        <v>13</v>
      </c>
      <c r="C5798">
        <v>101</v>
      </c>
      <c r="D5798">
        <v>20</v>
      </c>
      <c r="E5798">
        <v>49</v>
      </c>
      <c r="F5798">
        <v>254</v>
      </c>
      <c r="H5798" s="16">
        <v>35357</v>
      </c>
      <c r="I5798">
        <v>27</v>
      </c>
      <c r="J5798">
        <v>14</v>
      </c>
      <c r="K5798">
        <v>1</v>
      </c>
      <c r="L5798">
        <f>LOOKUP(I5798+H5798*1000, allRounds!D$2:D$308, allRounds!A$2:A$308)</f>
        <v>254</v>
      </c>
    </row>
    <row r="5799" spans="1:12" x14ac:dyDescent="0.3">
      <c r="A5799">
        <v>5798</v>
      </c>
      <c r="B5799">
        <v>14</v>
      </c>
      <c r="C5799">
        <v>115</v>
      </c>
      <c r="D5799">
        <v>19</v>
      </c>
      <c r="E5799">
        <v>96</v>
      </c>
      <c r="F5799">
        <v>254</v>
      </c>
      <c r="H5799" s="16">
        <v>35357</v>
      </c>
      <c r="I5799">
        <v>27</v>
      </c>
      <c r="J5799">
        <v>28</v>
      </c>
      <c r="K5799">
        <v>1</v>
      </c>
      <c r="L5799">
        <f>LOOKUP(I5799+H5799*1000, allRounds!D$2:D$308, allRounds!A$2:A$308)</f>
        <v>254</v>
      </c>
    </row>
    <row r="5800" spans="1:12" x14ac:dyDescent="0.3">
      <c r="A5800">
        <v>5799</v>
      </c>
      <c r="B5800">
        <v>15</v>
      </c>
      <c r="C5800">
        <v>121</v>
      </c>
      <c r="D5800">
        <v>16</v>
      </c>
      <c r="E5800">
        <v>99</v>
      </c>
      <c r="F5800">
        <v>254</v>
      </c>
      <c r="H5800" s="16">
        <v>35357</v>
      </c>
      <c r="I5800">
        <v>27</v>
      </c>
      <c r="J5800">
        <v>28</v>
      </c>
      <c r="K5800">
        <v>1</v>
      </c>
      <c r="L5800">
        <f>LOOKUP(I5800+H5800*1000, allRounds!D$2:D$308, allRounds!A$2:A$308)</f>
        <v>254</v>
      </c>
    </row>
    <row r="5801" spans="1:12" x14ac:dyDescent="0.3">
      <c r="A5801">
        <v>5800</v>
      </c>
      <c r="B5801">
        <v>16</v>
      </c>
      <c r="C5801">
        <v>106</v>
      </c>
      <c r="D5801">
        <v>15</v>
      </c>
      <c r="E5801">
        <v>95</v>
      </c>
      <c r="F5801">
        <v>254</v>
      </c>
      <c r="H5801" s="16">
        <v>35357</v>
      </c>
      <c r="I5801">
        <v>27</v>
      </c>
      <c r="J5801">
        <v>14</v>
      </c>
      <c r="K5801">
        <v>0</v>
      </c>
      <c r="L5801">
        <f>LOOKUP(I5801+H5801*1000, allRounds!D$2:D$308, allRounds!A$2:A$308)</f>
        <v>254</v>
      </c>
    </row>
    <row r="5802" spans="1:12" x14ac:dyDescent="0.3">
      <c r="A5802">
        <v>5801</v>
      </c>
      <c r="B5802">
        <v>17</v>
      </c>
      <c r="C5802">
        <v>124</v>
      </c>
      <c r="D5802">
        <v>15</v>
      </c>
      <c r="E5802">
        <v>39</v>
      </c>
      <c r="F5802">
        <v>254</v>
      </c>
      <c r="H5802" s="16">
        <v>35357</v>
      </c>
      <c r="I5802">
        <v>27</v>
      </c>
      <c r="J5802">
        <v>33</v>
      </c>
      <c r="K5802">
        <v>1</v>
      </c>
      <c r="L5802">
        <f>LOOKUP(I5802+H5802*1000, allRounds!D$2:D$308, allRounds!A$2:A$308)</f>
        <v>254</v>
      </c>
    </row>
    <row r="5803" spans="1:12" x14ac:dyDescent="0.3">
      <c r="A5803">
        <v>5802</v>
      </c>
      <c r="B5803">
        <v>1</v>
      </c>
      <c r="C5803">
        <v>86</v>
      </c>
      <c r="D5803">
        <v>42</v>
      </c>
      <c r="E5803">
        <v>87</v>
      </c>
      <c r="F5803">
        <v>255</v>
      </c>
      <c r="H5803" s="16">
        <v>35333</v>
      </c>
      <c r="I5803">
        <v>90</v>
      </c>
      <c r="J5803">
        <v>24</v>
      </c>
      <c r="K5803">
        <v>1</v>
      </c>
      <c r="L5803">
        <f>LOOKUP(I5803+H5803*1000, allRounds!D$2:D$308, allRounds!A$2:A$308)</f>
        <v>255</v>
      </c>
    </row>
    <row r="5804" spans="1:12" x14ac:dyDescent="0.3">
      <c r="A5804">
        <v>5803</v>
      </c>
      <c r="B5804">
        <v>2</v>
      </c>
      <c r="C5804">
        <v>81</v>
      </c>
      <c r="D5804">
        <v>41</v>
      </c>
      <c r="E5804">
        <v>34</v>
      </c>
      <c r="F5804">
        <v>255</v>
      </c>
      <c r="H5804" s="16">
        <v>35333</v>
      </c>
      <c r="I5804">
        <v>90</v>
      </c>
      <c r="J5804">
        <v>18</v>
      </c>
      <c r="K5804">
        <v>1</v>
      </c>
      <c r="L5804">
        <f>LOOKUP(I5804+H5804*1000, allRounds!D$2:D$308, allRounds!A$2:A$308)</f>
        <v>255</v>
      </c>
    </row>
    <row r="5805" spans="1:12" x14ac:dyDescent="0.3">
      <c r="A5805">
        <v>5804</v>
      </c>
      <c r="B5805">
        <v>3</v>
      </c>
      <c r="C5805">
        <v>86</v>
      </c>
      <c r="D5805">
        <v>41</v>
      </c>
      <c r="E5805">
        <v>18</v>
      </c>
      <c r="F5805">
        <v>255</v>
      </c>
      <c r="H5805" s="16">
        <v>35333</v>
      </c>
      <c r="I5805">
        <v>90</v>
      </c>
      <c r="J5805">
        <v>23</v>
      </c>
      <c r="K5805">
        <v>1</v>
      </c>
      <c r="L5805">
        <f>LOOKUP(I5805+H5805*1000, allRounds!D$2:D$308, allRounds!A$2:A$308)</f>
        <v>255</v>
      </c>
    </row>
    <row r="5806" spans="1:12" x14ac:dyDescent="0.3">
      <c r="A5806">
        <v>5805</v>
      </c>
      <c r="B5806">
        <v>4</v>
      </c>
      <c r="C5806">
        <v>76</v>
      </c>
      <c r="D5806">
        <v>40</v>
      </c>
      <c r="E5806">
        <v>48</v>
      </c>
      <c r="F5806">
        <v>255</v>
      </c>
      <c r="H5806" s="16">
        <v>35333</v>
      </c>
      <c r="I5806">
        <v>90</v>
      </c>
      <c r="J5806">
        <v>12</v>
      </c>
      <c r="K5806">
        <v>1</v>
      </c>
      <c r="L5806">
        <f>LOOKUP(I5806+H5806*1000, allRounds!D$2:D$308, allRounds!A$2:A$308)</f>
        <v>255</v>
      </c>
    </row>
    <row r="5807" spans="1:12" x14ac:dyDescent="0.3">
      <c r="A5807">
        <v>5806</v>
      </c>
      <c r="B5807">
        <v>5</v>
      </c>
      <c r="C5807">
        <v>89</v>
      </c>
      <c r="D5807">
        <v>38</v>
      </c>
      <c r="E5807">
        <v>3</v>
      </c>
      <c r="F5807">
        <v>255</v>
      </c>
      <c r="H5807" s="16">
        <v>35333</v>
      </c>
      <c r="I5807">
        <v>90</v>
      </c>
      <c r="J5807">
        <v>23</v>
      </c>
      <c r="K5807">
        <v>1</v>
      </c>
      <c r="L5807">
        <f>LOOKUP(I5807+H5807*1000, allRounds!D$2:D$308, allRounds!A$2:A$308)</f>
        <v>255</v>
      </c>
    </row>
    <row r="5808" spans="1:12" x14ac:dyDescent="0.3">
      <c r="A5808">
        <v>5807</v>
      </c>
      <c r="B5808">
        <v>6</v>
      </c>
      <c r="C5808">
        <v>94</v>
      </c>
      <c r="D5808">
        <v>38</v>
      </c>
      <c r="E5808">
        <v>78</v>
      </c>
      <c r="F5808">
        <v>255</v>
      </c>
      <c r="H5808" s="16">
        <v>35333</v>
      </c>
      <c r="I5808">
        <v>90</v>
      </c>
      <c r="J5808">
        <v>28</v>
      </c>
      <c r="K5808">
        <v>1</v>
      </c>
      <c r="L5808">
        <f>LOOKUP(I5808+H5808*1000, allRounds!D$2:D$308, allRounds!A$2:A$308)</f>
        <v>255</v>
      </c>
    </row>
    <row r="5809" spans="1:12" x14ac:dyDescent="0.3">
      <c r="A5809">
        <v>5808</v>
      </c>
      <c r="B5809">
        <v>7</v>
      </c>
      <c r="C5809">
        <v>93</v>
      </c>
      <c r="D5809">
        <v>38</v>
      </c>
      <c r="E5809">
        <v>63</v>
      </c>
      <c r="F5809">
        <v>255</v>
      </c>
      <c r="H5809" s="16">
        <v>35333</v>
      </c>
      <c r="I5809">
        <v>90</v>
      </c>
      <c r="J5809">
        <v>26</v>
      </c>
      <c r="K5809">
        <v>1</v>
      </c>
      <c r="L5809">
        <f>LOOKUP(I5809+H5809*1000, allRounds!D$2:D$308, allRounds!A$2:A$308)</f>
        <v>255</v>
      </c>
    </row>
    <row r="5810" spans="1:12" x14ac:dyDescent="0.3">
      <c r="A5810">
        <v>5809</v>
      </c>
      <c r="B5810">
        <v>8</v>
      </c>
      <c r="C5810">
        <v>95</v>
      </c>
      <c r="D5810">
        <v>37</v>
      </c>
      <c r="E5810">
        <v>80</v>
      </c>
      <c r="F5810">
        <v>255</v>
      </c>
      <c r="H5810" s="16">
        <v>35333</v>
      </c>
      <c r="I5810">
        <v>90</v>
      </c>
      <c r="J5810">
        <v>28</v>
      </c>
      <c r="K5810">
        <v>1</v>
      </c>
      <c r="L5810">
        <f>LOOKUP(I5810+H5810*1000, allRounds!D$2:D$308, allRounds!A$2:A$308)</f>
        <v>255</v>
      </c>
    </row>
    <row r="5811" spans="1:12" x14ac:dyDescent="0.3">
      <c r="A5811">
        <v>5810</v>
      </c>
      <c r="B5811">
        <v>9</v>
      </c>
      <c r="C5811">
        <v>78</v>
      </c>
      <c r="D5811">
        <v>36</v>
      </c>
      <c r="E5811">
        <v>1</v>
      </c>
      <c r="F5811">
        <v>255</v>
      </c>
      <c r="H5811" s="16">
        <v>35333</v>
      </c>
      <c r="I5811">
        <v>90</v>
      </c>
      <c r="J5811">
        <v>10</v>
      </c>
      <c r="K5811">
        <v>1</v>
      </c>
      <c r="L5811">
        <f>LOOKUP(I5811+H5811*1000, allRounds!D$2:D$308, allRounds!A$2:A$308)</f>
        <v>255</v>
      </c>
    </row>
    <row r="5812" spans="1:12" x14ac:dyDescent="0.3">
      <c r="A5812">
        <v>5811</v>
      </c>
      <c r="B5812">
        <v>10</v>
      </c>
      <c r="C5812">
        <v>78</v>
      </c>
      <c r="D5812">
        <v>35</v>
      </c>
      <c r="E5812">
        <v>103</v>
      </c>
      <c r="F5812">
        <v>255</v>
      </c>
      <c r="H5812" s="16">
        <v>35333</v>
      </c>
      <c r="I5812">
        <v>90</v>
      </c>
      <c r="J5812">
        <v>9</v>
      </c>
      <c r="K5812">
        <v>1</v>
      </c>
      <c r="L5812">
        <f>LOOKUP(I5812+H5812*1000, allRounds!D$2:D$308, allRounds!A$2:A$308)</f>
        <v>255</v>
      </c>
    </row>
    <row r="5813" spans="1:12" x14ac:dyDescent="0.3">
      <c r="A5813">
        <v>5812</v>
      </c>
      <c r="B5813">
        <v>11</v>
      </c>
      <c r="C5813">
        <v>96</v>
      </c>
      <c r="D5813">
        <v>35</v>
      </c>
      <c r="E5813">
        <v>50</v>
      </c>
      <c r="F5813">
        <v>255</v>
      </c>
      <c r="H5813" s="16">
        <v>35333</v>
      </c>
      <c r="I5813">
        <v>90</v>
      </c>
      <c r="J5813">
        <v>27</v>
      </c>
      <c r="K5813">
        <v>1</v>
      </c>
      <c r="L5813">
        <f>LOOKUP(I5813+H5813*1000, allRounds!D$2:D$308, allRounds!A$2:A$308)</f>
        <v>255</v>
      </c>
    </row>
    <row r="5814" spans="1:12" x14ac:dyDescent="0.3">
      <c r="A5814">
        <v>5813</v>
      </c>
      <c r="B5814">
        <v>12</v>
      </c>
      <c r="C5814">
        <v>97</v>
      </c>
      <c r="D5814">
        <v>35</v>
      </c>
      <c r="E5814">
        <v>40</v>
      </c>
      <c r="F5814">
        <v>255</v>
      </c>
      <c r="H5814" s="16">
        <v>35333</v>
      </c>
      <c r="I5814">
        <v>90</v>
      </c>
      <c r="J5814">
        <v>28</v>
      </c>
      <c r="K5814">
        <v>1</v>
      </c>
      <c r="L5814">
        <f>LOOKUP(I5814+H5814*1000, allRounds!D$2:D$308, allRounds!A$2:A$308)</f>
        <v>255</v>
      </c>
    </row>
    <row r="5815" spans="1:12" x14ac:dyDescent="0.3">
      <c r="A5815">
        <v>5814</v>
      </c>
      <c r="B5815">
        <v>13</v>
      </c>
      <c r="C5815">
        <v>99</v>
      </c>
      <c r="D5815">
        <v>35</v>
      </c>
      <c r="E5815">
        <v>35</v>
      </c>
      <c r="F5815">
        <v>255</v>
      </c>
      <c r="H5815" s="16">
        <v>35333</v>
      </c>
      <c r="I5815">
        <v>90</v>
      </c>
      <c r="J5815">
        <v>30</v>
      </c>
      <c r="K5815">
        <v>1</v>
      </c>
      <c r="L5815">
        <f>LOOKUP(I5815+H5815*1000, allRounds!D$2:D$308, allRounds!A$2:A$308)</f>
        <v>255</v>
      </c>
    </row>
    <row r="5816" spans="1:12" x14ac:dyDescent="0.3">
      <c r="A5816">
        <v>5815</v>
      </c>
      <c r="B5816">
        <v>14</v>
      </c>
      <c r="C5816">
        <v>83</v>
      </c>
      <c r="D5816">
        <v>34</v>
      </c>
      <c r="E5816">
        <v>32</v>
      </c>
      <c r="F5816">
        <v>255</v>
      </c>
      <c r="H5816" s="16">
        <v>35333</v>
      </c>
      <c r="I5816">
        <v>90</v>
      </c>
      <c r="J5816">
        <v>13</v>
      </c>
      <c r="K5816">
        <v>1</v>
      </c>
      <c r="L5816">
        <f>LOOKUP(I5816+H5816*1000, allRounds!D$2:D$308, allRounds!A$2:A$308)</f>
        <v>255</v>
      </c>
    </row>
    <row r="5817" spans="1:12" x14ac:dyDescent="0.3">
      <c r="A5817">
        <v>5816</v>
      </c>
      <c r="B5817">
        <v>15</v>
      </c>
      <c r="C5817">
        <v>102</v>
      </c>
      <c r="D5817">
        <v>32</v>
      </c>
      <c r="E5817">
        <v>27</v>
      </c>
      <c r="F5817">
        <v>255</v>
      </c>
      <c r="H5817" s="16">
        <v>35333</v>
      </c>
      <c r="I5817">
        <v>90</v>
      </c>
      <c r="J5817">
        <v>30</v>
      </c>
      <c r="K5817">
        <v>1</v>
      </c>
      <c r="L5817">
        <f>LOOKUP(I5817+H5817*1000, allRounds!D$2:D$308, allRounds!A$2:A$308)</f>
        <v>255</v>
      </c>
    </row>
    <row r="5818" spans="1:12" x14ac:dyDescent="0.3">
      <c r="A5818">
        <v>5817</v>
      </c>
      <c r="B5818">
        <v>16</v>
      </c>
      <c r="C5818">
        <v>102</v>
      </c>
      <c r="D5818">
        <v>32</v>
      </c>
      <c r="E5818">
        <v>12</v>
      </c>
      <c r="F5818">
        <v>255</v>
      </c>
      <c r="H5818" s="16">
        <v>35333</v>
      </c>
      <c r="I5818">
        <v>90</v>
      </c>
      <c r="J5818">
        <v>30</v>
      </c>
      <c r="K5818">
        <v>1</v>
      </c>
      <c r="L5818">
        <f>LOOKUP(I5818+H5818*1000, allRounds!D$2:D$308, allRounds!A$2:A$308)</f>
        <v>255</v>
      </c>
    </row>
    <row r="5819" spans="1:12" x14ac:dyDescent="0.3">
      <c r="A5819">
        <v>5818</v>
      </c>
      <c r="B5819">
        <v>17</v>
      </c>
      <c r="C5819">
        <v>98</v>
      </c>
      <c r="D5819">
        <v>32</v>
      </c>
      <c r="E5819">
        <v>28</v>
      </c>
      <c r="F5819">
        <v>255</v>
      </c>
      <c r="H5819" s="16">
        <v>35333</v>
      </c>
      <c r="I5819">
        <v>90</v>
      </c>
      <c r="J5819">
        <v>26</v>
      </c>
      <c r="K5819">
        <v>1</v>
      </c>
      <c r="L5819">
        <f>LOOKUP(I5819+H5819*1000, allRounds!D$2:D$308, allRounds!A$2:A$308)</f>
        <v>255</v>
      </c>
    </row>
    <row r="5820" spans="1:12" x14ac:dyDescent="0.3">
      <c r="A5820">
        <v>5819</v>
      </c>
      <c r="B5820">
        <v>18</v>
      </c>
      <c r="C5820">
        <v>101</v>
      </c>
      <c r="D5820">
        <v>31</v>
      </c>
      <c r="E5820">
        <v>99</v>
      </c>
      <c r="F5820">
        <v>255</v>
      </c>
      <c r="H5820" s="16">
        <v>35333</v>
      </c>
      <c r="I5820">
        <v>90</v>
      </c>
      <c r="J5820">
        <v>28</v>
      </c>
      <c r="K5820">
        <v>1</v>
      </c>
      <c r="L5820">
        <f>LOOKUP(I5820+H5820*1000, allRounds!D$2:D$308, allRounds!A$2:A$308)</f>
        <v>255</v>
      </c>
    </row>
    <row r="5821" spans="1:12" x14ac:dyDescent="0.3">
      <c r="A5821">
        <v>5820</v>
      </c>
      <c r="B5821">
        <v>19</v>
      </c>
      <c r="C5821">
        <v>106</v>
      </c>
      <c r="D5821">
        <v>28</v>
      </c>
      <c r="E5821">
        <v>8</v>
      </c>
      <c r="F5821">
        <v>255</v>
      </c>
      <c r="H5821" s="16">
        <v>35333</v>
      </c>
      <c r="I5821">
        <v>90</v>
      </c>
      <c r="J5821">
        <v>30</v>
      </c>
      <c r="K5821">
        <v>1</v>
      </c>
      <c r="L5821">
        <f>LOOKUP(I5821+H5821*1000, allRounds!D$2:D$308, allRounds!A$2:A$308)</f>
        <v>255</v>
      </c>
    </row>
    <row r="5822" spans="1:12" x14ac:dyDescent="0.3">
      <c r="A5822">
        <v>5821</v>
      </c>
      <c r="B5822">
        <v>20</v>
      </c>
      <c r="C5822">
        <v>108</v>
      </c>
      <c r="D5822">
        <v>28</v>
      </c>
      <c r="E5822">
        <v>23</v>
      </c>
      <c r="F5822">
        <v>255</v>
      </c>
      <c r="H5822" s="16">
        <v>35333</v>
      </c>
      <c r="I5822">
        <v>90</v>
      </c>
      <c r="J5822">
        <v>28</v>
      </c>
      <c r="K5822">
        <v>1</v>
      </c>
      <c r="L5822">
        <f>LOOKUP(I5822+H5822*1000, allRounds!D$2:D$308, allRounds!A$2:A$308)</f>
        <v>255</v>
      </c>
    </row>
    <row r="5823" spans="1:12" x14ac:dyDescent="0.3">
      <c r="A5823">
        <v>5822</v>
      </c>
      <c r="B5823">
        <v>1</v>
      </c>
      <c r="C5823">
        <v>86</v>
      </c>
      <c r="D5823">
        <v>41</v>
      </c>
      <c r="E5823">
        <v>26</v>
      </c>
      <c r="F5823">
        <v>256</v>
      </c>
      <c r="H5823" s="16">
        <v>35323</v>
      </c>
      <c r="I5823">
        <v>42</v>
      </c>
      <c r="J5823">
        <v>21</v>
      </c>
      <c r="K5823">
        <v>1</v>
      </c>
      <c r="L5823">
        <f>LOOKUP(I5823+H5823*1000, allRounds!D$2:D$308, allRounds!A$2:A$308)</f>
        <v>256</v>
      </c>
    </row>
    <row r="5824" spans="1:12" x14ac:dyDescent="0.3">
      <c r="A5824">
        <v>5823</v>
      </c>
      <c r="B5824">
        <v>2</v>
      </c>
      <c r="C5824">
        <v>82</v>
      </c>
      <c r="D5824">
        <v>34</v>
      </c>
      <c r="E5824">
        <v>1</v>
      </c>
      <c r="F5824">
        <v>256</v>
      </c>
      <c r="H5824" s="16">
        <v>35323</v>
      </c>
      <c r="I5824">
        <v>42</v>
      </c>
      <c r="J5824">
        <v>10</v>
      </c>
      <c r="K5824">
        <v>1</v>
      </c>
      <c r="L5824">
        <f>LOOKUP(I5824+H5824*1000, allRounds!D$2:D$308, allRounds!A$2:A$308)</f>
        <v>256</v>
      </c>
    </row>
    <row r="5825" spans="1:12" x14ac:dyDescent="0.3">
      <c r="A5825">
        <v>5824</v>
      </c>
      <c r="B5825">
        <v>3</v>
      </c>
      <c r="C5825">
        <v>89</v>
      </c>
      <c r="D5825">
        <v>34</v>
      </c>
      <c r="E5825">
        <v>82</v>
      </c>
      <c r="F5825">
        <v>256</v>
      </c>
      <c r="H5825" s="16">
        <v>35323</v>
      </c>
      <c r="I5825">
        <v>42</v>
      </c>
      <c r="J5825">
        <v>17</v>
      </c>
      <c r="K5825">
        <v>0</v>
      </c>
      <c r="L5825">
        <f>LOOKUP(I5825+H5825*1000, allRounds!D$2:D$308, allRounds!A$2:A$308)</f>
        <v>256</v>
      </c>
    </row>
    <row r="5826" spans="1:12" x14ac:dyDescent="0.3">
      <c r="A5826">
        <v>5825</v>
      </c>
      <c r="B5826">
        <v>4</v>
      </c>
      <c r="C5826">
        <v>94</v>
      </c>
      <c r="D5826">
        <v>33</v>
      </c>
      <c r="E5826">
        <v>33</v>
      </c>
      <c r="F5826">
        <v>256</v>
      </c>
      <c r="H5826" s="16">
        <v>35323</v>
      </c>
      <c r="I5826">
        <v>42</v>
      </c>
      <c r="J5826">
        <v>21</v>
      </c>
      <c r="K5826">
        <v>1</v>
      </c>
      <c r="L5826">
        <f>LOOKUP(I5826+H5826*1000, allRounds!D$2:D$308, allRounds!A$2:A$308)</f>
        <v>256</v>
      </c>
    </row>
    <row r="5827" spans="1:12" x14ac:dyDescent="0.3">
      <c r="A5827">
        <v>5826</v>
      </c>
      <c r="B5827">
        <v>5</v>
      </c>
      <c r="C5827">
        <v>99</v>
      </c>
      <c r="D5827">
        <v>31</v>
      </c>
      <c r="E5827">
        <v>16</v>
      </c>
      <c r="F5827">
        <v>256</v>
      </c>
      <c r="H5827" s="16">
        <v>35323</v>
      </c>
      <c r="I5827">
        <v>42</v>
      </c>
      <c r="J5827">
        <v>24</v>
      </c>
      <c r="K5827">
        <v>1</v>
      </c>
      <c r="L5827">
        <f>LOOKUP(I5827+H5827*1000, allRounds!D$2:D$308, allRounds!A$2:A$308)</f>
        <v>256</v>
      </c>
    </row>
    <row r="5828" spans="1:12" x14ac:dyDescent="0.3">
      <c r="A5828">
        <v>5827</v>
      </c>
      <c r="B5828">
        <v>6</v>
      </c>
      <c r="C5828">
        <v>104</v>
      </c>
      <c r="D5828">
        <v>30</v>
      </c>
      <c r="E5828">
        <v>50</v>
      </c>
      <c r="F5828">
        <v>256</v>
      </c>
      <c r="H5828" s="16">
        <v>35323</v>
      </c>
      <c r="I5828">
        <v>42</v>
      </c>
      <c r="J5828">
        <v>27</v>
      </c>
      <c r="K5828">
        <v>1</v>
      </c>
      <c r="L5828">
        <f>LOOKUP(I5828+H5828*1000, allRounds!D$2:D$308, allRounds!A$2:A$308)</f>
        <v>256</v>
      </c>
    </row>
    <row r="5829" spans="1:12" x14ac:dyDescent="0.3">
      <c r="A5829">
        <v>5828</v>
      </c>
      <c r="B5829">
        <v>7</v>
      </c>
      <c r="C5829">
        <v>92</v>
      </c>
      <c r="D5829">
        <v>28</v>
      </c>
      <c r="E5829">
        <v>95</v>
      </c>
      <c r="F5829">
        <v>256</v>
      </c>
      <c r="H5829" s="16">
        <v>35323</v>
      </c>
      <c r="I5829">
        <v>42</v>
      </c>
      <c r="J5829">
        <v>14</v>
      </c>
      <c r="K5829">
        <v>0</v>
      </c>
      <c r="L5829">
        <f>LOOKUP(I5829+H5829*1000, allRounds!D$2:D$308, allRounds!A$2:A$308)</f>
        <v>256</v>
      </c>
    </row>
    <row r="5830" spans="1:12" x14ac:dyDescent="0.3">
      <c r="A5830">
        <v>5829</v>
      </c>
      <c r="B5830">
        <v>8</v>
      </c>
      <c r="C5830">
        <v>96</v>
      </c>
      <c r="D5830">
        <v>28</v>
      </c>
      <c r="E5830">
        <v>84</v>
      </c>
      <c r="F5830">
        <v>256</v>
      </c>
      <c r="H5830" s="16">
        <v>35323</v>
      </c>
      <c r="I5830">
        <v>42</v>
      </c>
      <c r="J5830">
        <v>18</v>
      </c>
      <c r="K5830">
        <v>0</v>
      </c>
      <c r="L5830">
        <f>LOOKUP(I5830+H5830*1000, allRounds!D$2:D$308, allRounds!A$2:A$308)</f>
        <v>256</v>
      </c>
    </row>
    <row r="5831" spans="1:12" x14ac:dyDescent="0.3">
      <c r="A5831">
        <v>5830</v>
      </c>
      <c r="B5831">
        <v>9</v>
      </c>
      <c r="C5831">
        <v>92</v>
      </c>
      <c r="D5831">
        <v>28</v>
      </c>
      <c r="E5831">
        <v>49</v>
      </c>
      <c r="F5831">
        <v>256</v>
      </c>
      <c r="H5831" s="16">
        <v>35323</v>
      </c>
      <c r="I5831">
        <v>42</v>
      </c>
      <c r="J5831">
        <v>14</v>
      </c>
      <c r="K5831">
        <v>1</v>
      </c>
      <c r="L5831">
        <f>LOOKUP(I5831+H5831*1000, allRounds!D$2:D$308, allRounds!A$2:A$308)</f>
        <v>256</v>
      </c>
    </row>
    <row r="5832" spans="1:12" x14ac:dyDescent="0.3">
      <c r="A5832">
        <v>5831</v>
      </c>
      <c r="B5832">
        <v>10</v>
      </c>
      <c r="C5832">
        <v>90</v>
      </c>
      <c r="D5832">
        <v>28</v>
      </c>
      <c r="E5832">
        <v>11</v>
      </c>
      <c r="F5832">
        <v>256</v>
      </c>
      <c r="H5832" s="16">
        <v>35323</v>
      </c>
      <c r="I5832">
        <v>42</v>
      </c>
      <c r="J5832">
        <v>12</v>
      </c>
      <c r="K5832">
        <v>1</v>
      </c>
      <c r="L5832">
        <f>LOOKUP(I5832+H5832*1000, allRounds!D$2:D$308, allRounds!A$2:A$308)</f>
        <v>256</v>
      </c>
    </row>
    <row r="5833" spans="1:12" x14ac:dyDescent="0.3">
      <c r="A5833">
        <v>5832</v>
      </c>
      <c r="B5833">
        <v>11</v>
      </c>
      <c r="C5833">
        <v>109</v>
      </c>
      <c r="D5833">
        <v>27</v>
      </c>
      <c r="E5833">
        <v>8</v>
      </c>
      <c r="F5833">
        <v>256</v>
      </c>
      <c r="H5833" s="16">
        <v>35323</v>
      </c>
      <c r="I5833">
        <v>42</v>
      </c>
      <c r="J5833">
        <v>30</v>
      </c>
      <c r="K5833">
        <v>1</v>
      </c>
      <c r="L5833">
        <f>LOOKUP(I5833+H5833*1000, allRounds!D$2:D$308, allRounds!A$2:A$308)</f>
        <v>256</v>
      </c>
    </row>
    <row r="5834" spans="1:12" x14ac:dyDescent="0.3">
      <c r="A5834">
        <v>5833</v>
      </c>
      <c r="B5834">
        <v>12</v>
      </c>
      <c r="C5834">
        <v>108</v>
      </c>
      <c r="D5834">
        <v>26</v>
      </c>
      <c r="E5834">
        <v>41</v>
      </c>
      <c r="F5834">
        <v>256</v>
      </c>
      <c r="H5834" s="16">
        <v>35323</v>
      </c>
      <c r="I5834">
        <v>42</v>
      </c>
      <c r="J5834">
        <v>28</v>
      </c>
      <c r="K5834">
        <v>0</v>
      </c>
      <c r="L5834">
        <f>LOOKUP(I5834+H5834*1000, allRounds!D$2:D$308, allRounds!A$2:A$308)</f>
        <v>256</v>
      </c>
    </row>
    <row r="5835" spans="1:12" x14ac:dyDescent="0.3">
      <c r="A5835">
        <v>5834</v>
      </c>
      <c r="B5835">
        <v>13</v>
      </c>
      <c r="C5835">
        <v>104</v>
      </c>
      <c r="D5835">
        <v>26</v>
      </c>
      <c r="E5835">
        <v>86</v>
      </c>
      <c r="F5835">
        <v>256</v>
      </c>
      <c r="H5835" s="16">
        <v>35323</v>
      </c>
      <c r="I5835">
        <v>42</v>
      </c>
      <c r="J5835">
        <v>24</v>
      </c>
      <c r="K5835">
        <v>1</v>
      </c>
      <c r="L5835">
        <f>LOOKUP(I5835+H5835*1000, allRounds!D$2:D$308, allRounds!A$2:A$308)</f>
        <v>256</v>
      </c>
    </row>
    <row r="5836" spans="1:12" x14ac:dyDescent="0.3">
      <c r="A5836">
        <v>5835</v>
      </c>
      <c r="B5836">
        <v>14</v>
      </c>
      <c r="C5836">
        <v>110</v>
      </c>
      <c r="D5836">
        <v>25</v>
      </c>
      <c r="E5836">
        <v>79</v>
      </c>
      <c r="F5836">
        <v>256</v>
      </c>
      <c r="H5836" s="16">
        <v>35323</v>
      </c>
      <c r="I5836">
        <v>42</v>
      </c>
      <c r="J5836">
        <v>28</v>
      </c>
      <c r="K5836">
        <v>1</v>
      </c>
      <c r="L5836">
        <f>LOOKUP(I5836+H5836*1000, allRounds!D$2:D$308, allRounds!A$2:A$308)</f>
        <v>256</v>
      </c>
    </row>
    <row r="5837" spans="1:12" x14ac:dyDescent="0.3">
      <c r="A5837">
        <v>5836</v>
      </c>
      <c r="B5837">
        <v>15</v>
      </c>
      <c r="C5837">
        <v>90</v>
      </c>
      <c r="D5837">
        <v>25</v>
      </c>
      <c r="E5837">
        <v>103</v>
      </c>
      <c r="F5837">
        <v>256</v>
      </c>
      <c r="H5837" s="16">
        <v>35323</v>
      </c>
      <c r="I5837">
        <v>42</v>
      </c>
      <c r="J5837">
        <v>9</v>
      </c>
      <c r="K5837">
        <v>1</v>
      </c>
      <c r="L5837">
        <f>LOOKUP(I5837+H5837*1000, allRounds!D$2:D$308, allRounds!A$2:A$308)</f>
        <v>256</v>
      </c>
    </row>
    <row r="5838" spans="1:12" x14ac:dyDescent="0.3">
      <c r="A5838">
        <v>5837</v>
      </c>
      <c r="B5838">
        <v>16</v>
      </c>
      <c r="C5838">
        <v>94</v>
      </c>
      <c r="D5838">
        <v>24</v>
      </c>
      <c r="E5838">
        <v>48</v>
      </c>
      <c r="F5838">
        <v>256</v>
      </c>
      <c r="H5838" s="16">
        <v>35323</v>
      </c>
      <c r="I5838">
        <v>42</v>
      </c>
      <c r="J5838">
        <v>12</v>
      </c>
      <c r="K5838">
        <v>1</v>
      </c>
      <c r="L5838">
        <f>LOOKUP(I5838+H5838*1000, allRounds!D$2:D$308, allRounds!A$2:A$308)</f>
        <v>256</v>
      </c>
    </row>
    <row r="5839" spans="1:12" x14ac:dyDescent="0.3">
      <c r="A5839">
        <v>5838</v>
      </c>
      <c r="B5839">
        <v>17</v>
      </c>
      <c r="C5839">
        <v>118</v>
      </c>
      <c r="D5839">
        <v>17</v>
      </c>
      <c r="E5839">
        <v>30</v>
      </c>
      <c r="F5839">
        <v>256</v>
      </c>
      <c r="H5839" s="16">
        <v>35323</v>
      </c>
      <c r="I5839">
        <v>42</v>
      </c>
      <c r="J5839">
        <v>29</v>
      </c>
      <c r="K5839">
        <v>1</v>
      </c>
      <c r="L5839">
        <f>LOOKUP(I5839+H5839*1000, allRounds!D$2:D$308, allRounds!A$2:A$308)</f>
        <v>256</v>
      </c>
    </row>
    <row r="5840" spans="1:12" x14ac:dyDescent="0.3">
      <c r="A5840">
        <v>5839</v>
      </c>
      <c r="B5840">
        <v>18</v>
      </c>
      <c r="C5840">
        <v>126</v>
      </c>
      <c r="D5840">
        <v>8</v>
      </c>
      <c r="E5840">
        <v>61</v>
      </c>
      <c r="F5840">
        <v>256</v>
      </c>
      <c r="H5840" s="16">
        <v>35323</v>
      </c>
      <c r="I5840">
        <v>42</v>
      </c>
      <c r="J5840">
        <v>28</v>
      </c>
      <c r="K5840">
        <v>1</v>
      </c>
      <c r="L5840">
        <f>LOOKUP(I5840+H5840*1000, allRounds!D$2:D$308, allRounds!A$2:A$308)</f>
        <v>256</v>
      </c>
    </row>
    <row r="5841" spans="1:12" x14ac:dyDescent="0.3">
      <c r="A5841">
        <v>5840</v>
      </c>
      <c r="B5841">
        <v>1</v>
      </c>
      <c r="C5841">
        <v>85</v>
      </c>
      <c r="D5841">
        <v>32</v>
      </c>
      <c r="E5841">
        <v>103</v>
      </c>
      <c r="F5841">
        <v>257</v>
      </c>
      <c r="H5841" s="16">
        <v>35322</v>
      </c>
      <c r="I5841">
        <v>72</v>
      </c>
      <c r="J5841">
        <v>9</v>
      </c>
      <c r="K5841">
        <v>1</v>
      </c>
      <c r="L5841">
        <f>LOOKUP(I5841+H5841*1000, allRounds!D$2:D$308, allRounds!A$2:A$308)</f>
        <v>257</v>
      </c>
    </row>
    <row r="5842" spans="1:12" x14ac:dyDescent="0.3">
      <c r="A5842">
        <v>5841</v>
      </c>
      <c r="B5842">
        <v>2</v>
      </c>
      <c r="C5842">
        <v>90</v>
      </c>
      <c r="D5842">
        <v>30</v>
      </c>
      <c r="E5842">
        <v>11</v>
      </c>
      <c r="F5842">
        <v>257</v>
      </c>
      <c r="H5842" s="16">
        <v>35322</v>
      </c>
      <c r="I5842">
        <v>72</v>
      </c>
      <c r="J5842">
        <v>12</v>
      </c>
      <c r="K5842">
        <v>1</v>
      </c>
      <c r="L5842">
        <f>LOOKUP(I5842+H5842*1000, allRounds!D$2:D$308, allRounds!A$2:A$308)</f>
        <v>257</v>
      </c>
    </row>
    <row r="5843" spans="1:12" x14ac:dyDescent="0.3">
      <c r="A5843">
        <v>5842</v>
      </c>
      <c r="B5843">
        <v>3</v>
      </c>
      <c r="C5843">
        <v>104</v>
      </c>
      <c r="D5843">
        <v>28</v>
      </c>
      <c r="E5843">
        <v>16</v>
      </c>
      <c r="F5843">
        <v>257</v>
      </c>
      <c r="H5843" s="16">
        <v>35322</v>
      </c>
      <c r="I5843">
        <v>72</v>
      </c>
      <c r="J5843">
        <v>24</v>
      </c>
      <c r="K5843">
        <v>1</v>
      </c>
      <c r="L5843">
        <f>LOOKUP(I5843+H5843*1000, allRounds!D$2:D$308, allRounds!A$2:A$308)</f>
        <v>257</v>
      </c>
    </row>
    <row r="5844" spans="1:12" x14ac:dyDescent="0.3">
      <c r="A5844">
        <v>5843</v>
      </c>
      <c r="B5844">
        <v>4</v>
      </c>
      <c r="C5844">
        <v>98</v>
      </c>
      <c r="D5844">
        <v>28</v>
      </c>
      <c r="E5844">
        <v>84</v>
      </c>
      <c r="F5844">
        <v>257</v>
      </c>
      <c r="H5844" s="16">
        <v>35322</v>
      </c>
      <c r="I5844">
        <v>72</v>
      </c>
      <c r="J5844">
        <v>18</v>
      </c>
      <c r="K5844">
        <v>0</v>
      </c>
      <c r="L5844">
        <f>LOOKUP(I5844+H5844*1000, allRounds!D$2:D$308, allRounds!A$2:A$308)</f>
        <v>257</v>
      </c>
    </row>
    <row r="5845" spans="1:12" x14ac:dyDescent="0.3">
      <c r="A5845">
        <v>5844</v>
      </c>
      <c r="B5845">
        <v>5</v>
      </c>
      <c r="C5845">
        <v>94</v>
      </c>
      <c r="D5845">
        <v>28</v>
      </c>
      <c r="E5845">
        <v>49</v>
      </c>
      <c r="F5845">
        <v>257</v>
      </c>
      <c r="H5845" s="16">
        <v>35322</v>
      </c>
      <c r="I5845">
        <v>72</v>
      </c>
      <c r="J5845">
        <v>14</v>
      </c>
      <c r="K5845">
        <v>1</v>
      </c>
      <c r="L5845">
        <f>LOOKUP(I5845+H5845*1000, allRounds!D$2:D$308, allRounds!A$2:A$308)</f>
        <v>257</v>
      </c>
    </row>
    <row r="5846" spans="1:12" x14ac:dyDescent="0.3">
      <c r="A5846">
        <v>5845</v>
      </c>
      <c r="B5846">
        <v>6</v>
      </c>
      <c r="C5846">
        <v>110</v>
      </c>
      <c r="D5846">
        <v>26</v>
      </c>
      <c r="E5846">
        <v>50</v>
      </c>
      <c r="F5846">
        <v>257</v>
      </c>
      <c r="H5846" s="16">
        <v>35322</v>
      </c>
      <c r="I5846">
        <v>72</v>
      </c>
      <c r="J5846">
        <v>27</v>
      </c>
      <c r="K5846">
        <v>1</v>
      </c>
      <c r="L5846">
        <f>LOOKUP(I5846+H5846*1000, allRounds!D$2:D$308, allRounds!A$2:A$308)</f>
        <v>257</v>
      </c>
    </row>
    <row r="5847" spans="1:12" x14ac:dyDescent="0.3">
      <c r="A5847">
        <v>5846</v>
      </c>
      <c r="B5847">
        <v>7</v>
      </c>
      <c r="C5847">
        <v>97</v>
      </c>
      <c r="D5847">
        <v>25</v>
      </c>
      <c r="E5847">
        <v>1</v>
      </c>
      <c r="F5847">
        <v>257</v>
      </c>
      <c r="H5847" s="16">
        <v>35322</v>
      </c>
      <c r="I5847">
        <v>72</v>
      </c>
      <c r="J5847">
        <v>10</v>
      </c>
      <c r="K5847">
        <v>1</v>
      </c>
      <c r="L5847">
        <f>LOOKUP(I5847+H5847*1000, allRounds!D$2:D$308, allRounds!A$2:A$308)</f>
        <v>257</v>
      </c>
    </row>
    <row r="5848" spans="1:12" x14ac:dyDescent="0.3">
      <c r="A5848">
        <v>5847</v>
      </c>
      <c r="B5848">
        <v>8</v>
      </c>
      <c r="C5848">
        <v>102</v>
      </c>
      <c r="D5848">
        <v>23</v>
      </c>
      <c r="E5848">
        <v>82</v>
      </c>
      <c r="F5848">
        <v>257</v>
      </c>
      <c r="H5848" s="16">
        <v>35322</v>
      </c>
      <c r="I5848">
        <v>72</v>
      </c>
      <c r="J5848">
        <v>17</v>
      </c>
      <c r="K5848">
        <v>0</v>
      </c>
      <c r="L5848">
        <f>LOOKUP(I5848+H5848*1000, allRounds!D$2:D$308, allRounds!A$2:A$308)</f>
        <v>257</v>
      </c>
    </row>
    <row r="5849" spans="1:12" x14ac:dyDescent="0.3">
      <c r="A5849">
        <v>5848</v>
      </c>
      <c r="B5849">
        <v>9</v>
      </c>
      <c r="C5849">
        <v>107</v>
      </c>
      <c r="D5849">
        <v>22</v>
      </c>
      <c r="E5849">
        <v>33</v>
      </c>
      <c r="F5849">
        <v>257</v>
      </c>
      <c r="H5849" s="16">
        <v>35322</v>
      </c>
      <c r="I5849">
        <v>72</v>
      </c>
      <c r="J5849">
        <v>21</v>
      </c>
      <c r="K5849">
        <v>1</v>
      </c>
      <c r="L5849">
        <f>LOOKUP(I5849+H5849*1000, allRounds!D$2:D$308, allRounds!A$2:A$308)</f>
        <v>257</v>
      </c>
    </row>
    <row r="5850" spans="1:12" x14ac:dyDescent="0.3">
      <c r="A5850">
        <v>5849</v>
      </c>
      <c r="B5850">
        <v>10</v>
      </c>
      <c r="C5850">
        <v>108</v>
      </c>
      <c r="D5850">
        <v>21</v>
      </c>
      <c r="E5850">
        <v>26</v>
      </c>
      <c r="F5850">
        <v>257</v>
      </c>
      <c r="H5850" s="16">
        <v>35322</v>
      </c>
      <c r="I5850">
        <v>72</v>
      </c>
      <c r="J5850">
        <v>21</v>
      </c>
      <c r="K5850">
        <v>1</v>
      </c>
      <c r="L5850">
        <f>LOOKUP(I5850+H5850*1000, allRounds!D$2:D$308, allRounds!A$2:A$308)</f>
        <v>257</v>
      </c>
    </row>
    <row r="5851" spans="1:12" x14ac:dyDescent="0.3">
      <c r="A5851">
        <v>5850</v>
      </c>
      <c r="B5851">
        <v>11</v>
      </c>
      <c r="C5851">
        <v>100</v>
      </c>
      <c r="D5851">
        <v>20</v>
      </c>
      <c r="E5851">
        <v>48</v>
      </c>
      <c r="F5851">
        <v>257</v>
      </c>
      <c r="H5851" s="16">
        <v>35322</v>
      </c>
      <c r="I5851">
        <v>72</v>
      </c>
      <c r="J5851">
        <v>12</v>
      </c>
      <c r="K5851">
        <v>1</v>
      </c>
      <c r="L5851">
        <f>LOOKUP(I5851+H5851*1000, allRounds!D$2:D$308, allRounds!A$2:A$308)</f>
        <v>257</v>
      </c>
    </row>
    <row r="5852" spans="1:12" x14ac:dyDescent="0.3">
      <c r="A5852">
        <v>5851</v>
      </c>
      <c r="B5852">
        <v>12</v>
      </c>
      <c r="C5852">
        <v>118</v>
      </c>
      <c r="D5852">
        <v>19</v>
      </c>
      <c r="E5852">
        <v>30</v>
      </c>
      <c r="F5852">
        <v>257</v>
      </c>
      <c r="H5852" s="16">
        <v>35322</v>
      </c>
      <c r="I5852">
        <v>72</v>
      </c>
      <c r="J5852">
        <v>29</v>
      </c>
      <c r="K5852">
        <v>1</v>
      </c>
      <c r="L5852">
        <f>LOOKUP(I5852+H5852*1000, allRounds!D$2:D$308, allRounds!A$2:A$308)</f>
        <v>257</v>
      </c>
    </row>
    <row r="5853" spans="1:12" x14ac:dyDescent="0.3">
      <c r="A5853">
        <v>5852</v>
      </c>
      <c r="B5853">
        <v>13</v>
      </c>
      <c r="C5853">
        <v>119</v>
      </c>
      <c r="D5853">
        <v>18</v>
      </c>
      <c r="E5853">
        <v>79</v>
      </c>
      <c r="F5853">
        <v>257</v>
      </c>
      <c r="H5853" s="16">
        <v>35322</v>
      </c>
      <c r="I5853">
        <v>72</v>
      </c>
      <c r="J5853">
        <v>28</v>
      </c>
      <c r="K5853">
        <v>1</v>
      </c>
      <c r="L5853">
        <f>LOOKUP(I5853+H5853*1000, allRounds!D$2:D$308, allRounds!A$2:A$308)</f>
        <v>257</v>
      </c>
    </row>
    <row r="5854" spans="1:12" x14ac:dyDescent="0.3">
      <c r="A5854">
        <v>5853</v>
      </c>
      <c r="B5854">
        <v>14</v>
      </c>
      <c r="C5854">
        <v>105</v>
      </c>
      <c r="D5854">
        <v>17</v>
      </c>
      <c r="E5854">
        <v>95</v>
      </c>
      <c r="F5854">
        <v>257</v>
      </c>
      <c r="H5854" s="16">
        <v>35322</v>
      </c>
      <c r="I5854">
        <v>72</v>
      </c>
      <c r="J5854">
        <v>14</v>
      </c>
      <c r="K5854">
        <v>0</v>
      </c>
      <c r="L5854">
        <f>LOOKUP(I5854+H5854*1000, allRounds!D$2:D$308, allRounds!A$2:A$308)</f>
        <v>257</v>
      </c>
    </row>
    <row r="5855" spans="1:12" x14ac:dyDescent="0.3">
      <c r="A5855">
        <v>5854</v>
      </c>
      <c r="B5855">
        <v>15</v>
      </c>
      <c r="C5855">
        <v>122</v>
      </c>
      <c r="D5855">
        <v>14</v>
      </c>
      <c r="E5855">
        <v>41</v>
      </c>
      <c r="F5855">
        <v>257</v>
      </c>
      <c r="H5855" s="16">
        <v>35322</v>
      </c>
      <c r="I5855">
        <v>72</v>
      </c>
      <c r="J5855">
        <v>28</v>
      </c>
      <c r="K5855">
        <v>0</v>
      </c>
      <c r="L5855">
        <f>LOOKUP(I5855+H5855*1000, allRounds!D$2:D$308, allRounds!A$2:A$308)</f>
        <v>257</v>
      </c>
    </row>
    <row r="5856" spans="1:12" x14ac:dyDescent="0.3">
      <c r="A5856">
        <v>5855</v>
      </c>
      <c r="B5856">
        <v>16</v>
      </c>
      <c r="C5856">
        <v>121</v>
      </c>
      <c r="D5856">
        <v>12</v>
      </c>
      <c r="E5856">
        <v>86</v>
      </c>
      <c r="F5856">
        <v>257</v>
      </c>
      <c r="H5856" s="16">
        <v>35322</v>
      </c>
      <c r="I5856">
        <v>72</v>
      </c>
      <c r="J5856">
        <v>24</v>
      </c>
      <c r="K5856">
        <v>1</v>
      </c>
      <c r="L5856">
        <f>LOOKUP(I5856+H5856*1000, allRounds!D$2:D$308, allRounds!A$2:A$308)</f>
        <v>257</v>
      </c>
    </row>
    <row r="5857" spans="1:12" x14ac:dyDescent="0.3">
      <c r="A5857">
        <v>5856</v>
      </c>
      <c r="B5857">
        <v>17</v>
      </c>
      <c r="C5857">
        <v>124</v>
      </c>
      <c r="D5857">
        <v>12</v>
      </c>
      <c r="E5857">
        <v>61</v>
      </c>
      <c r="F5857">
        <v>257</v>
      </c>
      <c r="H5857" s="16">
        <v>35322</v>
      </c>
      <c r="I5857">
        <v>72</v>
      </c>
      <c r="J5857">
        <v>28</v>
      </c>
      <c r="K5857">
        <v>1</v>
      </c>
      <c r="L5857">
        <f>LOOKUP(I5857+H5857*1000, allRounds!D$2:D$308, allRounds!A$2:A$308)</f>
        <v>257</v>
      </c>
    </row>
    <row r="5858" spans="1:12" x14ac:dyDescent="0.3">
      <c r="A5858">
        <v>5857</v>
      </c>
      <c r="B5858">
        <v>18</v>
      </c>
      <c r="C5858">
        <v>126</v>
      </c>
      <c r="D5858">
        <v>12</v>
      </c>
      <c r="E5858">
        <v>8</v>
      </c>
      <c r="F5858">
        <v>257</v>
      </c>
      <c r="H5858" s="16">
        <v>35322</v>
      </c>
      <c r="I5858">
        <v>72</v>
      </c>
      <c r="J5858">
        <v>30</v>
      </c>
      <c r="K5858">
        <v>1</v>
      </c>
      <c r="L5858">
        <f>LOOKUP(I5858+H5858*1000, allRounds!D$2:D$308, allRounds!A$2:A$308)</f>
        <v>257</v>
      </c>
    </row>
    <row r="5859" spans="1:12" x14ac:dyDescent="0.3">
      <c r="A5859">
        <v>5858</v>
      </c>
      <c r="B5859">
        <v>1</v>
      </c>
      <c r="C5859">
        <v>81</v>
      </c>
      <c r="D5859">
        <v>40</v>
      </c>
      <c r="E5859">
        <v>82</v>
      </c>
      <c r="F5859">
        <v>258</v>
      </c>
      <c r="H5859" s="16">
        <v>35321</v>
      </c>
      <c r="I5859">
        <v>73</v>
      </c>
      <c r="J5859">
        <v>17</v>
      </c>
      <c r="K5859">
        <v>0</v>
      </c>
      <c r="L5859">
        <f>LOOKUP(I5859+H5859*1000, allRounds!D$2:D$308, allRounds!A$2:A$308)</f>
        <v>258</v>
      </c>
    </row>
    <row r="5860" spans="1:12" x14ac:dyDescent="0.3">
      <c r="A5860">
        <v>5859</v>
      </c>
      <c r="B5860">
        <v>2</v>
      </c>
      <c r="C5860">
        <v>86</v>
      </c>
      <c r="D5860">
        <v>39</v>
      </c>
      <c r="E5860">
        <v>33</v>
      </c>
      <c r="F5860">
        <v>258</v>
      </c>
      <c r="H5860" s="16">
        <v>35321</v>
      </c>
      <c r="I5860">
        <v>73</v>
      </c>
      <c r="J5860">
        <v>21</v>
      </c>
      <c r="K5860">
        <v>1</v>
      </c>
      <c r="L5860">
        <f>LOOKUP(I5860+H5860*1000, allRounds!D$2:D$308, allRounds!A$2:A$308)</f>
        <v>258</v>
      </c>
    </row>
    <row r="5861" spans="1:12" x14ac:dyDescent="0.3">
      <c r="A5861">
        <v>5860</v>
      </c>
      <c r="B5861">
        <v>3</v>
      </c>
      <c r="C5861">
        <v>79</v>
      </c>
      <c r="D5861">
        <v>37</v>
      </c>
      <c r="E5861">
        <v>48</v>
      </c>
      <c r="F5861">
        <v>258</v>
      </c>
      <c r="H5861" s="16">
        <v>35321</v>
      </c>
      <c r="I5861">
        <v>73</v>
      </c>
      <c r="J5861">
        <v>12</v>
      </c>
      <c r="K5861">
        <v>1</v>
      </c>
      <c r="L5861">
        <f>LOOKUP(I5861+H5861*1000, allRounds!D$2:D$308, allRounds!A$2:A$308)</f>
        <v>258</v>
      </c>
    </row>
    <row r="5862" spans="1:12" x14ac:dyDescent="0.3">
      <c r="A5862">
        <v>5861</v>
      </c>
      <c r="B5862">
        <v>4</v>
      </c>
      <c r="C5862">
        <v>90</v>
      </c>
      <c r="D5862">
        <v>35</v>
      </c>
      <c r="E5862">
        <v>26</v>
      </c>
      <c r="F5862">
        <v>258</v>
      </c>
      <c r="H5862" s="16">
        <v>35321</v>
      </c>
      <c r="I5862">
        <v>73</v>
      </c>
      <c r="J5862">
        <v>21</v>
      </c>
      <c r="K5862">
        <v>1</v>
      </c>
      <c r="L5862">
        <f>LOOKUP(I5862+H5862*1000, allRounds!D$2:D$308, allRounds!A$2:A$308)</f>
        <v>258</v>
      </c>
    </row>
    <row r="5863" spans="1:12" x14ac:dyDescent="0.3">
      <c r="A5863">
        <v>5862</v>
      </c>
      <c r="B5863">
        <v>5</v>
      </c>
      <c r="C5863">
        <v>101</v>
      </c>
      <c r="D5863">
        <v>33</v>
      </c>
      <c r="E5863">
        <v>30</v>
      </c>
      <c r="F5863">
        <v>258</v>
      </c>
      <c r="H5863" s="16">
        <v>35321</v>
      </c>
      <c r="I5863">
        <v>73</v>
      </c>
      <c r="J5863">
        <v>29</v>
      </c>
      <c r="K5863">
        <v>1</v>
      </c>
      <c r="L5863">
        <f>LOOKUP(I5863+H5863*1000, allRounds!D$2:D$308, allRounds!A$2:A$308)</f>
        <v>258</v>
      </c>
    </row>
    <row r="5864" spans="1:12" x14ac:dyDescent="0.3">
      <c r="A5864">
        <v>5863</v>
      </c>
      <c r="B5864">
        <v>6</v>
      </c>
      <c r="C5864">
        <v>80</v>
      </c>
      <c r="D5864">
        <v>33</v>
      </c>
      <c r="E5864">
        <v>103</v>
      </c>
      <c r="F5864">
        <v>258</v>
      </c>
      <c r="H5864" s="16">
        <v>35321</v>
      </c>
      <c r="I5864">
        <v>73</v>
      </c>
      <c r="J5864">
        <v>9</v>
      </c>
      <c r="K5864">
        <v>1</v>
      </c>
      <c r="L5864">
        <f>LOOKUP(I5864+H5864*1000, allRounds!D$2:D$308, allRounds!A$2:A$308)</f>
        <v>258</v>
      </c>
    </row>
    <row r="5865" spans="1:12" x14ac:dyDescent="0.3">
      <c r="A5865">
        <v>5864</v>
      </c>
      <c r="B5865">
        <v>7</v>
      </c>
      <c r="C5865">
        <v>100</v>
      </c>
      <c r="D5865">
        <v>31</v>
      </c>
      <c r="E5865">
        <v>50</v>
      </c>
      <c r="F5865">
        <v>258</v>
      </c>
      <c r="H5865" s="16">
        <v>35321</v>
      </c>
      <c r="I5865">
        <v>73</v>
      </c>
      <c r="J5865">
        <v>27</v>
      </c>
      <c r="K5865">
        <v>1</v>
      </c>
      <c r="L5865">
        <f>LOOKUP(I5865+H5865*1000, allRounds!D$2:D$308, allRounds!A$2:A$308)</f>
        <v>258</v>
      </c>
    </row>
    <row r="5866" spans="1:12" x14ac:dyDescent="0.3">
      <c r="A5866">
        <v>5865</v>
      </c>
      <c r="B5866">
        <v>8</v>
      </c>
      <c r="C5866">
        <v>84</v>
      </c>
      <c r="D5866">
        <v>31</v>
      </c>
      <c r="E5866">
        <v>1</v>
      </c>
      <c r="F5866">
        <v>258</v>
      </c>
      <c r="H5866" s="16">
        <v>35321</v>
      </c>
      <c r="I5866">
        <v>73</v>
      </c>
      <c r="J5866">
        <v>10</v>
      </c>
      <c r="K5866">
        <v>1</v>
      </c>
      <c r="L5866">
        <f>LOOKUP(I5866+H5866*1000, allRounds!D$2:D$308, allRounds!A$2:A$308)</f>
        <v>258</v>
      </c>
    </row>
    <row r="5867" spans="1:12" x14ac:dyDescent="0.3">
      <c r="A5867">
        <v>5866</v>
      </c>
      <c r="B5867">
        <v>9</v>
      </c>
      <c r="C5867">
        <v>97</v>
      </c>
      <c r="D5867">
        <v>31</v>
      </c>
      <c r="E5867">
        <v>16</v>
      </c>
      <c r="F5867">
        <v>258</v>
      </c>
      <c r="H5867" s="16">
        <v>35321</v>
      </c>
      <c r="I5867">
        <v>73</v>
      </c>
      <c r="J5867">
        <v>24</v>
      </c>
      <c r="K5867">
        <v>1</v>
      </c>
      <c r="L5867">
        <f>LOOKUP(I5867+H5867*1000, allRounds!D$2:D$308, allRounds!A$2:A$308)</f>
        <v>258</v>
      </c>
    </row>
    <row r="5868" spans="1:12" x14ac:dyDescent="0.3">
      <c r="A5868">
        <v>5867</v>
      </c>
      <c r="B5868">
        <v>10</v>
      </c>
      <c r="C5868">
        <v>86</v>
      </c>
      <c r="D5868">
        <v>31</v>
      </c>
      <c r="E5868">
        <v>49</v>
      </c>
      <c r="F5868">
        <v>258</v>
      </c>
      <c r="H5868" s="16">
        <v>35321</v>
      </c>
      <c r="I5868">
        <v>73</v>
      </c>
      <c r="J5868">
        <v>14</v>
      </c>
      <c r="K5868">
        <v>1</v>
      </c>
      <c r="L5868">
        <f>LOOKUP(I5868+H5868*1000, allRounds!D$2:D$308, allRounds!A$2:A$308)</f>
        <v>258</v>
      </c>
    </row>
    <row r="5869" spans="1:12" x14ac:dyDescent="0.3">
      <c r="A5869">
        <v>5868</v>
      </c>
      <c r="B5869">
        <v>11</v>
      </c>
      <c r="C5869">
        <v>105</v>
      </c>
      <c r="D5869">
        <v>27</v>
      </c>
      <c r="E5869">
        <v>61</v>
      </c>
      <c r="F5869">
        <v>258</v>
      </c>
      <c r="H5869" s="16">
        <v>35321</v>
      </c>
      <c r="I5869">
        <v>73</v>
      </c>
      <c r="J5869">
        <v>28</v>
      </c>
      <c r="K5869">
        <v>1</v>
      </c>
      <c r="L5869">
        <f>LOOKUP(I5869+H5869*1000, allRounds!D$2:D$308, allRounds!A$2:A$308)</f>
        <v>258</v>
      </c>
    </row>
    <row r="5870" spans="1:12" x14ac:dyDescent="0.3">
      <c r="A5870">
        <v>5869</v>
      </c>
      <c r="B5870">
        <v>12</v>
      </c>
      <c r="C5870">
        <v>108</v>
      </c>
      <c r="D5870">
        <v>26</v>
      </c>
      <c r="E5870">
        <v>8</v>
      </c>
      <c r="F5870">
        <v>258</v>
      </c>
      <c r="H5870" s="16">
        <v>35321</v>
      </c>
      <c r="I5870">
        <v>73</v>
      </c>
      <c r="J5870">
        <v>30</v>
      </c>
      <c r="K5870">
        <v>1</v>
      </c>
      <c r="L5870">
        <f>LOOKUP(I5870+H5870*1000, allRounds!D$2:D$308, allRounds!A$2:A$308)</f>
        <v>258</v>
      </c>
    </row>
    <row r="5871" spans="1:12" x14ac:dyDescent="0.3">
      <c r="A5871">
        <v>5870</v>
      </c>
      <c r="B5871">
        <v>13</v>
      </c>
      <c r="C5871">
        <v>106</v>
      </c>
      <c r="D5871">
        <v>26</v>
      </c>
      <c r="E5871">
        <v>79</v>
      </c>
      <c r="F5871">
        <v>258</v>
      </c>
      <c r="H5871" s="16">
        <v>35321</v>
      </c>
      <c r="I5871">
        <v>73</v>
      </c>
      <c r="J5871">
        <v>28</v>
      </c>
      <c r="K5871">
        <v>1</v>
      </c>
      <c r="L5871">
        <f>LOOKUP(I5871+H5871*1000, allRounds!D$2:D$308, allRounds!A$2:A$308)</f>
        <v>258</v>
      </c>
    </row>
    <row r="5872" spans="1:12" x14ac:dyDescent="0.3">
      <c r="A5872">
        <v>5871</v>
      </c>
      <c r="B5872">
        <v>14</v>
      </c>
      <c r="C5872">
        <v>97</v>
      </c>
      <c r="D5872">
        <v>25</v>
      </c>
      <c r="E5872">
        <v>84</v>
      </c>
      <c r="F5872">
        <v>258</v>
      </c>
      <c r="H5872" s="16">
        <v>35321</v>
      </c>
      <c r="I5872">
        <v>73</v>
      </c>
      <c r="J5872">
        <v>18</v>
      </c>
      <c r="K5872">
        <v>0</v>
      </c>
      <c r="L5872">
        <f>LOOKUP(I5872+H5872*1000, allRounds!D$2:D$308, allRounds!A$2:A$308)</f>
        <v>258</v>
      </c>
    </row>
    <row r="5873" spans="1:12" x14ac:dyDescent="0.3">
      <c r="A5873">
        <v>5872</v>
      </c>
      <c r="B5873">
        <v>15</v>
      </c>
      <c r="C5873">
        <v>91</v>
      </c>
      <c r="D5873">
        <v>25</v>
      </c>
      <c r="E5873">
        <v>11</v>
      </c>
      <c r="F5873">
        <v>258</v>
      </c>
      <c r="H5873" s="16">
        <v>35321</v>
      </c>
      <c r="I5873">
        <v>73</v>
      </c>
      <c r="J5873">
        <v>12</v>
      </c>
      <c r="K5873">
        <v>1</v>
      </c>
      <c r="L5873">
        <f>LOOKUP(I5873+H5873*1000, allRounds!D$2:D$308, allRounds!A$2:A$308)</f>
        <v>258</v>
      </c>
    </row>
    <row r="5874" spans="1:12" x14ac:dyDescent="0.3">
      <c r="A5874">
        <v>5873</v>
      </c>
      <c r="B5874">
        <v>16</v>
      </c>
      <c r="C5874">
        <v>111</v>
      </c>
      <c r="D5874">
        <v>21</v>
      </c>
      <c r="E5874">
        <v>41</v>
      </c>
      <c r="F5874">
        <v>258</v>
      </c>
      <c r="H5874" s="16">
        <v>35321</v>
      </c>
      <c r="I5874">
        <v>73</v>
      </c>
      <c r="J5874">
        <v>28</v>
      </c>
      <c r="K5874">
        <v>0</v>
      </c>
      <c r="L5874">
        <f>LOOKUP(I5874+H5874*1000, allRounds!D$2:D$308, allRounds!A$2:A$308)</f>
        <v>258</v>
      </c>
    </row>
    <row r="5875" spans="1:12" x14ac:dyDescent="0.3">
      <c r="A5875">
        <v>5874</v>
      </c>
      <c r="B5875">
        <v>17</v>
      </c>
      <c r="C5875">
        <v>100</v>
      </c>
      <c r="D5875">
        <v>20</v>
      </c>
      <c r="E5875">
        <v>95</v>
      </c>
      <c r="F5875">
        <v>258</v>
      </c>
      <c r="H5875" s="16">
        <v>35321</v>
      </c>
      <c r="I5875">
        <v>73</v>
      </c>
      <c r="J5875">
        <v>14</v>
      </c>
      <c r="K5875">
        <v>0</v>
      </c>
      <c r="L5875">
        <f>LOOKUP(I5875+H5875*1000, allRounds!D$2:D$308, allRounds!A$2:A$308)</f>
        <v>258</v>
      </c>
    </row>
    <row r="5876" spans="1:12" x14ac:dyDescent="0.3">
      <c r="A5876">
        <v>5875</v>
      </c>
      <c r="B5876">
        <v>18</v>
      </c>
      <c r="C5876">
        <v>111</v>
      </c>
      <c r="D5876">
        <v>17</v>
      </c>
      <c r="E5876">
        <v>86</v>
      </c>
      <c r="F5876">
        <v>258</v>
      </c>
      <c r="H5876" s="16">
        <v>35321</v>
      </c>
      <c r="I5876">
        <v>73</v>
      </c>
      <c r="J5876">
        <v>24</v>
      </c>
      <c r="K5876">
        <v>1</v>
      </c>
      <c r="L5876">
        <f>LOOKUP(I5876+H5876*1000, allRounds!D$2:D$308, allRounds!A$2:A$308)</f>
        <v>258</v>
      </c>
    </row>
    <row r="5877" spans="1:12" x14ac:dyDescent="0.3">
      <c r="A5877">
        <v>5876</v>
      </c>
      <c r="B5877">
        <v>1</v>
      </c>
      <c r="C5877">
        <v>87</v>
      </c>
      <c r="D5877">
        <v>45</v>
      </c>
      <c r="E5877">
        <v>40</v>
      </c>
      <c r="F5877">
        <v>259</v>
      </c>
      <c r="H5877" s="16">
        <v>35292</v>
      </c>
      <c r="I5877">
        <v>91</v>
      </c>
      <c r="J5877">
        <v>30</v>
      </c>
      <c r="K5877">
        <v>1</v>
      </c>
      <c r="L5877">
        <f>LOOKUP(I5877+H5877*1000, allRounds!D$2:D$308, allRounds!A$2:A$308)</f>
        <v>259</v>
      </c>
    </row>
    <row r="5878" spans="1:12" x14ac:dyDescent="0.3">
      <c r="A5878">
        <v>5877</v>
      </c>
      <c r="B5878">
        <v>2</v>
      </c>
      <c r="C5878">
        <v>80</v>
      </c>
      <c r="D5878">
        <v>45</v>
      </c>
      <c r="E5878">
        <v>26</v>
      </c>
      <c r="F5878">
        <v>259</v>
      </c>
      <c r="H5878" s="16">
        <v>35292</v>
      </c>
      <c r="I5878">
        <v>91</v>
      </c>
      <c r="J5878">
        <v>23</v>
      </c>
      <c r="K5878">
        <v>1</v>
      </c>
      <c r="L5878">
        <f>LOOKUP(I5878+H5878*1000, allRounds!D$2:D$308, allRounds!A$2:A$308)</f>
        <v>259</v>
      </c>
    </row>
    <row r="5879" spans="1:12" x14ac:dyDescent="0.3">
      <c r="A5879">
        <v>5878</v>
      </c>
      <c r="B5879">
        <v>3</v>
      </c>
      <c r="C5879">
        <v>86</v>
      </c>
      <c r="D5879">
        <v>41</v>
      </c>
      <c r="E5879">
        <v>16</v>
      </c>
      <c r="F5879">
        <v>259</v>
      </c>
      <c r="H5879" s="16">
        <v>35292</v>
      </c>
      <c r="I5879">
        <v>91</v>
      </c>
      <c r="J5879">
        <v>25</v>
      </c>
      <c r="K5879">
        <v>1</v>
      </c>
      <c r="L5879">
        <f>LOOKUP(I5879+H5879*1000, allRounds!D$2:D$308, allRounds!A$2:A$308)</f>
        <v>259</v>
      </c>
    </row>
    <row r="5880" spans="1:12" x14ac:dyDescent="0.3">
      <c r="A5880">
        <v>5879</v>
      </c>
      <c r="B5880">
        <v>4</v>
      </c>
      <c r="C5880">
        <v>76</v>
      </c>
      <c r="D5880">
        <v>38</v>
      </c>
      <c r="E5880">
        <v>48</v>
      </c>
      <c r="F5880">
        <v>259</v>
      </c>
      <c r="H5880" s="16">
        <v>35292</v>
      </c>
      <c r="I5880">
        <v>91</v>
      </c>
      <c r="J5880">
        <v>12</v>
      </c>
      <c r="K5880">
        <v>1</v>
      </c>
      <c r="L5880">
        <f>LOOKUP(I5880+H5880*1000, allRounds!D$2:D$308, allRounds!A$2:A$308)</f>
        <v>259</v>
      </c>
    </row>
    <row r="5881" spans="1:12" x14ac:dyDescent="0.3">
      <c r="A5881">
        <v>5880</v>
      </c>
      <c r="B5881">
        <v>5</v>
      </c>
      <c r="C5881">
        <v>79</v>
      </c>
      <c r="D5881">
        <v>36</v>
      </c>
      <c r="E5881">
        <v>32</v>
      </c>
      <c r="F5881">
        <v>259</v>
      </c>
      <c r="H5881" s="16">
        <v>35292</v>
      </c>
      <c r="I5881">
        <v>91</v>
      </c>
      <c r="J5881">
        <v>13</v>
      </c>
      <c r="K5881">
        <v>1</v>
      </c>
      <c r="L5881">
        <f>LOOKUP(I5881+H5881*1000, allRounds!D$2:D$308, allRounds!A$2:A$308)</f>
        <v>259</v>
      </c>
    </row>
    <row r="5882" spans="1:12" x14ac:dyDescent="0.3">
      <c r="A5882">
        <v>5881</v>
      </c>
      <c r="B5882">
        <v>6</v>
      </c>
      <c r="C5882">
        <v>96</v>
      </c>
      <c r="D5882">
        <v>36</v>
      </c>
      <c r="E5882">
        <v>8</v>
      </c>
      <c r="F5882">
        <v>259</v>
      </c>
      <c r="H5882" s="16">
        <v>35292</v>
      </c>
      <c r="I5882">
        <v>91</v>
      </c>
      <c r="J5882">
        <v>30</v>
      </c>
      <c r="K5882">
        <v>1</v>
      </c>
      <c r="L5882">
        <f>LOOKUP(I5882+H5882*1000, allRounds!D$2:D$308, allRounds!A$2:A$308)</f>
        <v>259</v>
      </c>
    </row>
    <row r="5883" spans="1:12" x14ac:dyDescent="0.3">
      <c r="A5883">
        <v>5882</v>
      </c>
      <c r="B5883">
        <v>7</v>
      </c>
      <c r="C5883">
        <v>94</v>
      </c>
      <c r="D5883">
        <v>35</v>
      </c>
      <c r="E5883">
        <v>28</v>
      </c>
      <c r="F5883">
        <v>259</v>
      </c>
      <c r="H5883" s="16">
        <v>35292</v>
      </c>
      <c r="I5883">
        <v>91</v>
      </c>
      <c r="J5883">
        <v>26</v>
      </c>
      <c r="K5883">
        <v>1</v>
      </c>
      <c r="L5883">
        <f>LOOKUP(I5883+H5883*1000, allRounds!D$2:D$308, allRounds!A$2:A$308)</f>
        <v>259</v>
      </c>
    </row>
    <row r="5884" spans="1:12" x14ac:dyDescent="0.3">
      <c r="A5884">
        <v>5883</v>
      </c>
      <c r="B5884">
        <v>8</v>
      </c>
      <c r="C5884">
        <v>76</v>
      </c>
      <c r="D5884">
        <v>35</v>
      </c>
      <c r="E5884">
        <v>103</v>
      </c>
      <c r="F5884">
        <v>259</v>
      </c>
      <c r="H5884" s="16">
        <v>35292</v>
      </c>
      <c r="I5884">
        <v>91</v>
      </c>
      <c r="J5884">
        <v>9</v>
      </c>
      <c r="K5884">
        <v>1</v>
      </c>
      <c r="L5884">
        <f>LOOKUP(I5884+H5884*1000, allRounds!D$2:D$308, allRounds!A$2:A$308)</f>
        <v>259</v>
      </c>
    </row>
    <row r="5885" spans="1:12" x14ac:dyDescent="0.3">
      <c r="A5885">
        <v>5884</v>
      </c>
      <c r="B5885">
        <v>9</v>
      </c>
      <c r="C5885">
        <v>91</v>
      </c>
      <c r="D5885">
        <v>35</v>
      </c>
      <c r="E5885">
        <v>60</v>
      </c>
      <c r="F5885">
        <v>259</v>
      </c>
      <c r="H5885" s="16">
        <v>35292</v>
      </c>
      <c r="I5885">
        <v>91</v>
      </c>
      <c r="J5885">
        <v>24</v>
      </c>
      <c r="K5885">
        <v>1</v>
      </c>
      <c r="L5885">
        <f>LOOKUP(I5885+H5885*1000, allRounds!D$2:D$308, allRounds!A$2:A$308)</f>
        <v>259</v>
      </c>
    </row>
    <row r="5886" spans="1:12" x14ac:dyDescent="0.3">
      <c r="A5886">
        <v>5885</v>
      </c>
      <c r="B5886">
        <v>10</v>
      </c>
      <c r="C5886">
        <v>92</v>
      </c>
      <c r="D5886">
        <v>34</v>
      </c>
      <c r="E5886">
        <v>104</v>
      </c>
      <c r="F5886">
        <v>259</v>
      </c>
      <c r="H5886" s="16">
        <v>35292</v>
      </c>
      <c r="I5886">
        <v>91</v>
      </c>
      <c r="J5886">
        <v>24</v>
      </c>
      <c r="K5886">
        <v>0</v>
      </c>
      <c r="L5886">
        <f>LOOKUP(I5886+H5886*1000, allRounds!D$2:D$308, allRounds!A$2:A$308)</f>
        <v>259</v>
      </c>
    </row>
    <row r="5887" spans="1:12" x14ac:dyDescent="0.3">
      <c r="A5887">
        <v>5886</v>
      </c>
      <c r="B5887">
        <v>11</v>
      </c>
      <c r="C5887">
        <v>98</v>
      </c>
      <c r="D5887">
        <v>34</v>
      </c>
      <c r="E5887">
        <v>27</v>
      </c>
      <c r="F5887">
        <v>259</v>
      </c>
      <c r="H5887" s="16">
        <v>35292</v>
      </c>
      <c r="I5887">
        <v>91</v>
      </c>
      <c r="J5887">
        <v>30</v>
      </c>
      <c r="K5887">
        <v>1</v>
      </c>
      <c r="L5887">
        <f>LOOKUP(I5887+H5887*1000, allRounds!D$2:D$308, allRounds!A$2:A$308)</f>
        <v>259</v>
      </c>
    </row>
    <row r="5888" spans="1:12" x14ac:dyDescent="0.3">
      <c r="A5888">
        <v>5887</v>
      </c>
      <c r="B5888">
        <v>12</v>
      </c>
      <c r="C5888">
        <v>97</v>
      </c>
      <c r="D5888">
        <v>33</v>
      </c>
      <c r="E5888">
        <v>53</v>
      </c>
      <c r="F5888">
        <v>259</v>
      </c>
      <c r="H5888" s="16">
        <v>35292</v>
      </c>
      <c r="I5888">
        <v>91</v>
      </c>
      <c r="J5888">
        <v>28</v>
      </c>
      <c r="K5888">
        <v>1</v>
      </c>
      <c r="L5888">
        <f>LOOKUP(I5888+H5888*1000, allRounds!D$2:D$308, allRounds!A$2:A$308)</f>
        <v>259</v>
      </c>
    </row>
    <row r="5889" spans="1:12" x14ac:dyDescent="0.3">
      <c r="A5889">
        <v>5888</v>
      </c>
      <c r="B5889">
        <v>13</v>
      </c>
      <c r="C5889">
        <v>79</v>
      </c>
      <c r="D5889">
        <v>33</v>
      </c>
      <c r="E5889">
        <v>75</v>
      </c>
      <c r="F5889">
        <v>259</v>
      </c>
      <c r="H5889" s="16">
        <v>35292</v>
      </c>
      <c r="I5889">
        <v>91</v>
      </c>
      <c r="J5889">
        <v>10</v>
      </c>
      <c r="K5889">
        <v>0</v>
      </c>
      <c r="L5889">
        <f>LOOKUP(I5889+H5889*1000, allRounds!D$2:D$308, allRounds!A$2:A$308)</f>
        <v>259</v>
      </c>
    </row>
    <row r="5890" spans="1:12" x14ac:dyDescent="0.3">
      <c r="A5890">
        <v>5889</v>
      </c>
      <c r="B5890">
        <v>14</v>
      </c>
      <c r="C5890">
        <v>93</v>
      </c>
      <c r="D5890">
        <v>33</v>
      </c>
      <c r="E5890">
        <v>105</v>
      </c>
      <c r="F5890">
        <v>259</v>
      </c>
      <c r="H5890" s="16">
        <v>35292</v>
      </c>
      <c r="I5890">
        <v>91</v>
      </c>
      <c r="J5890">
        <v>24</v>
      </c>
      <c r="K5890">
        <v>0</v>
      </c>
      <c r="L5890">
        <f>LOOKUP(I5890+H5890*1000, allRounds!D$2:D$308, allRounds!A$2:A$308)</f>
        <v>259</v>
      </c>
    </row>
    <row r="5891" spans="1:12" x14ac:dyDescent="0.3">
      <c r="A5891">
        <v>5890</v>
      </c>
      <c r="B5891">
        <v>15</v>
      </c>
      <c r="C5891">
        <v>100</v>
      </c>
      <c r="D5891">
        <v>32</v>
      </c>
      <c r="E5891">
        <v>80</v>
      </c>
      <c r="F5891">
        <v>259</v>
      </c>
      <c r="H5891" s="16">
        <v>35292</v>
      </c>
      <c r="I5891">
        <v>91</v>
      </c>
      <c r="J5891">
        <v>28</v>
      </c>
      <c r="K5891">
        <v>1</v>
      </c>
      <c r="L5891">
        <f>LOOKUP(I5891+H5891*1000, allRounds!D$2:D$308, allRounds!A$2:A$308)</f>
        <v>259</v>
      </c>
    </row>
    <row r="5892" spans="1:12" x14ac:dyDescent="0.3">
      <c r="A5892">
        <v>5891</v>
      </c>
      <c r="B5892">
        <v>16</v>
      </c>
      <c r="C5892">
        <v>100</v>
      </c>
      <c r="D5892">
        <v>32</v>
      </c>
      <c r="E5892">
        <v>35</v>
      </c>
      <c r="F5892">
        <v>259</v>
      </c>
      <c r="H5892" s="16">
        <v>35292</v>
      </c>
      <c r="I5892">
        <v>91</v>
      </c>
      <c r="J5892">
        <v>30</v>
      </c>
      <c r="K5892">
        <v>1</v>
      </c>
      <c r="L5892">
        <f>LOOKUP(I5892+H5892*1000, allRounds!D$2:D$308, allRounds!A$2:A$308)</f>
        <v>259</v>
      </c>
    </row>
    <row r="5893" spans="1:12" x14ac:dyDescent="0.3">
      <c r="A5893">
        <v>5892</v>
      </c>
      <c r="B5893">
        <v>17</v>
      </c>
      <c r="C5893">
        <v>100</v>
      </c>
      <c r="D5893">
        <v>32</v>
      </c>
      <c r="E5893">
        <v>107</v>
      </c>
      <c r="F5893">
        <v>259</v>
      </c>
      <c r="H5893" s="16">
        <v>35292</v>
      </c>
      <c r="I5893">
        <v>91</v>
      </c>
      <c r="J5893">
        <v>28</v>
      </c>
      <c r="K5893">
        <v>0</v>
      </c>
      <c r="L5893">
        <f>LOOKUP(I5893+H5893*1000, allRounds!D$2:D$308, allRounds!A$2:A$308)</f>
        <v>259</v>
      </c>
    </row>
    <row r="5894" spans="1:12" x14ac:dyDescent="0.3">
      <c r="A5894">
        <v>5893</v>
      </c>
      <c r="B5894">
        <v>18</v>
      </c>
      <c r="C5894">
        <v>80</v>
      </c>
      <c r="D5894">
        <v>32</v>
      </c>
      <c r="E5894">
        <v>1</v>
      </c>
      <c r="F5894">
        <v>259</v>
      </c>
      <c r="H5894" s="16">
        <v>35292</v>
      </c>
      <c r="I5894">
        <v>91</v>
      </c>
      <c r="J5894">
        <v>10</v>
      </c>
      <c r="K5894">
        <v>1</v>
      </c>
      <c r="L5894">
        <f>LOOKUP(I5894+H5894*1000, allRounds!D$2:D$308, allRounds!A$2:A$308)</f>
        <v>259</v>
      </c>
    </row>
    <row r="5895" spans="1:12" x14ac:dyDescent="0.3">
      <c r="A5895">
        <v>5894</v>
      </c>
      <c r="B5895">
        <v>19</v>
      </c>
      <c r="C5895">
        <v>99</v>
      </c>
      <c r="D5895">
        <v>31</v>
      </c>
      <c r="E5895">
        <v>106</v>
      </c>
      <c r="F5895">
        <v>259</v>
      </c>
      <c r="H5895" s="16">
        <v>35292</v>
      </c>
      <c r="I5895">
        <v>91</v>
      </c>
      <c r="J5895">
        <v>28</v>
      </c>
      <c r="K5895">
        <v>0</v>
      </c>
      <c r="L5895">
        <f>LOOKUP(I5895+H5895*1000, allRounds!D$2:D$308, allRounds!A$2:A$308)</f>
        <v>259</v>
      </c>
    </row>
    <row r="5896" spans="1:12" x14ac:dyDescent="0.3">
      <c r="A5896">
        <v>5895</v>
      </c>
      <c r="B5896">
        <v>20</v>
      </c>
      <c r="C5896">
        <v>99</v>
      </c>
      <c r="D5896">
        <v>31</v>
      </c>
      <c r="E5896">
        <v>50</v>
      </c>
      <c r="F5896">
        <v>259</v>
      </c>
      <c r="H5896" s="16">
        <v>35292</v>
      </c>
      <c r="I5896">
        <v>91</v>
      </c>
      <c r="J5896">
        <v>27</v>
      </c>
      <c r="K5896">
        <v>1</v>
      </c>
      <c r="L5896">
        <f>LOOKUP(I5896+H5896*1000, allRounds!D$2:D$308, allRounds!A$2:A$308)</f>
        <v>259</v>
      </c>
    </row>
    <row r="5897" spans="1:12" x14ac:dyDescent="0.3">
      <c r="A5897">
        <v>5896</v>
      </c>
      <c r="B5897">
        <v>21</v>
      </c>
      <c r="C5897">
        <v>86</v>
      </c>
      <c r="D5897">
        <v>30</v>
      </c>
      <c r="E5897">
        <v>70</v>
      </c>
      <c r="F5897">
        <v>259</v>
      </c>
      <c r="H5897" s="16">
        <v>35292</v>
      </c>
      <c r="I5897">
        <v>91</v>
      </c>
      <c r="J5897">
        <v>14</v>
      </c>
      <c r="K5897">
        <v>1</v>
      </c>
      <c r="L5897">
        <f>LOOKUP(I5897+H5897*1000, allRounds!D$2:D$308, allRounds!A$2:A$308)</f>
        <v>259</v>
      </c>
    </row>
    <row r="5898" spans="1:12" x14ac:dyDescent="0.3">
      <c r="A5898">
        <v>5897</v>
      </c>
      <c r="B5898">
        <v>22</v>
      </c>
      <c r="C5898">
        <v>101</v>
      </c>
      <c r="D5898">
        <v>29</v>
      </c>
      <c r="E5898">
        <v>99</v>
      </c>
      <c r="F5898">
        <v>259</v>
      </c>
      <c r="H5898" s="16">
        <v>35292</v>
      </c>
      <c r="I5898">
        <v>91</v>
      </c>
      <c r="J5898">
        <v>28</v>
      </c>
      <c r="K5898">
        <v>1</v>
      </c>
      <c r="L5898">
        <f>LOOKUP(I5898+H5898*1000, allRounds!D$2:D$308, allRounds!A$2:A$308)</f>
        <v>259</v>
      </c>
    </row>
    <row r="5899" spans="1:12" x14ac:dyDescent="0.3">
      <c r="A5899">
        <v>5898</v>
      </c>
      <c r="B5899">
        <v>23</v>
      </c>
      <c r="C5899">
        <v>109</v>
      </c>
      <c r="D5899">
        <v>28</v>
      </c>
      <c r="E5899">
        <v>39</v>
      </c>
      <c r="F5899">
        <v>259</v>
      </c>
      <c r="H5899" s="16">
        <v>35292</v>
      </c>
      <c r="I5899">
        <v>91</v>
      </c>
      <c r="J5899">
        <v>33</v>
      </c>
      <c r="K5899">
        <v>1</v>
      </c>
      <c r="L5899">
        <f>LOOKUP(I5899+H5899*1000, allRounds!D$2:D$308, allRounds!A$2:A$308)</f>
        <v>259</v>
      </c>
    </row>
    <row r="5900" spans="1:12" x14ac:dyDescent="0.3">
      <c r="A5900">
        <v>5899</v>
      </c>
      <c r="B5900">
        <v>24</v>
      </c>
      <c r="C5900">
        <v>100</v>
      </c>
      <c r="D5900">
        <v>27</v>
      </c>
      <c r="E5900">
        <v>87</v>
      </c>
      <c r="F5900">
        <v>259</v>
      </c>
      <c r="H5900" s="16">
        <v>35292</v>
      </c>
      <c r="I5900">
        <v>91</v>
      </c>
      <c r="J5900">
        <v>24</v>
      </c>
      <c r="K5900">
        <v>1</v>
      </c>
      <c r="L5900">
        <f>LOOKUP(I5900+H5900*1000, allRounds!D$2:D$308, allRounds!A$2:A$308)</f>
        <v>259</v>
      </c>
    </row>
    <row r="5901" spans="1:12" x14ac:dyDescent="0.3">
      <c r="A5901">
        <v>5900</v>
      </c>
      <c r="B5901">
        <v>25</v>
      </c>
      <c r="C5901">
        <v>94</v>
      </c>
      <c r="D5901">
        <v>26</v>
      </c>
      <c r="E5901">
        <v>108</v>
      </c>
      <c r="F5901">
        <v>259</v>
      </c>
      <c r="H5901" s="16">
        <v>35292</v>
      </c>
      <c r="I5901">
        <v>91</v>
      </c>
      <c r="J5901">
        <v>16</v>
      </c>
      <c r="K5901">
        <v>0</v>
      </c>
      <c r="L5901">
        <f>LOOKUP(I5901+H5901*1000, allRounds!D$2:D$308, allRounds!A$2:A$308)</f>
        <v>259</v>
      </c>
    </row>
    <row r="5902" spans="1:12" x14ac:dyDescent="0.3">
      <c r="A5902">
        <v>5901</v>
      </c>
      <c r="B5902">
        <v>26</v>
      </c>
      <c r="C5902">
        <v>109</v>
      </c>
      <c r="D5902">
        <v>26</v>
      </c>
      <c r="E5902">
        <v>12</v>
      </c>
      <c r="F5902">
        <v>259</v>
      </c>
      <c r="H5902" s="16">
        <v>35292</v>
      </c>
      <c r="I5902">
        <v>91</v>
      </c>
      <c r="J5902">
        <v>30</v>
      </c>
      <c r="K5902">
        <v>1</v>
      </c>
      <c r="L5902">
        <f>LOOKUP(I5902+H5902*1000, allRounds!D$2:D$308, allRounds!A$2:A$308)</f>
        <v>259</v>
      </c>
    </row>
    <row r="5903" spans="1:12" x14ac:dyDescent="0.3">
      <c r="A5903">
        <v>5902</v>
      </c>
      <c r="B5903">
        <v>27</v>
      </c>
      <c r="C5903">
        <v>106</v>
      </c>
      <c r="D5903">
        <v>25</v>
      </c>
      <c r="E5903">
        <v>96</v>
      </c>
      <c r="F5903">
        <v>259</v>
      </c>
      <c r="H5903" s="16">
        <v>35292</v>
      </c>
      <c r="I5903">
        <v>91</v>
      </c>
      <c r="J5903">
        <v>28</v>
      </c>
      <c r="K5903">
        <v>1</v>
      </c>
      <c r="L5903">
        <f>LOOKUP(I5903+H5903*1000, allRounds!D$2:D$308, allRounds!A$2:A$308)</f>
        <v>259</v>
      </c>
    </row>
    <row r="5904" spans="1:12" x14ac:dyDescent="0.3">
      <c r="A5904">
        <v>5903</v>
      </c>
      <c r="B5904">
        <v>28</v>
      </c>
      <c r="C5904">
        <v>95</v>
      </c>
      <c r="D5904">
        <v>25</v>
      </c>
      <c r="E5904">
        <v>2</v>
      </c>
      <c r="F5904">
        <v>259</v>
      </c>
      <c r="H5904" s="16">
        <v>35292</v>
      </c>
      <c r="I5904">
        <v>91</v>
      </c>
      <c r="J5904">
        <v>18</v>
      </c>
      <c r="K5904">
        <v>1</v>
      </c>
      <c r="L5904">
        <f>LOOKUP(I5904+H5904*1000, allRounds!D$2:D$308, allRounds!A$2:A$308)</f>
        <v>259</v>
      </c>
    </row>
    <row r="5905" spans="1:12" x14ac:dyDescent="0.3">
      <c r="A5905">
        <v>5904</v>
      </c>
      <c r="B5905">
        <v>29</v>
      </c>
      <c r="C5905">
        <v>105</v>
      </c>
      <c r="D5905">
        <v>24</v>
      </c>
      <c r="E5905">
        <v>109</v>
      </c>
      <c r="F5905">
        <v>259</v>
      </c>
      <c r="H5905" s="16">
        <v>35292</v>
      </c>
      <c r="I5905">
        <v>91</v>
      </c>
      <c r="J5905">
        <v>26</v>
      </c>
      <c r="K5905">
        <v>0</v>
      </c>
      <c r="L5905">
        <f>LOOKUP(I5905+H5905*1000, allRounds!D$2:D$308, allRounds!A$2:A$308)</f>
        <v>259</v>
      </c>
    </row>
    <row r="5906" spans="1:12" x14ac:dyDescent="0.3">
      <c r="A5906">
        <v>5905</v>
      </c>
      <c r="B5906">
        <v>30</v>
      </c>
      <c r="C5906">
        <v>101</v>
      </c>
      <c r="D5906">
        <v>23</v>
      </c>
      <c r="E5906">
        <v>110</v>
      </c>
      <c r="F5906">
        <v>259</v>
      </c>
      <c r="H5906" s="16">
        <v>35292</v>
      </c>
      <c r="I5906">
        <v>91</v>
      </c>
      <c r="J5906">
        <v>22</v>
      </c>
      <c r="K5906">
        <v>0</v>
      </c>
      <c r="L5906">
        <f>LOOKUP(I5906+H5906*1000, allRounds!D$2:D$308, allRounds!A$2:A$308)</f>
        <v>259</v>
      </c>
    </row>
    <row r="5907" spans="1:12" x14ac:dyDescent="0.3">
      <c r="A5907">
        <v>5906</v>
      </c>
      <c r="B5907">
        <v>31</v>
      </c>
      <c r="C5907">
        <v>108</v>
      </c>
      <c r="D5907">
        <v>22</v>
      </c>
      <c r="E5907">
        <v>61</v>
      </c>
      <c r="F5907">
        <v>259</v>
      </c>
      <c r="H5907" s="16">
        <v>35292</v>
      </c>
      <c r="I5907">
        <v>91</v>
      </c>
      <c r="J5907">
        <v>28</v>
      </c>
      <c r="K5907">
        <v>1</v>
      </c>
      <c r="L5907">
        <f>LOOKUP(I5907+H5907*1000, allRounds!D$2:D$308, allRounds!A$2:A$308)</f>
        <v>259</v>
      </c>
    </row>
    <row r="5908" spans="1:12" x14ac:dyDescent="0.3">
      <c r="A5908">
        <v>5907</v>
      </c>
      <c r="B5908">
        <v>32</v>
      </c>
      <c r="C5908">
        <v>109</v>
      </c>
      <c r="D5908">
        <v>21</v>
      </c>
      <c r="E5908">
        <v>111</v>
      </c>
      <c r="F5908">
        <v>259</v>
      </c>
      <c r="H5908" s="16">
        <v>35292</v>
      </c>
      <c r="I5908">
        <v>91</v>
      </c>
      <c r="J5908">
        <v>28</v>
      </c>
      <c r="K5908">
        <v>0</v>
      </c>
      <c r="L5908">
        <f>LOOKUP(I5908+H5908*1000, allRounds!D$2:D$308, allRounds!A$2:A$308)</f>
        <v>259</v>
      </c>
    </row>
    <row r="5909" spans="1:12" x14ac:dyDescent="0.3">
      <c r="A5909">
        <v>5908</v>
      </c>
      <c r="B5909">
        <v>33</v>
      </c>
      <c r="C5909">
        <v>114</v>
      </c>
      <c r="D5909">
        <v>19</v>
      </c>
      <c r="E5909">
        <v>112</v>
      </c>
      <c r="F5909">
        <v>259</v>
      </c>
      <c r="H5909" s="16">
        <v>35292</v>
      </c>
      <c r="I5909">
        <v>91</v>
      </c>
      <c r="J5909">
        <v>28</v>
      </c>
      <c r="K5909">
        <v>0</v>
      </c>
      <c r="L5909">
        <f>LOOKUP(I5909+H5909*1000, allRounds!D$2:D$308, allRounds!A$2:A$308)</f>
        <v>259</v>
      </c>
    </row>
    <row r="5910" spans="1:12" x14ac:dyDescent="0.3">
      <c r="A5910">
        <v>5909</v>
      </c>
      <c r="B5910">
        <v>34</v>
      </c>
      <c r="C5910">
        <v>118</v>
      </c>
      <c r="D5910">
        <v>17</v>
      </c>
      <c r="E5910">
        <v>24</v>
      </c>
      <c r="F5910">
        <v>259</v>
      </c>
      <c r="H5910" s="16">
        <v>35292</v>
      </c>
      <c r="I5910">
        <v>91</v>
      </c>
      <c r="J5910">
        <v>33</v>
      </c>
      <c r="K5910">
        <v>1</v>
      </c>
      <c r="L5910">
        <f>LOOKUP(I5910+H5910*1000, allRounds!D$2:D$308, allRounds!A$2:A$308)</f>
        <v>259</v>
      </c>
    </row>
    <row r="5911" spans="1:12" x14ac:dyDescent="0.3">
      <c r="A5911">
        <v>5910</v>
      </c>
      <c r="B5911">
        <v>1</v>
      </c>
      <c r="C5911">
        <v>77</v>
      </c>
      <c r="D5911">
        <v>41</v>
      </c>
      <c r="E5911">
        <v>1</v>
      </c>
      <c r="F5911">
        <v>260</v>
      </c>
      <c r="H5911" s="16">
        <v>35259</v>
      </c>
      <c r="I5911">
        <v>3</v>
      </c>
      <c r="J5911">
        <v>13</v>
      </c>
      <c r="K5911">
        <v>1</v>
      </c>
      <c r="L5911">
        <f>LOOKUP(I5911+H5911*1000, allRounds!D$2:D$308, allRounds!A$2:A$308)</f>
        <v>260</v>
      </c>
    </row>
    <row r="5912" spans="1:12" x14ac:dyDescent="0.3">
      <c r="A5912">
        <v>5911</v>
      </c>
      <c r="B5912">
        <v>2</v>
      </c>
      <c r="C5912">
        <v>87</v>
      </c>
      <c r="D5912">
        <v>40</v>
      </c>
      <c r="E5912">
        <v>33</v>
      </c>
      <c r="F5912">
        <v>260</v>
      </c>
      <c r="H5912" s="16">
        <v>35259</v>
      </c>
      <c r="I5912">
        <v>3</v>
      </c>
      <c r="J5912">
        <v>23</v>
      </c>
      <c r="K5912">
        <v>1</v>
      </c>
      <c r="L5912">
        <f>LOOKUP(I5912+H5912*1000, allRounds!D$2:D$308, allRounds!A$2:A$308)</f>
        <v>260</v>
      </c>
    </row>
    <row r="5913" spans="1:12" x14ac:dyDescent="0.3">
      <c r="A5913">
        <v>5912</v>
      </c>
      <c r="B5913">
        <v>3</v>
      </c>
      <c r="C5913">
        <v>80</v>
      </c>
      <c r="D5913">
        <v>36</v>
      </c>
      <c r="E5913">
        <v>11</v>
      </c>
      <c r="F5913">
        <v>260</v>
      </c>
      <c r="H5913" s="16">
        <v>35259</v>
      </c>
      <c r="I5913">
        <v>3</v>
      </c>
      <c r="J5913">
        <v>12</v>
      </c>
      <c r="K5913">
        <v>1</v>
      </c>
      <c r="L5913">
        <f>LOOKUP(I5913+H5913*1000, allRounds!D$2:D$308, allRounds!A$2:A$308)</f>
        <v>260</v>
      </c>
    </row>
    <row r="5914" spans="1:12" x14ac:dyDescent="0.3">
      <c r="A5914">
        <v>5913</v>
      </c>
      <c r="B5914">
        <v>4</v>
      </c>
      <c r="C5914">
        <v>88</v>
      </c>
      <c r="D5914">
        <v>35</v>
      </c>
      <c r="E5914">
        <v>34</v>
      </c>
      <c r="F5914">
        <v>260</v>
      </c>
      <c r="H5914" s="16">
        <v>35259</v>
      </c>
      <c r="I5914">
        <v>3</v>
      </c>
      <c r="J5914">
        <v>18</v>
      </c>
      <c r="K5914">
        <v>1</v>
      </c>
      <c r="L5914">
        <f>LOOKUP(I5914+H5914*1000, allRounds!D$2:D$308, allRounds!A$2:A$308)</f>
        <v>260</v>
      </c>
    </row>
    <row r="5915" spans="1:12" x14ac:dyDescent="0.3">
      <c r="A5915">
        <v>5914</v>
      </c>
      <c r="B5915">
        <v>5</v>
      </c>
      <c r="C5915">
        <v>85</v>
      </c>
      <c r="D5915">
        <v>33</v>
      </c>
      <c r="E5915">
        <v>49</v>
      </c>
      <c r="F5915">
        <v>260</v>
      </c>
      <c r="H5915" s="16">
        <v>35259</v>
      </c>
      <c r="I5915">
        <v>3</v>
      </c>
      <c r="J5915">
        <v>14</v>
      </c>
      <c r="K5915">
        <v>1</v>
      </c>
      <c r="L5915">
        <f>LOOKUP(I5915+H5915*1000, allRounds!D$2:D$308, allRounds!A$2:A$308)</f>
        <v>260</v>
      </c>
    </row>
    <row r="5916" spans="1:12" x14ac:dyDescent="0.3">
      <c r="A5916">
        <v>5915</v>
      </c>
      <c r="B5916">
        <v>6</v>
      </c>
      <c r="C5916">
        <v>99</v>
      </c>
      <c r="D5916">
        <v>33</v>
      </c>
      <c r="E5916">
        <v>78</v>
      </c>
      <c r="F5916">
        <v>260</v>
      </c>
      <c r="H5916" s="16">
        <v>35259</v>
      </c>
      <c r="I5916">
        <v>3</v>
      </c>
      <c r="J5916">
        <v>28</v>
      </c>
      <c r="K5916">
        <v>1</v>
      </c>
      <c r="L5916">
        <f>LOOKUP(I5916+H5916*1000, allRounds!D$2:D$308, allRounds!A$2:A$308)</f>
        <v>260</v>
      </c>
    </row>
    <row r="5917" spans="1:12" x14ac:dyDescent="0.3">
      <c r="A5917">
        <v>5916</v>
      </c>
      <c r="B5917">
        <v>7</v>
      </c>
      <c r="C5917">
        <v>87</v>
      </c>
      <c r="D5917">
        <v>31</v>
      </c>
      <c r="E5917">
        <v>95</v>
      </c>
      <c r="F5917">
        <v>260</v>
      </c>
      <c r="H5917" s="16">
        <v>35259</v>
      </c>
      <c r="I5917">
        <v>3</v>
      </c>
      <c r="J5917">
        <v>14</v>
      </c>
      <c r="K5917">
        <v>0</v>
      </c>
      <c r="L5917">
        <f>LOOKUP(I5917+H5917*1000, allRounds!D$2:D$308, allRounds!A$2:A$308)</f>
        <v>260</v>
      </c>
    </row>
    <row r="5918" spans="1:12" x14ac:dyDescent="0.3">
      <c r="A5918">
        <v>5917</v>
      </c>
      <c r="B5918">
        <v>8</v>
      </c>
      <c r="C5918">
        <v>97</v>
      </c>
      <c r="D5918">
        <v>30</v>
      </c>
      <c r="E5918">
        <v>3</v>
      </c>
      <c r="F5918">
        <v>260</v>
      </c>
      <c r="H5918" s="16">
        <v>35259</v>
      </c>
      <c r="I5918">
        <v>3</v>
      </c>
      <c r="J5918">
        <v>23</v>
      </c>
      <c r="K5918">
        <v>1</v>
      </c>
      <c r="L5918">
        <f>LOOKUP(I5918+H5918*1000, allRounds!D$2:D$308, allRounds!A$2:A$308)</f>
        <v>260</v>
      </c>
    </row>
    <row r="5919" spans="1:12" x14ac:dyDescent="0.3">
      <c r="A5919">
        <v>5918</v>
      </c>
      <c r="B5919">
        <v>9</v>
      </c>
      <c r="C5919">
        <v>102</v>
      </c>
      <c r="D5919">
        <v>29</v>
      </c>
      <c r="E5919">
        <v>28</v>
      </c>
      <c r="F5919">
        <v>260</v>
      </c>
      <c r="H5919" s="16">
        <v>35259</v>
      </c>
      <c r="I5919">
        <v>3</v>
      </c>
      <c r="J5919">
        <v>27</v>
      </c>
      <c r="K5919">
        <v>1</v>
      </c>
      <c r="L5919">
        <f>LOOKUP(I5919+H5919*1000, allRounds!D$2:D$308, allRounds!A$2:A$308)</f>
        <v>260</v>
      </c>
    </row>
    <row r="5920" spans="1:12" x14ac:dyDescent="0.3">
      <c r="A5920">
        <v>5919</v>
      </c>
      <c r="B5920">
        <v>10</v>
      </c>
      <c r="C5920">
        <v>103</v>
      </c>
      <c r="D5920">
        <v>29</v>
      </c>
      <c r="E5920">
        <v>80</v>
      </c>
      <c r="F5920">
        <v>260</v>
      </c>
      <c r="H5920" s="16">
        <v>35259</v>
      </c>
      <c r="I5920">
        <v>3</v>
      </c>
      <c r="J5920">
        <v>28</v>
      </c>
      <c r="K5920">
        <v>1</v>
      </c>
      <c r="L5920">
        <f>LOOKUP(I5920+H5920*1000, allRounds!D$2:D$308, allRounds!A$2:A$308)</f>
        <v>260</v>
      </c>
    </row>
    <row r="5921" spans="1:12" x14ac:dyDescent="0.3">
      <c r="A5921">
        <v>5920</v>
      </c>
      <c r="B5921">
        <v>11</v>
      </c>
      <c r="C5921">
        <v>103</v>
      </c>
      <c r="D5921">
        <v>29</v>
      </c>
      <c r="E5921">
        <v>63</v>
      </c>
      <c r="F5921">
        <v>260</v>
      </c>
      <c r="H5921" s="16">
        <v>35259</v>
      </c>
      <c r="I5921">
        <v>3</v>
      </c>
      <c r="J5921">
        <v>26</v>
      </c>
      <c r="K5921">
        <v>1</v>
      </c>
      <c r="L5921">
        <f>LOOKUP(I5921+H5921*1000, allRounds!D$2:D$308, allRounds!A$2:A$308)</f>
        <v>260</v>
      </c>
    </row>
    <row r="5922" spans="1:12" x14ac:dyDescent="0.3">
      <c r="A5922">
        <v>5921</v>
      </c>
      <c r="B5922">
        <v>12</v>
      </c>
      <c r="C5922">
        <v>99</v>
      </c>
      <c r="D5922">
        <v>28</v>
      </c>
      <c r="E5922">
        <v>26</v>
      </c>
      <c r="F5922">
        <v>260</v>
      </c>
      <c r="H5922" s="16">
        <v>35259</v>
      </c>
      <c r="I5922">
        <v>3</v>
      </c>
      <c r="J5922">
        <v>23</v>
      </c>
      <c r="K5922">
        <v>1</v>
      </c>
      <c r="L5922">
        <f>LOOKUP(I5922+H5922*1000, allRounds!D$2:D$308, allRounds!A$2:A$308)</f>
        <v>260</v>
      </c>
    </row>
    <row r="5923" spans="1:12" x14ac:dyDescent="0.3">
      <c r="A5923">
        <v>5922</v>
      </c>
      <c r="B5923">
        <v>13</v>
      </c>
      <c r="C5923">
        <v>89</v>
      </c>
      <c r="D5923">
        <v>28</v>
      </c>
      <c r="E5923">
        <v>21</v>
      </c>
      <c r="F5923">
        <v>260</v>
      </c>
      <c r="H5923" s="16">
        <v>35259</v>
      </c>
      <c r="I5923">
        <v>3</v>
      </c>
      <c r="J5923">
        <v>13</v>
      </c>
      <c r="K5923">
        <v>1</v>
      </c>
      <c r="L5923">
        <f>LOOKUP(I5923+H5923*1000, allRounds!D$2:D$308, allRounds!A$2:A$308)</f>
        <v>260</v>
      </c>
    </row>
    <row r="5924" spans="1:12" x14ac:dyDescent="0.3">
      <c r="A5924">
        <v>5923</v>
      </c>
      <c r="B5924">
        <v>14</v>
      </c>
      <c r="C5924">
        <v>88</v>
      </c>
      <c r="D5924">
        <v>28</v>
      </c>
      <c r="E5924">
        <v>48</v>
      </c>
      <c r="F5924">
        <v>260</v>
      </c>
      <c r="H5924" s="16">
        <v>35259</v>
      </c>
      <c r="I5924">
        <v>3</v>
      </c>
      <c r="J5924">
        <v>12</v>
      </c>
      <c r="K5924">
        <v>1</v>
      </c>
      <c r="L5924">
        <f>LOOKUP(I5924+H5924*1000, allRounds!D$2:D$308, allRounds!A$2:A$308)</f>
        <v>260</v>
      </c>
    </row>
    <row r="5925" spans="1:12" x14ac:dyDescent="0.3">
      <c r="A5925">
        <v>5924</v>
      </c>
      <c r="B5925">
        <v>15</v>
      </c>
      <c r="C5925">
        <v>86</v>
      </c>
      <c r="D5925">
        <v>28</v>
      </c>
      <c r="E5925">
        <v>103</v>
      </c>
      <c r="F5925">
        <v>260</v>
      </c>
      <c r="H5925" s="16">
        <v>35259</v>
      </c>
      <c r="I5925">
        <v>3</v>
      </c>
      <c r="J5925">
        <v>9</v>
      </c>
      <c r="K5925">
        <v>0</v>
      </c>
      <c r="L5925">
        <f>LOOKUP(I5925+H5925*1000, allRounds!D$2:D$308, allRounds!A$2:A$308)</f>
        <v>260</v>
      </c>
    </row>
    <row r="5926" spans="1:12" x14ac:dyDescent="0.3">
      <c r="A5926">
        <v>5925</v>
      </c>
      <c r="B5926">
        <v>16</v>
      </c>
      <c r="C5926">
        <v>104</v>
      </c>
      <c r="D5926">
        <v>27</v>
      </c>
      <c r="E5926">
        <v>50</v>
      </c>
      <c r="F5926">
        <v>260</v>
      </c>
      <c r="H5926" s="16">
        <v>35259</v>
      </c>
      <c r="I5926">
        <v>3</v>
      </c>
      <c r="J5926">
        <v>27</v>
      </c>
      <c r="K5926">
        <v>1</v>
      </c>
      <c r="L5926">
        <f>LOOKUP(I5926+H5926*1000, allRounds!D$2:D$308, allRounds!A$2:A$308)</f>
        <v>260</v>
      </c>
    </row>
    <row r="5927" spans="1:12" x14ac:dyDescent="0.3">
      <c r="A5927">
        <v>5926</v>
      </c>
      <c r="B5927">
        <v>17</v>
      </c>
      <c r="C5927">
        <v>107</v>
      </c>
      <c r="D5927">
        <v>25</v>
      </c>
      <c r="E5927">
        <v>13</v>
      </c>
      <c r="F5927">
        <v>260</v>
      </c>
      <c r="H5927" s="16">
        <v>35259</v>
      </c>
      <c r="I5927">
        <v>3</v>
      </c>
      <c r="J5927">
        <v>28</v>
      </c>
      <c r="K5927">
        <v>1</v>
      </c>
      <c r="L5927">
        <f>LOOKUP(I5927+H5927*1000, allRounds!D$2:D$308, allRounds!A$2:A$308)</f>
        <v>260</v>
      </c>
    </row>
    <row r="5928" spans="1:12" x14ac:dyDescent="0.3">
      <c r="A5928">
        <v>5927</v>
      </c>
      <c r="B5928">
        <v>18</v>
      </c>
      <c r="C5928">
        <v>99</v>
      </c>
      <c r="D5928">
        <v>24</v>
      </c>
      <c r="E5928">
        <v>2</v>
      </c>
      <c r="F5928">
        <v>260</v>
      </c>
      <c r="H5928" s="16">
        <v>35259</v>
      </c>
      <c r="I5928">
        <v>3</v>
      </c>
      <c r="J5928">
        <v>18</v>
      </c>
      <c r="K5928">
        <v>1</v>
      </c>
      <c r="L5928">
        <f>LOOKUP(I5928+H5928*1000, allRounds!D$2:D$308, allRounds!A$2:A$308)</f>
        <v>260</v>
      </c>
    </row>
    <row r="5929" spans="1:12" x14ac:dyDescent="0.3">
      <c r="A5929">
        <v>5928</v>
      </c>
      <c r="B5929">
        <v>19</v>
      </c>
      <c r="C5929">
        <v>115</v>
      </c>
      <c r="D5929">
        <v>21</v>
      </c>
      <c r="E5929">
        <v>96</v>
      </c>
      <c r="F5929">
        <v>260</v>
      </c>
      <c r="H5929" s="16">
        <v>35259</v>
      </c>
      <c r="I5929">
        <v>3</v>
      </c>
      <c r="J5929">
        <v>28</v>
      </c>
      <c r="K5929">
        <v>1</v>
      </c>
      <c r="L5929">
        <f>LOOKUP(I5929+H5929*1000, allRounds!D$2:D$308, allRounds!A$2:A$308)</f>
        <v>260</v>
      </c>
    </row>
    <row r="5930" spans="1:12" x14ac:dyDescent="0.3">
      <c r="A5930">
        <v>5929</v>
      </c>
      <c r="B5930">
        <v>20</v>
      </c>
      <c r="C5930">
        <v>115</v>
      </c>
      <c r="D5930">
        <v>16</v>
      </c>
      <c r="E5930">
        <v>54</v>
      </c>
      <c r="F5930">
        <v>260</v>
      </c>
      <c r="H5930" s="16">
        <v>35259</v>
      </c>
      <c r="I5930">
        <v>3</v>
      </c>
      <c r="J5930">
        <v>27</v>
      </c>
      <c r="K5930">
        <v>1</v>
      </c>
      <c r="L5930">
        <f>LOOKUP(I5930+H5930*1000, allRounds!D$2:D$308, allRounds!A$2:A$308)</f>
        <v>260</v>
      </c>
    </row>
    <row r="5931" spans="1:12" x14ac:dyDescent="0.3">
      <c r="A5931">
        <v>5930</v>
      </c>
      <c r="B5931">
        <v>21</v>
      </c>
      <c r="C5931">
        <v>118</v>
      </c>
      <c r="D5931">
        <v>16</v>
      </c>
      <c r="E5931">
        <v>99</v>
      </c>
      <c r="F5931">
        <v>260</v>
      </c>
      <c r="H5931" s="16">
        <v>35259</v>
      </c>
      <c r="I5931">
        <v>3</v>
      </c>
      <c r="J5931">
        <v>28</v>
      </c>
      <c r="K5931">
        <v>1</v>
      </c>
      <c r="L5931">
        <f>LOOKUP(I5931+H5931*1000, allRounds!D$2:D$308, allRounds!A$2:A$308)</f>
        <v>260</v>
      </c>
    </row>
    <row r="5932" spans="1:12" x14ac:dyDescent="0.3">
      <c r="A5932">
        <v>5931</v>
      </c>
      <c r="B5932">
        <v>22</v>
      </c>
      <c r="C5932">
        <v>118</v>
      </c>
      <c r="D5932">
        <v>16</v>
      </c>
      <c r="E5932">
        <v>30</v>
      </c>
      <c r="F5932">
        <v>260</v>
      </c>
      <c r="H5932" s="16">
        <v>35259</v>
      </c>
      <c r="I5932">
        <v>3</v>
      </c>
      <c r="J5932">
        <v>29</v>
      </c>
      <c r="K5932">
        <v>1</v>
      </c>
      <c r="L5932">
        <f>LOOKUP(I5932+H5932*1000, allRounds!D$2:D$308, allRounds!A$2:A$308)</f>
        <v>260</v>
      </c>
    </row>
    <row r="5933" spans="1:12" x14ac:dyDescent="0.3">
      <c r="A5933">
        <v>5932</v>
      </c>
      <c r="B5933">
        <v>23</v>
      </c>
      <c r="C5933">
        <v>133</v>
      </c>
      <c r="D5933">
        <v>15</v>
      </c>
      <c r="E5933">
        <v>102</v>
      </c>
      <c r="F5933">
        <v>260</v>
      </c>
      <c r="H5933" s="16">
        <v>35259</v>
      </c>
      <c r="I5933">
        <v>3</v>
      </c>
      <c r="J5933">
        <v>36</v>
      </c>
      <c r="K5933">
        <v>0</v>
      </c>
      <c r="L5933">
        <f>LOOKUP(I5933+H5933*1000, allRounds!D$2:D$308, allRounds!A$2:A$308)</f>
        <v>260</v>
      </c>
    </row>
    <row r="5934" spans="1:12" x14ac:dyDescent="0.3">
      <c r="A5934">
        <v>5933</v>
      </c>
      <c r="B5934">
        <v>24</v>
      </c>
      <c r="C5934">
        <v>121</v>
      </c>
      <c r="D5934">
        <v>15</v>
      </c>
      <c r="E5934">
        <v>27</v>
      </c>
      <c r="F5934">
        <v>260</v>
      </c>
      <c r="H5934" s="16">
        <v>35259</v>
      </c>
      <c r="I5934">
        <v>3</v>
      </c>
      <c r="J5934">
        <v>30</v>
      </c>
      <c r="K5934">
        <v>1</v>
      </c>
      <c r="L5934">
        <f>LOOKUP(I5934+H5934*1000, allRounds!D$2:D$308, allRounds!A$2:A$308)</f>
        <v>260</v>
      </c>
    </row>
    <row r="5935" spans="1:12" x14ac:dyDescent="0.3">
      <c r="A5935">
        <v>5934</v>
      </c>
      <c r="B5935">
        <v>25</v>
      </c>
      <c r="C5935">
        <v>119</v>
      </c>
      <c r="D5935">
        <v>15</v>
      </c>
      <c r="E5935">
        <v>12</v>
      </c>
      <c r="F5935">
        <v>260</v>
      </c>
      <c r="H5935" s="16">
        <v>35259</v>
      </c>
      <c r="I5935">
        <v>3</v>
      </c>
      <c r="J5935">
        <v>30</v>
      </c>
      <c r="K5935">
        <v>1</v>
      </c>
      <c r="L5935">
        <f>LOOKUP(I5935+H5935*1000, allRounds!D$2:D$308, allRounds!A$2:A$308)</f>
        <v>260</v>
      </c>
    </row>
    <row r="5936" spans="1:12" x14ac:dyDescent="0.3">
      <c r="A5936">
        <v>5935</v>
      </c>
      <c r="B5936">
        <v>1</v>
      </c>
      <c r="C5936">
        <v>97</v>
      </c>
      <c r="D5936">
        <v>34</v>
      </c>
      <c r="E5936">
        <v>18</v>
      </c>
      <c r="F5936">
        <v>261</v>
      </c>
      <c r="H5936" s="16">
        <v>35228</v>
      </c>
      <c r="I5936">
        <v>30</v>
      </c>
      <c r="J5936">
        <v>23</v>
      </c>
      <c r="K5936">
        <v>1</v>
      </c>
      <c r="L5936">
        <f>LOOKUP(I5936+H5936*1000, allRounds!D$2:D$308, allRounds!A$2:A$308)</f>
        <v>261</v>
      </c>
    </row>
    <row r="5937" spans="1:12" x14ac:dyDescent="0.3">
      <c r="A5937">
        <v>5936</v>
      </c>
      <c r="B5937">
        <v>2</v>
      </c>
      <c r="C5937">
        <v>102</v>
      </c>
      <c r="D5937">
        <v>32</v>
      </c>
      <c r="E5937">
        <v>28</v>
      </c>
      <c r="F5937">
        <v>261</v>
      </c>
      <c r="H5937" s="16">
        <v>35228</v>
      </c>
      <c r="I5937">
        <v>30</v>
      </c>
      <c r="J5937">
        <v>27</v>
      </c>
      <c r="K5937">
        <v>1</v>
      </c>
      <c r="L5937">
        <f>LOOKUP(I5937+H5937*1000, allRounds!D$2:D$308, allRounds!A$2:A$308)</f>
        <v>261</v>
      </c>
    </row>
    <row r="5938" spans="1:12" x14ac:dyDescent="0.3">
      <c r="A5938">
        <v>5937</v>
      </c>
      <c r="B5938">
        <v>3</v>
      </c>
      <c r="C5938">
        <v>92</v>
      </c>
      <c r="D5938">
        <v>30</v>
      </c>
      <c r="E5938">
        <v>1</v>
      </c>
      <c r="F5938">
        <v>261</v>
      </c>
      <c r="H5938" s="16">
        <v>35228</v>
      </c>
      <c r="I5938">
        <v>30</v>
      </c>
      <c r="J5938">
        <v>13</v>
      </c>
      <c r="K5938">
        <v>1</v>
      </c>
      <c r="L5938">
        <f>LOOKUP(I5938+H5938*1000, allRounds!D$2:D$308, allRounds!A$2:A$308)</f>
        <v>261</v>
      </c>
    </row>
    <row r="5939" spans="1:12" x14ac:dyDescent="0.3">
      <c r="A5939">
        <v>5938</v>
      </c>
      <c r="B5939">
        <v>4</v>
      </c>
      <c r="C5939">
        <v>99</v>
      </c>
      <c r="D5939">
        <v>30</v>
      </c>
      <c r="E5939">
        <v>47</v>
      </c>
      <c r="F5939">
        <v>261</v>
      </c>
      <c r="H5939" s="16">
        <v>35228</v>
      </c>
      <c r="I5939">
        <v>30</v>
      </c>
      <c r="J5939">
        <v>21</v>
      </c>
      <c r="K5939">
        <v>1</v>
      </c>
      <c r="L5939">
        <f>LOOKUP(I5939+H5939*1000, allRounds!D$2:D$308, allRounds!A$2:A$308)</f>
        <v>261</v>
      </c>
    </row>
    <row r="5940" spans="1:12" x14ac:dyDescent="0.3">
      <c r="A5940">
        <v>5939</v>
      </c>
      <c r="B5940">
        <v>5</v>
      </c>
      <c r="C5940">
        <v>94</v>
      </c>
      <c r="D5940">
        <v>29</v>
      </c>
      <c r="E5940">
        <v>95</v>
      </c>
      <c r="F5940">
        <v>261</v>
      </c>
      <c r="H5940" s="16">
        <v>35228</v>
      </c>
      <c r="I5940">
        <v>30</v>
      </c>
      <c r="J5940">
        <v>14</v>
      </c>
      <c r="K5940">
        <v>0</v>
      </c>
      <c r="L5940">
        <f>LOOKUP(I5940+H5940*1000, allRounds!D$2:D$308, allRounds!A$2:A$308)</f>
        <v>261</v>
      </c>
    </row>
    <row r="5941" spans="1:12" x14ac:dyDescent="0.3">
      <c r="A5941">
        <v>5940</v>
      </c>
      <c r="B5941">
        <v>6</v>
      </c>
      <c r="C5941">
        <v>104</v>
      </c>
      <c r="D5941">
        <v>27</v>
      </c>
      <c r="E5941">
        <v>3</v>
      </c>
      <c r="F5941">
        <v>261</v>
      </c>
      <c r="H5941" s="16">
        <v>35228</v>
      </c>
      <c r="I5941">
        <v>30</v>
      </c>
      <c r="J5941">
        <v>23</v>
      </c>
      <c r="K5941">
        <v>1</v>
      </c>
      <c r="L5941">
        <f>LOOKUP(I5941+H5941*1000, allRounds!D$2:D$308, allRounds!A$2:A$308)</f>
        <v>261</v>
      </c>
    </row>
    <row r="5942" spans="1:12" x14ac:dyDescent="0.3">
      <c r="A5942">
        <v>5941</v>
      </c>
      <c r="B5942">
        <v>7</v>
      </c>
      <c r="C5942">
        <v>96</v>
      </c>
      <c r="D5942">
        <v>26</v>
      </c>
      <c r="E5942">
        <v>70</v>
      </c>
      <c r="F5942">
        <v>261</v>
      </c>
      <c r="H5942" s="16">
        <v>35228</v>
      </c>
      <c r="I5942">
        <v>30</v>
      </c>
      <c r="J5942">
        <v>14</v>
      </c>
      <c r="K5942">
        <v>1</v>
      </c>
      <c r="L5942">
        <f>LOOKUP(I5942+H5942*1000, allRounds!D$2:D$308, allRounds!A$2:A$308)</f>
        <v>261</v>
      </c>
    </row>
    <row r="5943" spans="1:12" x14ac:dyDescent="0.3">
      <c r="A5943">
        <v>5942</v>
      </c>
      <c r="B5943">
        <v>8</v>
      </c>
      <c r="C5943">
        <v>96</v>
      </c>
      <c r="D5943">
        <v>26</v>
      </c>
      <c r="E5943">
        <v>49</v>
      </c>
      <c r="F5943">
        <v>261</v>
      </c>
      <c r="H5943" s="16">
        <v>35228</v>
      </c>
      <c r="I5943">
        <v>30</v>
      </c>
      <c r="J5943">
        <v>14</v>
      </c>
      <c r="K5943">
        <v>1</v>
      </c>
      <c r="L5943">
        <f>LOOKUP(I5943+H5943*1000, allRounds!D$2:D$308, allRounds!A$2:A$308)</f>
        <v>261</v>
      </c>
    </row>
    <row r="5944" spans="1:12" x14ac:dyDescent="0.3">
      <c r="A5944">
        <v>5943</v>
      </c>
      <c r="B5944">
        <v>9</v>
      </c>
      <c r="C5944">
        <v>110</v>
      </c>
      <c r="D5944">
        <v>25</v>
      </c>
      <c r="E5944">
        <v>50</v>
      </c>
      <c r="F5944">
        <v>261</v>
      </c>
      <c r="H5944" s="16">
        <v>35228</v>
      </c>
      <c r="I5944">
        <v>30</v>
      </c>
      <c r="J5944">
        <v>27</v>
      </c>
      <c r="K5944">
        <v>1</v>
      </c>
      <c r="L5944">
        <f>LOOKUP(I5944+H5944*1000, allRounds!D$2:D$308, allRounds!A$2:A$308)</f>
        <v>261</v>
      </c>
    </row>
    <row r="5945" spans="1:12" x14ac:dyDescent="0.3">
      <c r="A5945">
        <v>5944</v>
      </c>
      <c r="B5945">
        <v>10</v>
      </c>
      <c r="C5945">
        <v>107</v>
      </c>
      <c r="D5945">
        <v>25</v>
      </c>
      <c r="E5945">
        <v>87</v>
      </c>
      <c r="F5945">
        <v>261</v>
      </c>
      <c r="H5945" s="16">
        <v>35228</v>
      </c>
      <c r="I5945">
        <v>30</v>
      </c>
      <c r="J5945">
        <v>24</v>
      </c>
      <c r="K5945">
        <v>1</v>
      </c>
      <c r="L5945">
        <f>LOOKUP(I5945+H5945*1000, allRounds!D$2:D$308, allRounds!A$2:A$308)</f>
        <v>261</v>
      </c>
    </row>
    <row r="5946" spans="1:12" x14ac:dyDescent="0.3">
      <c r="A5946">
        <v>5945</v>
      </c>
      <c r="B5946">
        <v>11</v>
      </c>
      <c r="C5946">
        <v>107</v>
      </c>
      <c r="D5946">
        <v>24</v>
      </c>
      <c r="E5946">
        <v>26</v>
      </c>
      <c r="F5946">
        <v>261</v>
      </c>
      <c r="H5946" s="16">
        <v>35228</v>
      </c>
      <c r="I5946">
        <v>30</v>
      </c>
      <c r="J5946">
        <v>23</v>
      </c>
      <c r="K5946">
        <v>1</v>
      </c>
      <c r="L5946">
        <f>LOOKUP(I5946+H5946*1000, allRounds!D$2:D$308, allRounds!A$2:A$308)</f>
        <v>261</v>
      </c>
    </row>
    <row r="5947" spans="1:12" x14ac:dyDescent="0.3">
      <c r="A5947">
        <v>5946</v>
      </c>
      <c r="B5947">
        <v>12</v>
      </c>
      <c r="C5947">
        <v>118</v>
      </c>
      <c r="D5947">
        <v>23</v>
      </c>
      <c r="E5947">
        <v>30</v>
      </c>
      <c r="F5947">
        <v>261</v>
      </c>
      <c r="H5947" s="16">
        <v>35228</v>
      </c>
      <c r="I5947">
        <v>30</v>
      </c>
      <c r="J5947">
        <v>29</v>
      </c>
      <c r="K5947">
        <v>1</v>
      </c>
      <c r="L5947">
        <f>LOOKUP(I5947+H5947*1000, allRounds!D$2:D$308, allRounds!A$2:A$308)</f>
        <v>261</v>
      </c>
    </row>
    <row r="5948" spans="1:12" x14ac:dyDescent="0.3">
      <c r="A5948">
        <v>5947</v>
      </c>
      <c r="B5948">
        <v>13</v>
      </c>
      <c r="C5948">
        <v>111</v>
      </c>
      <c r="D5948">
        <v>23</v>
      </c>
      <c r="E5948">
        <v>16</v>
      </c>
      <c r="F5948">
        <v>261</v>
      </c>
      <c r="H5948" s="16">
        <v>35228</v>
      </c>
      <c r="I5948">
        <v>30</v>
      </c>
      <c r="J5948">
        <v>25</v>
      </c>
      <c r="K5948">
        <v>1</v>
      </c>
      <c r="L5948">
        <f>LOOKUP(I5948+H5948*1000, allRounds!D$2:D$308, allRounds!A$2:A$308)</f>
        <v>261</v>
      </c>
    </row>
    <row r="5949" spans="1:12" x14ac:dyDescent="0.3">
      <c r="A5949">
        <v>5948</v>
      </c>
      <c r="B5949">
        <v>14</v>
      </c>
      <c r="C5949">
        <v>114</v>
      </c>
      <c r="D5949">
        <v>22</v>
      </c>
      <c r="E5949">
        <v>61</v>
      </c>
      <c r="F5949">
        <v>261</v>
      </c>
      <c r="H5949" s="16">
        <v>35228</v>
      </c>
      <c r="I5949">
        <v>30</v>
      </c>
      <c r="J5949">
        <v>28</v>
      </c>
      <c r="K5949">
        <v>1</v>
      </c>
      <c r="L5949">
        <f>LOOKUP(I5949+H5949*1000, allRounds!D$2:D$308, allRounds!A$2:A$308)</f>
        <v>261</v>
      </c>
    </row>
    <row r="5950" spans="1:12" x14ac:dyDescent="0.3">
      <c r="A5950">
        <v>5949</v>
      </c>
      <c r="B5950">
        <v>15</v>
      </c>
      <c r="C5950">
        <v>108</v>
      </c>
      <c r="D5950">
        <v>20</v>
      </c>
      <c r="E5950">
        <v>2</v>
      </c>
      <c r="F5950">
        <v>261</v>
      </c>
      <c r="H5950" s="16">
        <v>35228</v>
      </c>
      <c r="I5950">
        <v>30</v>
      </c>
      <c r="J5950">
        <v>18</v>
      </c>
      <c r="K5950">
        <v>1</v>
      </c>
      <c r="L5950">
        <f>LOOKUP(I5950+H5950*1000, allRounds!D$2:D$308, allRounds!A$2:A$308)</f>
        <v>261</v>
      </c>
    </row>
    <row r="5951" spans="1:12" x14ac:dyDescent="0.3">
      <c r="A5951">
        <v>5950</v>
      </c>
      <c r="B5951">
        <v>16</v>
      </c>
      <c r="C5951">
        <v>101</v>
      </c>
      <c r="D5951">
        <v>20</v>
      </c>
      <c r="E5951">
        <v>48</v>
      </c>
      <c r="F5951">
        <v>261</v>
      </c>
      <c r="H5951" s="16">
        <v>35228</v>
      </c>
      <c r="I5951">
        <v>30</v>
      </c>
      <c r="J5951">
        <v>12</v>
      </c>
      <c r="K5951">
        <v>1</v>
      </c>
      <c r="L5951">
        <f>LOOKUP(I5951+H5951*1000, allRounds!D$2:D$308, allRounds!A$2:A$308)</f>
        <v>261</v>
      </c>
    </row>
    <row r="5952" spans="1:12" x14ac:dyDescent="0.3">
      <c r="A5952">
        <v>5951</v>
      </c>
      <c r="B5952">
        <v>17</v>
      </c>
      <c r="C5952">
        <v>118</v>
      </c>
      <c r="D5952">
        <v>20</v>
      </c>
      <c r="E5952">
        <v>8</v>
      </c>
      <c r="F5952">
        <v>261</v>
      </c>
      <c r="H5952" s="16">
        <v>35228</v>
      </c>
      <c r="I5952">
        <v>30</v>
      </c>
      <c r="J5952">
        <v>30</v>
      </c>
      <c r="K5952">
        <v>1</v>
      </c>
      <c r="L5952">
        <f>LOOKUP(I5952+H5952*1000, allRounds!D$2:D$308, allRounds!A$2:A$308)</f>
        <v>261</v>
      </c>
    </row>
    <row r="5953" spans="1:12" x14ac:dyDescent="0.3">
      <c r="A5953">
        <v>5952</v>
      </c>
      <c r="B5953">
        <v>18</v>
      </c>
      <c r="C5953">
        <v>101</v>
      </c>
      <c r="D5953">
        <v>20</v>
      </c>
      <c r="E5953">
        <v>32</v>
      </c>
      <c r="F5953">
        <v>261</v>
      </c>
      <c r="H5953" s="16">
        <v>35228</v>
      </c>
      <c r="I5953">
        <v>30</v>
      </c>
      <c r="J5953">
        <v>13</v>
      </c>
      <c r="K5953">
        <v>1</v>
      </c>
      <c r="L5953">
        <f>LOOKUP(I5953+H5953*1000, allRounds!D$2:D$308, allRounds!A$2:A$308)</f>
        <v>261</v>
      </c>
    </row>
    <row r="5954" spans="1:12" x14ac:dyDescent="0.3">
      <c r="A5954">
        <v>5953</v>
      </c>
      <c r="B5954">
        <v>19</v>
      </c>
      <c r="C5954">
        <v>118</v>
      </c>
      <c r="D5954">
        <v>18</v>
      </c>
      <c r="E5954">
        <v>23</v>
      </c>
      <c r="F5954">
        <v>261</v>
      </c>
      <c r="H5954" s="16">
        <v>35228</v>
      </c>
      <c r="I5954">
        <v>30</v>
      </c>
      <c r="J5954">
        <v>28</v>
      </c>
      <c r="K5954">
        <v>1</v>
      </c>
      <c r="L5954">
        <f>LOOKUP(I5954+H5954*1000, allRounds!D$2:D$308, allRounds!A$2:A$308)</f>
        <v>261</v>
      </c>
    </row>
    <row r="5955" spans="1:12" x14ac:dyDescent="0.3">
      <c r="A5955">
        <v>5954</v>
      </c>
      <c r="B5955">
        <v>20</v>
      </c>
      <c r="C5955">
        <v>103</v>
      </c>
      <c r="D5955">
        <v>17</v>
      </c>
      <c r="E5955">
        <v>11</v>
      </c>
      <c r="F5955">
        <v>261</v>
      </c>
      <c r="H5955" s="16">
        <v>35228</v>
      </c>
      <c r="I5955">
        <v>30</v>
      </c>
      <c r="J5955">
        <v>12</v>
      </c>
      <c r="K5955">
        <v>1</v>
      </c>
      <c r="L5955">
        <f>LOOKUP(I5955+H5955*1000, allRounds!D$2:D$308, allRounds!A$2:A$308)</f>
        <v>261</v>
      </c>
    </row>
    <row r="5956" spans="1:12" x14ac:dyDescent="0.3">
      <c r="A5956">
        <v>5955</v>
      </c>
      <c r="B5956">
        <v>21</v>
      </c>
      <c r="C5956">
        <v>128</v>
      </c>
      <c r="D5956">
        <v>14</v>
      </c>
      <c r="E5956">
        <v>24</v>
      </c>
      <c r="F5956">
        <v>261</v>
      </c>
      <c r="H5956" s="16">
        <v>35228</v>
      </c>
      <c r="I5956">
        <v>30</v>
      </c>
      <c r="J5956">
        <v>33</v>
      </c>
      <c r="K5956">
        <v>1</v>
      </c>
      <c r="L5956">
        <f>LOOKUP(I5956+H5956*1000, allRounds!D$2:D$308, allRounds!A$2:A$308)</f>
        <v>261</v>
      </c>
    </row>
    <row r="5957" spans="1:12" x14ac:dyDescent="0.3">
      <c r="A5957">
        <v>5956</v>
      </c>
      <c r="B5957">
        <v>22</v>
      </c>
      <c r="C5957">
        <v>129</v>
      </c>
      <c r="D5957">
        <v>12</v>
      </c>
      <c r="E5957">
        <v>39</v>
      </c>
      <c r="F5957">
        <v>261</v>
      </c>
      <c r="H5957" s="16">
        <v>35228</v>
      </c>
      <c r="I5957">
        <v>30</v>
      </c>
      <c r="J5957">
        <v>33</v>
      </c>
      <c r="K5957">
        <v>1</v>
      </c>
      <c r="L5957">
        <f>LOOKUP(I5957+H5957*1000, allRounds!D$2:D$308, allRounds!A$2:A$308)</f>
        <v>261</v>
      </c>
    </row>
    <row r="5958" spans="1:12" x14ac:dyDescent="0.3">
      <c r="A5958">
        <v>5957</v>
      </c>
      <c r="B5958">
        <v>1</v>
      </c>
      <c r="C5958">
        <v>98</v>
      </c>
      <c r="D5958">
        <v>35</v>
      </c>
      <c r="E5958">
        <v>28</v>
      </c>
      <c r="F5958">
        <v>262</v>
      </c>
      <c r="H5958" s="16">
        <v>35207</v>
      </c>
      <c r="I5958">
        <v>41</v>
      </c>
      <c r="J5958">
        <v>27</v>
      </c>
      <c r="K5958">
        <v>1</v>
      </c>
      <c r="L5958">
        <f>LOOKUP(I5958+H5958*1000, allRounds!D$2:D$308, allRounds!A$2:A$308)</f>
        <v>262</v>
      </c>
    </row>
    <row r="5959" spans="1:12" x14ac:dyDescent="0.3">
      <c r="A5959">
        <v>5958</v>
      </c>
      <c r="B5959">
        <v>2</v>
      </c>
      <c r="C5959">
        <v>97</v>
      </c>
      <c r="D5959">
        <v>33</v>
      </c>
      <c r="E5959">
        <v>60</v>
      </c>
      <c r="F5959">
        <v>262</v>
      </c>
      <c r="H5959" s="16">
        <v>35207</v>
      </c>
      <c r="I5959">
        <v>41</v>
      </c>
      <c r="J5959">
        <v>24</v>
      </c>
      <c r="K5959">
        <v>1</v>
      </c>
      <c r="L5959">
        <f>LOOKUP(I5959+H5959*1000, allRounds!D$2:D$308, allRounds!A$2:A$308)</f>
        <v>262</v>
      </c>
    </row>
    <row r="5960" spans="1:12" x14ac:dyDescent="0.3">
      <c r="A5960">
        <v>5959</v>
      </c>
      <c r="B5960">
        <v>3</v>
      </c>
      <c r="C5960">
        <v>86</v>
      </c>
      <c r="D5960">
        <v>33</v>
      </c>
      <c r="E5960">
        <v>32</v>
      </c>
      <c r="F5960">
        <v>262</v>
      </c>
      <c r="H5960" s="16">
        <v>35207</v>
      </c>
      <c r="I5960">
        <v>41</v>
      </c>
      <c r="J5960">
        <v>13</v>
      </c>
      <c r="K5960">
        <v>1</v>
      </c>
      <c r="L5960">
        <f>LOOKUP(I5960+H5960*1000, allRounds!D$2:D$308, allRounds!A$2:A$308)</f>
        <v>262</v>
      </c>
    </row>
    <row r="5961" spans="1:12" x14ac:dyDescent="0.3">
      <c r="A5961">
        <v>5960</v>
      </c>
      <c r="B5961">
        <v>4</v>
      </c>
      <c r="C5961">
        <v>98</v>
      </c>
      <c r="D5961">
        <v>32</v>
      </c>
      <c r="E5961">
        <v>3</v>
      </c>
      <c r="F5961">
        <v>262</v>
      </c>
      <c r="H5961" s="16">
        <v>35207</v>
      </c>
      <c r="I5961">
        <v>41</v>
      </c>
      <c r="J5961">
        <v>23</v>
      </c>
      <c r="K5961">
        <v>1</v>
      </c>
      <c r="L5961">
        <f>LOOKUP(I5961+H5961*1000, allRounds!D$2:D$308, allRounds!A$2:A$308)</f>
        <v>262</v>
      </c>
    </row>
    <row r="5962" spans="1:12" x14ac:dyDescent="0.3">
      <c r="A5962">
        <v>5961</v>
      </c>
      <c r="B5962">
        <v>5</v>
      </c>
      <c r="C5962">
        <v>103</v>
      </c>
      <c r="D5962">
        <v>32</v>
      </c>
      <c r="E5962">
        <v>50</v>
      </c>
      <c r="F5962">
        <v>262</v>
      </c>
      <c r="H5962" s="16">
        <v>35207</v>
      </c>
      <c r="I5962">
        <v>41</v>
      </c>
      <c r="J5962">
        <v>27</v>
      </c>
      <c r="K5962">
        <v>1</v>
      </c>
      <c r="L5962">
        <f>LOOKUP(I5962+H5962*1000, allRounds!D$2:D$308, allRounds!A$2:A$308)</f>
        <v>262</v>
      </c>
    </row>
    <row r="5963" spans="1:12" x14ac:dyDescent="0.3">
      <c r="A5963">
        <v>5962</v>
      </c>
      <c r="B5963">
        <v>6</v>
      </c>
      <c r="C5963">
        <v>93</v>
      </c>
      <c r="D5963">
        <v>31</v>
      </c>
      <c r="E5963">
        <v>34</v>
      </c>
      <c r="F5963">
        <v>262</v>
      </c>
      <c r="H5963" s="16">
        <v>35207</v>
      </c>
      <c r="I5963">
        <v>41</v>
      </c>
      <c r="J5963">
        <v>18</v>
      </c>
      <c r="K5963">
        <v>1</v>
      </c>
      <c r="L5963">
        <f>LOOKUP(I5963+H5963*1000, allRounds!D$2:D$308, allRounds!A$2:A$308)</f>
        <v>262</v>
      </c>
    </row>
    <row r="5964" spans="1:12" x14ac:dyDescent="0.3">
      <c r="A5964">
        <v>5963</v>
      </c>
      <c r="B5964">
        <v>7</v>
      </c>
      <c r="C5964">
        <v>103</v>
      </c>
      <c r="D5964">
        <v>31</v>
      </c>
      <c r="E5964">
        <v>78</v>
      </c>
      <c r="F5964">
        <v>262</v>
      </c>
      <c r="H5964" s="16">
        <v>35207</v>
      </c>
      <c r="I5964">
        <v>41</v>
      </c>
      <c r="J5964">
        <v>28</v>
      </c>
      <c r="K5964">
        <v>1</v>
      </c>
      <c r="L5964">
        <f>LOOKUP(I5964+H5964*1000, allRounds!D$2:D$308, allRounds!A$2:A$308)</f>
        <v>262</v>
      </c>
    </row>
    <row r="5965" spans="1:12" x14ac:dyDescent="0.3">
      <c r="A5965">
        <v>5964</v>
      </c>
      <c r="B5965">
        <v>8</v>
      </c>
      <c r="C5965">
        <v>105</v>
      </c>
      <c r="D5965">
        <v>31</v>
      </c>
      <c r="E5965">
        <v>12</v>
      </c>
      <c r="F5965">
        <v>262</v>
      </c>
      <c r="H5965" s="16">
        <v>35207</v>
      </c>
      <c r="I5965">
        <v>41</v>
      </c>
      <c r="J5965">
        <v>30</v>
      </c>
      <c r="K5965">
        <v>1</v>
      </c>
      <c r="L5965">
        <f>LOOKUP(I5965+H5965*1000, allRounds!D$2:D$308, allRounds!A$2:A$308)</f>
        <v>262</v>
      </c>
    </row>
    <row r="5966" spans="1:12" x14ac:dyDescent="0.3">
      <c r="A5966">
        <v>5965</v>
      </c>
      <c r="B5966">
        <v>9</v>
      </c>
      <c r="C5966">
        <v>104</v>
      </c>
      <c r="D5966">
        <v>30</v>
      </c>
      <c r="E5966">
        <v>80</v>
      </c>
      <c r="F5966">
        <v>262</v>
      </c>
      <c r="H5966" s="16">
        <v>35207</v>
      </c>
      <c r="I5966">
        <v>41</v>
      </c>
      <c r="J5966">
        <v>28</v>
      </c>
      <c r="K5966">
        <v>1</v>
      </c>
      <c r="L5966">
        <f>LOOKUP(I5966+H5966*1000, allRounds!D$2:D$308, allRounds!A$2:A$308)</f>
        <v>262</v>
      </c>
    </row>
    <row r="5967" spans="1:12" x14ac:dyDescent="0.3">
      <c r="A5967">
        <v>5966</v>
      </c>
      <c r="B5967">
        <v>10</v>
      </c>
      <c r="C5967">
        <v>92</v>
      </c>
      <c r="D5967">
        <v>28</v>
      </c>
      <c r="E5967">
        <v>49</v>
      </c>
      <c r="F5967">
        <v>262</v>
      </c>
      <c r="H5967" s="16">
        <v>35207</v>
      </c>
      <c r="I5967">
        <v>41</v>
      </c>
      <c r="J5967">
        <v>14</v>
      </c>
      <c r="K5967">
        <v>1</v>
      </c>
      <c r="L5967">
        <f>LOOKUP(I5967+H5967*1000, allRounds!D$2:D$308, allRounds!A$2:A$308)</f>
        <v>262</v>
      </c>
    </row>
    <row r="5968" spans="1:12" x14ac:dyDescent="0.3">
      <c r="A5968">
        <v>5967</v>
      </c>
      <c r="B5968">
        <v>11</v>
      </c>
      <c r="C5968">
        <v>101</v>
      </c>
      <c r="D5968">
        <v>28</v>
      </c>
      <c r="E5968">
        <v>18</v>
      </c>
      <c r="F5968">
        <v>262</v>
      </c>
      <c r="H5968" s="16">
        <v>35207</v>
      </c>
      <c r="I5968">
        <v>41</v>
      </c>
      <c r="J5968">
        <v>23</v>
      </c>
      <c r="K5968">
        <v>1</v>
      </c>
      <c r="L5968">
        <f>LOOKUP(I5968+H5968*1000, allRounds!D$2:D$308, allRounds!A$2:A$308)</f>
        <v>262</v>
      </c>
    </row>
    <row r="5969" spans="1:12" x14ac:dyDescent="0.3">
      <c r="A5969">
        <v>5968</v>
      </c>
      <c r="B5969">
        <v>12</v>
      </c>
      <c r="C5969">
        <v>98</v>
      </c>
      <c r="D5969">
        <v>27</v>
      </c>
      <c r="E5969">
        <v>2</v>
      </c>
      <c r="F5969">
        <v>262</v>
      </c>
      <c r="H5969" s="16">
        <v>35207</v>
      </c>
      <c r="I5969">
        <v>41</v>
      </c>
      <c r="J5969">
        <v>18</v>
      </c>
      <c r="K5969">
        <v>1</v>
      </c>
      <c r="L5969">
        <f>LOOKUP(I5969+H5969*1000, allRounds!D$2:D$308, allRounds!A$2:A$308)</f>
        <v>262</v>
      </c>
    </row>
    <row r="5970" spans="1:12" x14ac:dyDescent="0.3">
      <c r="A5970">
        <v>5969</v>
      </c>
      <c r="B5970">
        <v>13</v>
      </c>
      <c r="C5970">
        <v>99</v>
      </c>
      <c r="D5970">
        <v>27</v>
      </c>
      <c r="E5970">
        <v>6</v>
      </c>
      <c r="F5970">
        <v>262</v>
      </c>
      <c r="H5970" s="16">
        <v>35207</v>
      </c>
      <c r="I5970">
        <v>41</v>
      </c>
      <c r="J5970">
        <v>20</v>
      </c>
      <c r="K5970">
        <v>1</v>
      </c>
      <c r="L5970">
        <f>LOOKUP(I5970+H5970*1000, allRounds!D$2:D$308, allRounds!A$2:A$308)</f>
        <v>262</v>
      </c>
    </row>
    <row r="5971" spans="1:12" x14ac:dyDescent="0.3">
      <c r="A5971">
        <v>5970</v>
      </c>
      <c r="B5971">
        <v>14</v>
      </c>
      <c r="C5971">
        <v>104</v>
      </c>
      <c r="D5971">
        <v>27</v>
      </c>
      <c r="E5971">
        <v>16</v>
      </c>
      <c r="F5971">
        <v>262</v>
      </c>
      <c r="H5971" s="16">
        <v>35207</v>
      </c>
      <c r="I5971">
        <v>41</v>
      </c>
      <c r="J5971">
        <v>25</v>
      </c>
      <c r="K5971">
        <v>1</v>
      </c>
      <c r="L5971">
        <f>LOOKUP(I5971+H5971*1000, allRounds!D$2:D$308, allRounds!A$2:A$308)</f>
        <v>262</v>
      </c>
    </row>
    <row r="5972" spans="1:12" x14ac:dyDescent="0.3">
      <c r="A5972">
        <v>5971</v>
      </c>
      <c r="B5972">
        <v>15</v>
      </c>
      <c r="C5972">
        <v>93</v>
      </c>
      <c r="D5972">
        <v>26</v>
      </c>
      <c r="E5972">
        <v>11</v>
      </c>
      <c r="F5972">
        <v>262</v>
      </c>
      <c r="H5972" s="16">
        <v>35207</v>
      </c>
      <c r="I5972">
        <v>41</v>
      </c>
      <c r="J5972">
        <v>12</v>
      </c>
      <c r="K5972">
        <v>1</v>
      </c>
      <c r="L5972">
        <f>LOOKUP(I5972+H5972*1000, allRounds!D$2:D$308, allRounds!A$2:A$308)</f>
        <v>262</v>
      </c>
    </row>
    <row r="5973" spans="1:12" x14ac:dyDescent="0.3">
      <c r="A5973">
        <v>5972</v>
      </c>
      <c r="B5973">
        <v>16</v>
      </c>
      <c r="C5973">
        <v>112</v>
      </c>
      <c r="D5973">
        <v>25</v>
      </c>
      <c r="E5973">
        <v>53</v>
      </c>
      <c r="F5973">
        <v>262</v>
      </c>
      <c r="H5973" s="16">
        <v>35207</v>
      </c>
      <c r="I5973">
        <v>41</v>
      </c>
      <c r="J5973">
        <v>28</v>
      </c>
      <c r="K5973">
        <v>1</v>
      </c>
      <c r="L5973">
        <f>LOOKUP(I5973+H5973*1000, allRounds!D$2:D$308, allRounds!A$2:A$308)</f>
        <v>262</v>
      </c>
    </row>
    <row r="5974" spans="1:12" x14ac:dyDescent="0.3">
      <c r="A5974">
        <v>5973</v>
      </c>
      <c r="B5974">
        <v>17</v>
      </c>
      <c r="C5974">
        <v>115</v>
      </c>
      <c r="D5974">
        <v>25</v>
      </c>
      <c r="E5974">
        <v>39</v>
      </c>
      <c r="F5974">
        <v>262</v>
      </c>
      <c r="H5974" s="16">
        <v>35207</v>
      </c>
      <c r="I5974">
        <v>41</v>
      </c>
      <c r="J5974">
        <v>33</v>
      </c>
      <c r="K5974">
        <v>1</v>
      </c>
      <c r="L5974">
        <f>LOOKUP(I5974+H5974*1000, allRounds!D$2:D$308, allRounds!A$2:A$308)</f>
        <v>262</v>
      </c>
    </row>
    <row r="5975" spans="1:12" x14ac:dyDescent="0.3">
      <c r="A5975">
        <v>5974</v>
      </c>
      <c r="B5975">
        <v>18</v>
      </c>
      <c r="C5975">
        <v>109</v>
      </c>
      <c r="D5975">
        <v>24</v>
      </c>
      <c r="E5975">
        <v>63</v>
      </c>
      <c r="F5975">
        <v>262</v>
      </c>
      <c r="H5975" s="16">
        <v>35207</v>
      </c>
      <c r="I5975">
        <v>41</v>
      </c>
      <c r="J5975">
        <v>26</v>
      </c>
      <c r="K5975">
        <v>1</v>
      </c>
      <c r="L5975">
        <f>LOOKUP(I5975+H5975*1000, allRounds!D$2:D$308, allRounds!A$2:A$308)</f>
        <v>262</v>
      </c>
    </row>
    <row r="5976" spans="1:12" x14ac:dyDescent="0.3">
      <c r="A5976">
        <v>5975</v>
      </c>
      <c r="B5976">
        <v>19</v>
      </c>
      <c r="C5976">
        <v>111</v>
      </c>
      <c r="D5976">
        <v>23</v>
      </c>
      <c r="E5976">
        <v>61</v>
      </c>
      <c r="F5976">
        <v>262</v>
      </c>
      <c r="H5976" s="16">
        <v>35207</v>
      </c>
      <c r="I5976">
        <v>41</v>
      </c>
      <c r="J5976">
        <v>28</v>
      </c>
      <c r="K5976">
        <v>1</v>
      </c>
      <c r="L5976">
        <f>LOOKUP(I5976+H5976*1000, allRounds!D$2:D$308, allRounds!A$2:A$308)</f>
        <v>262</v>
      </c>
    </row>
    <row r="5977" spans="1:12" x14ac:dyDescent="0.3">
      <c r="A5977">
        <v>5976</v>
      </c>
      <c r="B5977">
        <v>20</v>
      </c>
      <c r="C5977">
        <v>114</v>
      </c>
      <c r="D5977">
        <v>22</v>
      </c>
      <c r="E5977">
        <v>8</v>
      </c>
      <c r="F5977">
        <v>262</v>
      </c>
      <c r="H5977" s="16">
        <v>35207</v>
      </c>
      <c r="I5977">
        <v>41</v>
      </c>
      <c r="J5977">
        <v>30</v>
      </c>
      <c r="K5977">
        <v>1</v>
      </c>
      <c r="L5977">
        <f>LOOKUP(I5977+H5977*1000, allRounds!D$2:D$308, allRounds!A$2:A$308)</f>
        <v>262</v>
      </c>
    </row>
    <row r="5978" spans="1:12" x14ac:dyDescent="0.3">
      <c r="A5978">
        <v>5977</v>
      </c>
      <c r="B5978">
        <v>21</v>
      </c>
      <c r="C5978">
        <v>116</v>
      </c>
      <c r="D5978">
        <v>22</v>
      </c>
      <c r="E5978">
        <v>40</v>
      </c>
      <c r="F5978">
        <v>262</v>
      </c>
      <c r="H5978" s="16">
        <v>35207</v>
      </c>
      <c r="I5978">
        <v>41</v>
      </c>
      <c r="J5978">
        <v>30</v>
      </c>
      <c r="K5978">
        <v>1</v>
      </c>
      <c r="L5978">
        <f>LOOKUP(I5978+H5978*1000, allRounds!D$2:D$308, allRounds!A$2:A$308)</f>
        <v>262</v>
      </c>
    </row>
    <row r="5979" spans="1:12" x14ac:dyDescent="0.3">
      <c r="A5979">
        <v>5978</v>
      </c>
      <c r="B5979">
        <v>22</v>
      </c>
      <c r="C5979">
        <v>119</v>
      </c>
      <c r="D5979">
        <v>21</v>
      </c>
      <c r="E5979">
        <v>24</v>
      </c>
      <c r="F5979">
        <v>262</v>
      </c>
      <c r="H5979" s="16">
        <v>35207</v>
      </c>
      <c r="I5979">
        <v>41</v>
      </c>
      <c r="J5979">
        <v>33</v>
      </c>
      <c r="K5979">
        <v>1</v>
      </c>
      <c r="L5979">
        <f>LOOKUP(I5979+H5979*1000, allRounds!D$2:D$308, allRounds!A$2:A$308)</f>
        <v>262</v>
      </c>
    </row>
    <row r="5980" spans="1:12" x14ac:dyDescent="0.3">
      <c r="A5980">
        <v>5979</v>
      </c>
      <c r="B5980">
        <v>23</v>
      </c>
      <c r="C5980">
        <v>115</v>
      </c>
      <c r="D5980">
        <v>21</v>
      </c>
      <c r="E5980">
        <v>35</v>
      </c>
      <c r="F5980">
        <v>262</v>
      </c>
      <c r="H5980" s="16">
        <v>35207</v>
      </c>
      <c r="I5980">
        <v>41</v>
      </c>
      <c r="J5980">
        <v>30</v>
      </c>
      <c r="K5980">
        <v>1</v>
      </c>
      <c r="L5980">
        <f>LOOKUP(I5980+H5980*1000, allRounds!D$2:D$308, allRounds!A$2:A$308)</f>
        <v>262</v>
      </c>
    </row>
    <row r="5981" spans="1:12" x14ac:dyDescent="0.3">
      <c r="A5981">
        <v>5980</v>
      </c>
      <c r="B5981">
        <v>24</v>
      </c>
      <c r="C5981">
        <v>118</v>
      </c>
      <c r="D5981">
        <v>18</v>
      </c>
      <c r="E5981">
        <v>27</v>
      </c>
      <c r="F5981">
        <v>262</v>
      </c>
      <c r="H5981" s="16">
        <v>35207</v>
      </c>
      <c r="I5981">
        <v>41</v>
      </c>
      <c r="J5981">
        <v>30</v>
      </c>
      <c r="K5981">
        <v>1</v>
      </c>
      <c r="L5981">
        <f>LOOKUP(I5981+H5981*1000, allRounds!D$2:D$308, allRounds!A$2:A$308)</f>
        <v>262</v>
      </c>
    </row>
    <row r="5982" spans="1:12" x14ac:dyDescent="0.3">
      <c r="A5982">
        <v>5981</v>
      </c>
      <c r="B5982">
        <v>1</v>
      </c>
      <c r="C5982">
        <v>92</v>
      </c>
      <c r="D5982">
        <v>37</v>
      </c>
      <c r="E5982">
        <v>78</v>
      </c>
      <c r="F5982">
        <v>263</v>
      </c>
      <c r="H5982" s="16">
        <v>35172</v>
      </c>
      <c r="I5982">
        <v>15</v>
      </c>
      <c r="J5982">
        <v>28</v>
      </c>
      <c r="K5982">
        <v>1</v>
      </c>
      <c r="L5982">
        <f>LOOKUP(I5982+H5982*1000, allRounds!D$2:D$308, allRounds!A$2:A$308)</f>
        <v>263</v>
      </c>
    </row>
    <row r="5983" spans="1:12" x14ac:dyDescent="0.3">
      <c r="A5983">
        <v>5982</v>
      </c>
      <c r="B5983">
        <v>2</v>
      </c>
      <c r="C5983">
        <v>92</v>
      </c>
      <c r="D5983">
        <v>36</v>
      </c>
      <c r="E5983">
        <v>100</v>
      </c>
      <c r="F5983">
        <v>263</v>
      </c>
      <c r="H5983" s="16">
        <v>35172</v>
      </c>
      <c r="I5983">
        <v>15</v>
      </c>
      <c r="J5983">
        <v>26</v>
      </c>
      <c r="K5983">
        <v>0</v>
      </c>
      <c r="L5983">
        <f>LOOKUP(I5983+H5983*1000, allRounds!D$2:D$308, allRounds!A$2:A$308)</f>
        <v>263</v>
      </c>
    </row>
    <row r="5984" spans="1:12" x14ac:dyDescent="0.3">
      <c r="A5984">
        <v>5983</v>
      </c>
      <c r="B5984">
        <v>3</v>
      </c>
      <c r="C5984">
        <v>94</v>
      </c>
      <c r="D5984">
        <v>36</v>
      </c>
      <c r="E5984">
        <v>80</v>
      </c>
      <c r="F5984">
        <v>263</v>
      </c>
      <c r="H5984" s="16">
        <v>35172</v>
      </c>
      <c r="I5984">
        <v>15</v>
      </c>
      <c r="J5984">
        <v>28</v>
      </c>
      <c r="K5984">
        <v>1</v>
      </c>
      <c r="L5984">
        <f>LOOKUP(I5984+H5984*1000, allRounds!D$2:D$308, allRounds!A$2:A$308)</f>
        <v>263</v>
      </c>
    </row>
    <row r="5985" spans="1:12" x14ac:dyDescent="0.3">
      <c r="A5985">
        <v>5984</v>
      </c>
      <c r="B5985">
        <v>4</v>
      </c>
      <c r="C5985">
        <v>98</v>
      </c>
      <c r="D5985">
        <v>35</v>
      </c>
      <c r="E5985">
        <v>40</v>
      </c>
      <c r="F5985">
        <v>263</v>
      </c>
      <c r="H5985" s="16">
        <v>35172</v>
      </c>
      <c r="I5985">
        <v>15</v>
      </c>
      <c r="J5985">
        <v>30</v>
      </c>
      <c r="K5985">
        <v>1</v>
      </c>
      <c r="L5985">
        <f>LOOKUP(I5985+H5985*1000, allRounds!D$2:D$308, allRounds!A$2:A$308)</f>
        <v>263</v>
      </c>
    </row>
    <row r="5986" spans="1:12" x14ac:dyDescent="0.3">
      <c r="A5986">
        <v>5985</v>
      </c>
      <c r="B5986">
        <v>5</v>
      </c>
      <c r="C5986">
        <v>93</v>
      </c>
      <c r="D5986">
        <v>31</v>
      </c>
      <c r="E5986">
        <v>47</v>
      </c>
      <c r="F5986">
        <v>263</v>
      </c>
      <c r="H5986" s="16">
        <v>35172</v>
      </c>
      <c r="I5986">
        <v>15</v>
      </c>
      <c r="J5986">
        <v>21</v>
      </c>
      <c r="K5986">
        <v>1</v>
      </c>
      <c r="L5986">
        <f>LOOKUP(I5986+H5986*1000, allRounds!D$2:D$308, allRounds!A$2:A$308)</f>
        <v>263</v>
      </c>
    </row>
    <row r="5987" spans="1:12" x14ac:dyDescent="0.3">
      <c r="A5987">
        <v>5986</v>
      </c>
      <c r="B5987">
        <v>6</v>
      </c>
      <c r="C5987">
        <v>106</v>
      </c>
      <c r="D5987">
        <v>29</v>
      </c>
      <c r="E5987">
        <v>8</v>
      </c>
      <c r="F5987">
        <v>263</v>
      </c>
      <c r="H5987" s="16">
        <v>35172</v>
      </c>
      <c r="I5987">
        <v>15</v>
      </c>
      <c r="J5987">
        <v>30</v>
      </c>
      <c r="K5987">
        <v>1</v>
      </c>
      <c r="L5987">
        <f>LOOKUP(I5987+H5987*1000, allRounds!D$2:D$308, allRounds!A$2:A$308)</f>
        <v>263</v>
      </c>
    </row>
    <row r="5988" spans="1:12" x14ac:dyDescent="0.3">
      <c r="A5988">
        <v>5987</v>
      </c>
      <c r="B5988">
        <v>7</v>
      </c>
      <c r="C5988">
        <v>103</v>
      </c>
      <c r="D5988">
        <v>28</v>
      </c>
      <c r="E5988">
        <v>101</v>
      </c>
      <c r="F5988">
        <v>263</v>
      </c>
      <c r="H5988" s="16">
        <v>35172</v>
      </c>
      <c r="I5988">
        <v>15</v>
      </c>
      <c r="J5988">
        <v>28</v>
      </c>
      <c r="K5988">
        <v>0</v>
      </c>
      <c r="L5988">
        <f>LOOKUP(I5988+H5988*1000, allRounds!D$2:D$308, allRounds!A$2:A$308)</f>
        <v>263</v>
      </c>
    </row>
    <row r="5989" spans="1:12" x14ac:dyDescent="0.3">
      <c r="A5989">
        <v>5988</v>
      </c>
      <c r="B5989">
        <v>8</v>
      </c>
      <c r="C5989">
        <v>103</v>
      </c>
      <c r="D5989">
        <v>26</v>
      </c>
      <c r="E5989">
        <v>28</v>
      </c>
      <c r="F5989">
        <v>263</v>
      </c>
      <c r="H5989" s="16">
        <v>35172</v>
      </c>
      <c r="I5989">
        <v>15</v>
      </c>
      <c r="J5989">
        <v>27</v>
      </c>
      <c r="K5989">
        <v>1</v>
      </c>
      <c r="L5989">
        <f>LOOKUP(I5989+H5989*1000, allRounds!D$2:D$308, allRounds!A$2:A$308)</f>
        <v>263</v>
      </c>
    </row>
    <row r="5990" spans="1:12" x14ac:dyDescent="0.3">
      <c r="A5990">
        <v>5989</v>
      </c>
      <c r="B5990">
        <v>9</v>
      </c>
      <c r="C5990">
        <v>105</v>
      </c>
      <c r="D5990">
        <v>24</v>
      </c>
      <c r="E5990">
        <v>50</v>
      </c>
      <c r="F5990">
        <v>263</v>
      </c>
      <c r="H5990" s="16">
        <v>35172</v>
      </c>
      <c r="I5990">
        <v>15</v>
      </c>
      <c r="J5990">
        <v>27</v>
      </c>
      <c r="K5990">
        <v>1</v>
      </c>
      <c r="L5990">
        <f>LOOKUP(I5990+H5990*1000, allRounds!D$2:D$308, allRounds!A$2:A$308)</f>
        <v>263</v>
      </c>
    </row>
    <row r="5991" spans="1:12" x14ac:dyDescent="0.3">
      <c r="A5991">
        <v>5990</v>
      </c>
      <c r="B5991">
        <v>10</v>
      </c>
      <c r="C5991">
        <v>112</v>
      </c>
      <c r="D5991">
        <v>20</v>
      </c>
      <c r="E5991">
        <v>27</v>
      </c>
      <c r="F5991">
        <v>263</v>
      </c>
      <c r="H5991" s="16">
        <v>35172</v>
      </c>
      <c r="I5991">
        <v>15</v>
      </c>
      <c r="J5991">
        <v>30</v>
      </c>
      <c r="K5991">
        <v>1</v>
      </c>
      <c r="L5991">
        <f>LOOKUP(I5991+H5991*1000, allRounds!D$2:D$308, allRounds!A$2:A$308)</f>
        <v>263</v>
      </c>
    </row>
    <row r="5992" spans="1:12" x14ac:dyDescent="0.3">
      <c r="A5992">
        <v>5991</v>
      </c>
      <c r="B5992">
        <v>11</v>
      </c>
      <c r="C5992">
        <v>109</v>
      </c>
      <c r="D5992">
        <v>17</v>
      </c>
      <c r="E5992">
        <v>86</v>
      </c>
      <c r="F5992">
        <v>263</v>
      </c>
      <c r="H5992" s="16">
        <v>35172</v>
      </c>
      <c r="I5992">
        <v>15</v>
      </c>
      <c r="J5992">
        <v>24</v>
      </c>
      <c r="K5992">
        <v>1</v>
      </c>
      <c r="L5992">
        <f>LOOKUP(I5992+H5992*1000, allRounds!D$2:D$308, allRounds!A$2:A$308)</f>
        <v>263</v>
      </c>
    </row>
    <row r="5993" spans="1:12" x14ac:dyDescent="0.3">
      <c r="A5993">
        <v>5992</v>
      </c>
      <c r="B5993">
        <v>1</v>
      </c>
      <c r="C5993">
        <v>98</v>
      </c>
      <c r="D5993">
        <v>33</v>
      </c>
      <c r="E5993">
        <v>98</v>
      </c>
      <c r="F5993">
        <v>264</v>
      </c>
      <c r="H5993" s="16">
        <v>35151</v>
      </c>
      <c r="I5993">
        <v>74</v>
      </c>
      <c r="J5993">
        <v>24</v>
      </c>
      <c r="K5993">
        <v>0</v>
      </c>
      <c r="L5993">
        <f>LOOKUP(I5993+H5993*1000, allRounds!D$2:D$308, allRounds!A$2:A$308)</f>
        <v>264</v>
      </c>
    </row>
    <row r="5994" spans="1:12" x14ac:dyDescent="0.3">
      <c r="A5994">
        <v>5993</v>
      </c>
      <c r="B5994">
        <v>2</v>
      </c>
      <c r="C5994">
        <v>106</v>
      </c>
      <c r="D5994">
        <v>32</v>
      </c>
      <c r="E5994">
        <v>40</v>
      </c>
      <c r="F5994">
        <v>264</v>
      </c>
      <c r="H5994" s="16">
        <v>35151</v>
      </c>
      <c r="I5994">
        <v>74</v>
      </c>
      <c r="J5994">
        <v>30</v>
      </c>
      <c r="K5994">
        <v>1</v>
      </c>
      <c r="L5994">
        <f>LOOKUP(I5994+H5994*1000, allRounds!D$2:D$308, allRounds!A$2:A$308)</f>
        <v>264</v>
      </c>
    </row>
    <row r="5995" spans="1:12" x14ac:dyDescent="0.3">
      <c r="A5995">
        <v>5994</v>
      </c>
      <c r="B5995">
        <v>3</v>
      </c>
      <c r="C5995">
        <v>87</v>
      </c>
      <c r="D5995">
        <v>31</v>
      </c>
      <c r="E5995">
        <v>97</v>
      </c>
      <c r="F5995">
        <v>264</v>
      </c>
      <c r="H5995" s="16">
        <v>35151</v>
      </c>
      <c r="I5995">
        <v>74</v>
      </c>
      <c r="J5995">
        <v>11</v>
      </c>
      <c r="K5995">
        <v>0</v>
      </c>
      <c r="L5995">
        <f>LOOKUP(I5995+H5995*1000, allRounds!D$2:D$308, allRounds!A$2:A$308)</f>
        <v>264</v>
      </c>
    </row>
    <row r="5996" spans="1:12" x14ac:dyDescent="0.3">
      <c r="A5996">
        <v>5995</v>
      </c>
      <c r="B5996">
        <v>4</v>
      </c>
      <c r="C5996">
        <v>99</v>
      </c>
      <c r="D5996">
        <v>31</v>
      </c>
      <c r="E5996">
        <v>33</v>
      </c>
      <c r="F5996">
        <v>264</v>
      </c>
      <c r="H5996" s="16">
        <v>35151</v>
      </c>
      <c r="I5996">
        <v>74</v>
      </c>
      <c r="J5996">
        <v>23</v>
      </c>
      <c r="K5996">
        <v>1</v>
      </c>
      <c r="L5996">
        <f>LOOKUP(I5996+H5996*1000, allRounds!D$2:D$308, allRounds!A$2:A$308)</f>
        <v>264</v>
      </c>
    </row>
    <row r="5997" spans="1:12" x14ac:dyDescent="0.3">
      <c r="A5997">
        <v>5996</v>
      </c>
      <c r="B5997">
        <v>5</v>
      </c>
      <c r="C5997">
        <v>108</v>
      </c>
      <c r="D5997">
        <v>28</v>
      </c>
      <c r="E5997">
        <v>53</v>
      </c>
      <c r="F5997">
        <v>264</v>
      </c>
      <c r="H5997" s="16">
        <v>35151</v>
      </c>
      <c r="I5997">
        <v>74</v>
      </c>
      <c r="J5997">
        <v>28</v>
      </c>
      <c r="K5997">
        <v>1</v>
      </c>
      <c r="L5997">
        <f>LOOKUP(I5997+H5997*1000, allRounds!D$2:D$308, allRounds!A$2:A$308)</f>
        <v>264</v>
      </c>
    </row>
    <row r="5998" spans="1:12" x14ac:dyDescent="0.3">
      <c r="A5998">
        <v>5997</v>
      </c>
      <c r="B5998">
        <v>6</v>
      </c>
      <c r="C5998">
        <v>98</v>
      </c>
      <c r="D5998">
        <v>27</v>
      </c>
      <c r="E5998">
        <v>34</v>
      </c>
      <c r="F5998">
        <v>264</v>
      </c>
      <c r="H5998" s="16">
        <v>35151</v>
      </c>
      <c r="I5998">
        <v>74</v>
      </c>
      <c r="J5998">
        <v>18</v>
      </c>
      <c r="K5998">
        <v>1</v>
      </c>
      <c r="L5998">
        <f>LOOKUP(I5998+H5998*1000, allRounds!D$2:D$308, allRounds!A$2:A$308)</f>
        <v>264</v>
      </c>
    </row>
    <row r="5999" spans="1:12" x14ac:dyDescent="0.3">
      <c r="A5999">
        <v>5998</v>
      </c>
      <c r="B5999">
        <v>7</v>
      </c>
      <c r="C5999">
        <v>94</v>
      </c>
      <c r="D5999">
        <v>26</v>
      </c>
      <c r="E5999">
        <v>32</v>
      </c>
      <c r="F5999">
        <v>264</v>
      </c>
      <c r="H5999" s="16">
        <v>35151</v>
      </c>
      <c r="I5999">
        <v>74</v>
      </c>
      <c r="J5999">
        <v>13</v>
      </c>
      <c r="K5999">
        <v>1</v>
      </c>
      <c r="L5999">
        <f>LOOKUP(I5999+H5999*1000, allRounds!D$2:D$308, allRounds!A$2:A$308)</f>
        <v>264</v>
      </c>
    </row>
    <row r="6000" spans="1:12" x14ac:dyDescent="0.3">
      <c r="A6000">
        <v>5999</v>
      </c>
      <c r="B6000">
        <v>8</v>
      </c>
      <c r="C6000">
        <v>109</v>
      </c>
      <c r="D6000">
        <v>26</v>
      </c>
      <c r="E6000">
        <v>80</v>
      </c>
      <c r="F6000">
        <v>264</v>
      </c>
      <c r="H6000" s="16">
        <v>35151</v>
      </c>
      <c r="I6000">
        <v>74</v>
      </c>
      <c r="J6000">
        <v>28</v>
      </c>
      <c r="K6000">
        <v>1</v>
      </c>
      <c r="L6000">
        <f>LOOKUP(I6000+H6000*1000, allRounds!D$2:D$308, allRounds!A$2:A$308)</f>
        <v>264</v>
      </c>
    </row>
    <row r="6001" spans="1:12" x14ac:dyDescent="0.3">
      <c r="A6001">
        <v>6000</v>
      </c>
      <c r="B6001">
        <v>9</v>
      </c>
      <c r="C6001">
        <v>106</v>
      </c>
      <c r="D6001">
        <v>26</v>
      </c>
      <c r="E6001">
        <v>16</v>
      </c>
      <c r="F6001">
        <v>264</v>
      </c>
      <c r="H6001" s="16">
        <v>35151</v>
      </c>
      <c r="I6001">
        <v>74</v>
      </c>
      <c r="J6001">
        <v>25</v>
      </c>
      <c r="K6001">
        <v>1</v>
      </c>
      <c r="L6001">
        <f>LOOKUP(I6001+H6001*1000, allRounds!D$2:D$308, allRounds!A$2:A$308)</f>
        <v>264</v>
      </c>
    </row>
    <row r="6002" spans="1:12" x14ac:dyDescent="0.3">
      <c r="A6002">
        <v>6001</v>
      </c>
      <c r="B6002">
        <v>10</v>
      </c>
      <c r="C6002">
        <v>107</v>
      </c>
      <c r="D6002">
        <v>26</v>
      </c>
      <c r="E6002">
        <v>63</v>
      </c>
      <c r="F6002">
        <v>264</v>
      </c>
      <c r="H6002" s="16">
        <v>35151</v>
      </c>
      <c r="I6002">
        <v>74</v>
      </c>
      <c r="J6002">
        <v>26</v>
      </c>
      <c r="K6002">
        <v>1</v>
      </c>
      <c r="L6002">
        <f>LOOKUP(I6002+H6002*1000, allRounds!D$2:D$308, allRounds!A$2:A$308)</f>
        <v>264</v>
      </c>
    </row>
    <row r="6003" spans="1:12" x14ac:dyDescent="0.3">
      <c r="A6003">
        <v>6002</v>
      </c>
      <c r="B6003">
        <v>11</v>
      </c>
      <c r="C6003">
        <v>106</v>
      </c>
      <c r="D6003">
        <v>25</v>
      </c>
      <c r="E6003">
        <v>60</v>
      </c>
      <c r="F6003">
        <v>264</v>
      </c>
      <c r="H6003" s="16">
        <v>35151</v>
      </c>
      <c r="I6003">
        <v>74</v>
      </c>
      <c r="J6003">
        <v>24</v>
      </c>
      <c r="K6003">
        <v>1</v>
      </c>
      <c r="L6003">
        <f>LOOKUP(I6003+H6003*1000, allRounds!D$2:D$308, allRounds!A$2:A$308)</f>
        <v>264</v>
      </c>
    </row>
    <row r="6004" spans="1:12" x14ac:dyDescent="0.3">
      <c r="A6004">
        <v>6003</v>
      </c>
      <c r="B6004">
        <v>12</v>
      </c>
      <c r="C6004">
        <v>96</v>
      </c>
      <c r="D6004">
        <v>25</v>
      </c>
      <c r="E6004">
        <v>49</v>
      </c>
      <c r="F6004">
        <v>264</v>
      </c>
      <c r="H6004" s="16">
        <v>35151</v>
      </c>
      <c r="I6004">
        <v>74</v>
      </c>
      <c r="J6004">
        <v>14</v>
      </c>
      <c r="K6004">
        <v>1</v>
      </c>
      <c r="L6004">
        <f>LOOKUP(I6004+H6004*1000, allRounds!D$2:D$308, allRounds!A$2:A$308)</f>
        <v>264</v>
      </c>
    </row>
    <row r="6005" spans="1:12" x14ac:dyDescent="0.3">
      <c r="A6005">
        <v>6004</v>
      </c>
      <c r="B6005">
        <v>13</v>
      </c>
      <c r="C6005">
        <v>94</v>
      </c>
      <c r="D6005">
        <v>25</v>
      </c>
      <c r="E6005">
        <v>48</v>
      </c>
      <c r="F6005">
        <v>264</v>
      </c>
      <c r="H6005" s="16">
        <v>35151</v>
      </c>
      <c r="I6005">
        <v>74</v>
      </c>
      <c r="J6005">
        <v>12</v>
      </c>
      <c r="K6005">
        <v>1</v>
      </c>
      <c r="L6005">
        <f>LOOKUP(I6005+H6005*1000, allRounds!D$2:D$308, allRounds!A$2:A$308)</f>
        <v>264</v>
      </c>
    </row>
    <row r="6006" spans="1:12" x14ac:dyDescent="0.3">
      <c r="A6006">
        <v>6005</v>
      </c>
      <c r="B6006">
        <v>14</v>
      </c>
      <c r="C6006">
        <v>105</v>
      </c>
      <c r="D6006">
        <v>25</v>
      </c>
      <c r="E6006">
        <v>26</v>
      </c>
      <c r="F6006">
        <v>264</v>
      </c>
      <c r="H6006" s="16">
        <v>35151</v>
      </c>
      <c r="I6006">
        <v>74</v>
      </c>
      <c r="J6006">
        <v>23</v>
      </c>
      <c r="K6006">
        <v>1</v>
      </c>
      <c r="L6006">
        <f>LOOKUP(I6006+H6006*1000, allRounds!D$2:D$308, allRounds!A$2:A$308)</f>
        <v>264</v>
      </c>
    </row>
    <row r="6007" spans="1:12" x14ac:dyDescent="0.3">
      <c r="A6007">
        <v>6006</v>
      </c>
      <c r="B6007">
        <v>15</v>
      </c>
      <c r="C6007">
        <v>97</v>
      </c>
      <c r="D6007">
        <v>23</v>
      </c>
      <c r="E6007">
        <v>1</v>
      </c>
      <c r="F6007">
        <v>264</v>
      </c>
      <c r="H6007" s="16">
        <v>35151</v>
      </c>
      <c r="I6007">
        <v>74</v>
      </c>
      <c r="J6007">
        <v>13</v>
      </c>
      <c r="K6007">
        <v>1</v>
      </c>
      <c r="L6007">
        <f>LOOKUP(I6007+H6007*1000, allRounds!D$2:D$308, allRounds!A$2:A$308)</f>
        <v>264</v>
      </c>
    </row>
    <row r="6008" spans="1:12" x14ac:dyDescent="0.3">
      <c r="A6008">
        <v>6007</v>
      </c>
      <c r="B6008">
        <v>16</v>
      </c>
      <c r="C6008">
        <v>115</v>
      </c>
      <c r="D6008">
        <v>20</v>
      </c>
      <c r="E6008">
        <v>61</v>
      </c>
      <c r="F6008">
        <v>264</v>
      </c>
      <c r="H6008" s="16">
        <v>35151</v>
      </c>
      <c r="I6008">
        <v>74</v>
      </c>
      <c r="J6008">
        <v>28</v>
      </c>
      <c r="K6008">
        <v>1</v>
      </c>
      <c r="L6008">
        <f>LOOKUP(I6008+H6008*1000, allRounds!D$2:D$308, allRounds!A$2:A$308)</f>
        <v>264</v>
      </c>
    </row>
    <row r="6009" spans="1:12" x14ac:dyDescent="0.3">
      <c r="A6009">
        <v>6008</v>
      </c>
      <c r="B6009">
        <v>17</v>
      </c>
      <c r="C6009">
        <v>118</v>
      </c>
      <c r="D6009">
        <v>20</v>
      </c>
      <c r="E6009">
        <v>27</v>
      </c>
      <c r="F6009">
        <v>264</v>
      </c>
      <c r="H6009" s="16">
        <v>35151</v>
      </c>
      <c r="I6009">
        <v>74</v>
      </c>
      <c r="J6009">
        <v>30</v>
      </c>
      <c r="K6009">
        <v>1</v>
      </c>
      <c r="L6009">
        <f>LOOKUP(I6009+H6009*1000, allRounds!D$2:D$308, allRounds!A$2:A$308)</f>
        <v>264</v>
      </c>
    </row>
    <row r="6010" spans="1:12" x14ac:dyDescent="0.3">
      <c r="A6010">
        <v>6009</v>
      </c>
      <c r="B6010">
        <v>18</v>
      </c>
      <c r="C6010">
        <v>118</v>
      </c>
      <c r="D6010">
        <v>19</v>
      </c>
      <c r="E6010">
        <v>12</v>
      </c>
      <c r="F6010">
        <v>264</v>
      </c>
      <c r="H6010" s="16">
        <v>35151</v>
      </c>
      <c r="I6010">
        <v>74</v>
      </c>
      <c r="J6010">
        <v>30</v>
      </c>
      <c r="K6010">
        <v>1</v>
      </c>
      <c r="L6010">
        <f>LOOKUP(I6010+H6010*1000, allRounds!D$2:D$308, allRounds!A$2:A$308)</f>
        <v>264</v>
      </c>
    </row>
    <row r="6011" spans="1:12" x14ac:dyDescent="0.3">
      <c r="A6011">
        <v>6010</v>
      </c>
      <c r="B6011">
        <v>19</v>
      </c>
      <c r="C6011">
        <v>119</v>
      </c>
      <c r="D6011">
        <v>17</v>
      </c>
      <c r="E6011">
        <v>30</v>
      </c>
      <c r="F6011">
        <v>264</v>
      </c>
      <c r="H6011" s="16">
        <v>35151</v>
      </c>
      <c r="I6011">
        <v>74</v>
      </c>
      <c r="J6011">
        <v>29</v>
      </c>
      <c r="K6011">
        <v>1</v>
      </c>
      <c r="L6011">
        <f>LOOKUP(I6011+H6011*1000, allRounds!D$2:D$308, allRounds!A$2:A$308)</f>
        <v>264</v>
      </c>
    </row>
    <row r="6012" spans="1:12" x14ac:dyDescent="0.3">
      <c r="A6012">
        <v>6011</v>
      </c>
      <c r="B6012">
        <v>20</v>
      </c>
      <c r="C6012">
        <v>121</v>
      </c>
      <c r="D6012">
        <v>16</v>
      </c>
      <c r="E6012">
        <v>35</v>
      </c>
      <c r="F6012">
        <v>264</v>
      </c>
      <c r="H6012" s="16">
        <v>35151</v>
      </c>
      <c r="I6012">
        <v>74</v>
      </c>
      <c r="J6012">
        <v>30</v>
      </c>
      <c r="K6012">
        <v>1</v>
      </c>
      <c r="L6012">
        <f>LOOKUP(I6012+H6012*1000, allRounds!D$2:D$308, allRounds!A$2:A$308)</f>
        <v>264</v>
      </c>
    </row>
    <row r="6013" spans="1:12" x14ac:dyDescent="0.3">
      <c r="A6013">
        <v>6012</v>
      </c>
      <c r="B6013">
        <v>21</v>
      </c>
      <c r="C6013">
        <v>111</v>
      </c>
      <c r="D6013">
        <v>6</v>
      </c>
      <c r="E6013">
        <v>99</v>
      </c>
      <c r="F6013">
        <v>264</v>
      </c>
      <c r="H6013" s="16">
        <v>35151</v>
      </c>
      <c r="I6013">
        <v>74</v>
      </c>
      <c r="J6013">
        <v>0</v>
      </c>
      <c r="K6013">
        <v>0</v>
      </c>
      <c r="L6013">
        <f>LOOKUP(I6013+H6013*1000, allRounds!D$2:D$308, allRounds!A$2:A$308)</f>
        <v>264</v>
      </c>
    </row>
    <row r="6014" spans="1:12" x14ac:dyDescent="0.3">
      <c r="A6014">
        <v>6013</v>
      </c>
      <c r="B6014">
        <v>1</v>
      </c>
      <c r="C6014">
        <v>94</v>
      </c>
      <c r="D6014">
        <v>36</v>
      </c>
      <c r="E6014">
        <v>3</v>
      </c>
      <c r="F6014">
        <v>265</v>
      </c>
      <c r="H6014" s="16">
        <v>35018</v>
      </c>
      <c r="I6014">
        <v>87</v>
      </c>
      <c r="J6014">
        <v>23</v>
      </c>
      <c r="K6014">
        <v>1</v>
      </c>
      <c r="L6014">
        <f>LOOKUP(I6014+H6014*1000, allRounds!D$2:D$308, allRounds!A$2:A$308)</f>
        <v>265</v>
      </c>
    </row>
    <row r="6015" spans="1:12" x14ac:dyDescent="0.3">
      <c r="A6015">
        <v>6014</v>
      </c>
      <c r="B6015">
        <v>2</v>
      </c>
      <c r="C6015">
        <v>99</v>
      </c>
      <c r="D6015">
        <v>35</v>
      </c>
      <c r="E6015">
        <v>91</v>
      </c>
      <c r="F6015">
        <v>265</v>
      </c>
      <c r="H6015" s="16">
        <v>35018</v>
      </c>
      <c r="I6015">
        <v>87</v>
      </c>
      <c r="J6015">
        <v>28</v>
      </c>
      <c r="K6015">
        <v>0</v>
      </c>
      <c r="L6015">
        <f>LOOKUP(I6015+H6015*1000, allRounds!D$2:D$308, allRounds!A$2:A$308)</f>
        <v>265</v>
      </c>
    </row>
    <row r="6016" spans="1:12" x14ac:dyDescent="0.3">
      <c r="A6016">
        <v>6015</v>
      </c>
      <c r="B6016">
        <v>3</v>
      </c>
      <c r="C6016">
        <v>92</v>
      </c>
      <c r="D6016">
        <v>35</v>
      </c>
      <c r="E6016">
        <v>93</v>
      </c>
      <c r="F6016">
        <v>265</v>
      </c>
      <c r="H6016" s="16">
        <v>35018</v>
      </c>
      <c r="I6016">
        <v>87</v>
      </c>
      <c r="J6016">
        <v>21</v>
      </c>
      <c r="K6016">
        <v>0</v>
      </c>
      <c r="L6016">
        <f>LOOKUP(I6016+H6016*1000, allRounds!D$2:D$308, allRounds!A$2:A$308)</f>
        <v>265</v>
      </c>
    </row>
    <row r="6017" spans="1:12" x14ac:dyDescent="0.3">
      <c r="A6017">
        <v>6016</v>
      </c>
      <c r="B6017">
        <v>4</v>
      </c>
      <c r="C6017">
        <v>88</v>
      </c>
      <c r="D6017">
        <v>34</v>
      </c>
      <c r="E6017">
        <v>95</v>
      </c>
      <c r="F6017">
        <v>265</v>
      </c>
      <c r="H6017" s="16">
        <v>35018</v>
      </c>
      <c r="I6017">
        <v>87</v>
      </c>
      <c r="J6017">
        <v>15</v>
      </c>
      <c r="K6017">
        <v>0</v>
      </c>
      <c r="L6017">
        <f>LOOKUP(I6017+H6017*1000, allRounds!D$2:D$308, allRounds!A$2:A$308)</f>
        <v>265</v>
      </c>
    </row>
    <row r="6018" spans="1:12" x14ac:dyDescent="0.3">
      <c r="A6018">
        <v>6017</v>
      </c>
      <c r="B6018">
        <v>5</v>
      </c>
      <c r="C6018">
        <v>87</v>
      </c>
      <c r="D6018">
        <v>33</v>
      </c>
      <c r="E6018">
        <v>49</v>
      </c>
      <c r="F6018">
        <v>265</v>
      </c>
      <c r="H6018" s="16">
        <v>35018</v>
      </c>
      <c r="I6018">
        <v>87</v>
      </c>
      <c r="J6018">
        <v>14</v>
      </c>
      <c r="K6018">
        <v>1</v>
      </c>
      <c r="L6018">
        <f>LOOKUP(I6018+H6018*1000, allRounds!D$2:D$308, allRounds!A$2:A$308)</f>
        <v>265</v>
      </c>
    </row>
    <row r="6019" spans="1:12" x14ac:dyDescent="0.3">
      <c r="A6019">
        <v>6018</v>
      </c>
      <c r="B6019">
        <v>6</v>
      </c>
      <c r="C6019">
        <v>91</v>
      </c>
      <c r="D6019">
        <v>33</v>
      </c>
      <c r="E6019">
        <v>2</v>
      </c>
      <c r="F6019">
        <v>265</v>
      </c>
      <c r="H6019" s="16">
        <v>35018</v>
      </c>
      <c r="I6019">
        <v>87</v>
      </c>
      <c r="J6019">
        <v>18</v>
      </c>
      <c r="K6019">
        <v>1</v>
      </c>
      <c r="L6019">
        <f>LOOKUP(I6019+H6019*1000, allRounds!D$2:D$308, allRounds!A$2:A$308)</f>
        <v>265</v>
      </c>
    </row>
    <row r="6020" spans="1:12" x14ac:dyDescent="0.3">
      <c r="A6020">
        <v>6019</v>
      </c>
      <c r="B6020">
        <v>7</v>
      </c>
      <c r="C6020">
        <v>91</v>
      </c>
      <c r="D6020">
        <v>33</v>
      </c>
      <c r="E6020">
        <v>81</v>
      </c>
      <c r="F6020">
        <v>265</v>
      </c>
      <c r="H6020" s="16">
        <v>35018</v>
      </c>
      <c r="I6020">
        <v>87</v>
      </c>
      <c r="J6020">
        <v>18</v>
      </c>
      <c r="K6020">
        <v>0</v>
      </c>
      <c r="L6020">
        <f>LOOKUP(I6020+H6020*1000, allRounds!D$2:D$308, allRounds!A$2:A$308)</f>
        <v>265</v>
      </c>
    </row>
    <row r="6021" spans="1:12" x14ac:dyDescent="0.3">
      <c r="A6021">
        <v>6020</v>
      </c>
      <c r="B6021">
        <v>8</v>
      </c>
      <c r="C6021">
        <v>87</v>
      </c>
      <c r="D6021">
        <v>32</v>
      </c>
      <c r="E6021">
        <v>1</v>
      </c>
      <c r="F6021">
        <v>265</v>
      </c>
      <c r="H6021" s="16">
        <v>35018</v>
      </c>
      <c r="I6021">
        <v>87</v>
      </c>
      <c r="J6021">
        <v>13</v>
      </c>
      <c r="K6021">
        <v>1</v>
      </c>
      <c r="L6021">
        <f>LOOKUP(I6021+H6021*1000, allRounds!D$2:D$308, allRounds!A$2:A$308)</f>
        <v>265</v>
      </c>
    </row>
    <row r="6022" spans="1:12" x14ac:dyDescent="0.3">
      <c r="A6022">
        <v>6021</v>
      </c>
      <c r="B6022">
        <v>9</v>
      </c>
      <c r="C6022">
        <v>107</v>
      </c>
      <c r="D6022">
        <v>32</v>
      </c>
      <c r="E6022">
        <v>12</v>
      </c>
      <c r="F6022">
        <v>265</v>
      </c>
      <c r="H6022" s="16">
        <v>35018</v>
      </c>
      <c r="I6022">
        <v>87</v>
      </c>
      <c r="J6022">
        <v>33</v>
      </c>
      <c r="K6022">
        <v>1</v>
      </c>
      <c r="L6022">
        <f>LOOKUP(I6022+H6022*1000, allRounds!D$2:D$308, allRounds!A$2:A$308)</f>
        <v>265</v>
      </c>
    </row>
    <row r="6023" spans="1:12" x14ac:dyDescent="0.3">
      <c r="A6023">
        <v>6022</v>
      </c>
      <c r="B6023">
        <v>10</v>
      </c>
      <c r="C6023">
        <v>111</v>
      </c>
      <c r="D6023">
        <v>31</v>
      </c>
      <c r="E6023">
        <v>39</v>
      </c>
      <c r="F6023">
        <v>265</v>
      </c>
      <c r="H6023" s="16">
        <v>35018</v>
      </c>
      <c r="I6023">
        <v>87</v>
      </c>
      <c r="J6023">
        <v>36</v>
      </c>
      <c r="K6023">
        <v>1</v>
      </c>
      <c r="L6023">
        <f>LOOKUP(I6023+H6023*1000, allRounds!D$2:D$308, allRounds!A$2:A$308)</f>
        <v>265</v>
      </c>
    </row>
    <row r="6024" spans="1:12" x14ac:dyDescent="0.3">
      <c r="A6024">
        <v>6023</v>
      </c>
      <c r="B6024">
        <v>11</v>
      </c>
      <c r="C6024">
        <v>103</v>
      </c>
      <c r="D6024">
        <v>31</v>
      </c>
      <c r="E6024">
        <v>16</v>
      </c>
      <c r="F6024">
        <v>265</v>
      </c>
      <c r="H6024" s="16">
        <v>35018</v>
      </c>
      <c r="I6024">
        <v>87</v>
      </c>
      <c r="J6024">
        <v>27</v>
      </c>
      <c r="K6024">
        <v>1</v>
      </c>
      <c r="L6024">
        <f>LOOKUP(I6024+H6024*1000, allRounds!D$2:D$308, allRounds!A$2:A$308)</f>
        <v>265</v>
      </c>
    </row>
    <row r="6025" spans="1:12" x14ac:dyDescent="0.3">
      <c r="A6025">
        <v>6024</v>
      </c>
      <c r="B6025">
        <v>12</v>
      </c>
      <c r="C6025">
        <v>90</v>
      </c>
      <c r="D6025">
        <v>30</v>
      </c>
      <c r="E6025">
        <v>48</v>
      </c>
      <c r="F6025">
        <v>265</v>
      </c>
      <c r="H6025" s="16">
        <v>35018</v>
      </c>
      <c r="I6025">
        <v>87</v>
      </c>
      <c r="J6025">
        <v>12</v>
      </c>
      <c r="K6025">
        <v>1</v>
      </c>
      <c r="L6025">
        <f>LOOKUP(I6025+H6025*1000, allRounds!D$2:D$308, allRounds!A$2:A$308)</f>
        <v>265</v>
      </c>
    </row>
    <row r="6026" spans="1:12" x14ac:dyDescent="0.3">
      <c r="A6026">
        <v>6025</v>
      </c>
      <c r="B6026">
        <v>13</v>
      </c>
      <c r="C6026">
        <v>103</v>
      </c>
      <c r="D6026">
        <v>30</v>
      </c>
      <c r="E6026">
        <v>50</v>
      </c>
      <c r="F6026">
        <v>265</v>
      </c>
      <c r="H6026" s="16">
        <v>35018</v>
      </c>
      <c r="I6026">
        <v>87</v>
      </c>
      <c r="J6026">
        <v>27</v>
      </c>
      <c r="K6026">
        <v>1</v>
      </c>
      <c r="L6026">
        <f>LOOKUP(I6026+H6026*1000, allRounds!D$2:D$308, allRounds!A$2:A$308)</f>
        <v>265</v>
      </c>
    </row>
    <row r="6027" spans="1:12" x14ac:dyDescent="0.3">
      <c r="A6027">
        <v>6026</v>
      </c>
      <c r="B6027">
        <v>14</v>
      </c>
      <c r="C6027">
        <v>112</v>
      </c>
      <c r="D6027">
        <v>28</v>
      </c>
      <c r="E6027">
        <v>8</v>
      </c>
      <c r="F6027">
        <v>265</v>
      </c>
      <c r="H6027" s="16">
        <v>35018</v>
      </c>
      <c r="I6027">
        <v>87</v>
      </c>
      <c r="J6027">
        <v>33</v>
      </c>
      <c r="K6027">
        <v>1</v>
      </c>
      <c r="L6027">
        <f>LOOKUP(I6027+H6027*1000, allRounds!D$2:D$308, allRounds!A$2:A$308)</f>
        <v>265</v>
      </c>
    </row>
    <row r="6028" spans="1:12" x14ac:dyDescent="0.3">
      <c r="A6028">
        <v>6027</v>
      </c>
      <c r="B6028">
        <v>15</v>
      </c>
      <c r="C6028">
        <v>109</v>
      </c>
      <c r="D6028">
        <v>28</v>
      </c>
      <c r="E6028">
        <v>30</v>
      </c>
      <c r="F6028">
        <v>265</v>
      </c>
      <c r="H6028" s="16">
        <v>35018</v>
      </c>
      <c r="I6028">
        <v>87</v>
      </c>
      <c r="J6028">
        <v>31</v>
      </c>
      <c r="K6028">
        <v>1</v>
      </c>
      <c r="L6028">
        <f>LOOKUP(I6028+H6028*1000, allRounds!D$2:D$308, allRounds!A$2:A$308)</f>
        <v>265</v>
      </c>
    </row>
    <row r="6029" spans="1:12" x14ac:dyDescent="0.3">
      <c r="A6029">
        <v>6028</v>
      </c>
      <c r="B6029">
        <v>16</v>
      </c>
      <c r="C6029">
        <v>111</v>
      </c>
      <c r="D6029">
        <v>27</v>
      </c>
      <c r="E6029">
        <v>92</v>
      </c>
      <c r="F6029">
        <v>265</v>
      </c>
      <c r="H6029" s="16">
        <v>35018</v>
      </c>
      <c r="I6029">
        <v>87</v>
      </c>
      <c r="J6029">
        <v>28</v>
      </c>
      <c r="K6029">
        <v>0</v>
      </c>
      <c r="L6029">
        <f>LOOKUP(I6029+H6029*1000, allRounds!D$2:D$308, allRounds!A$2:A$308)</f>
        <v>265</v>
      </c>
    </row>
    <row r="6030" spans="1:12" x14ac:dyDescent="0.3">
      <c r="A6030">
        <v>6029</v>
      </c>
      <c r="B6030">
        <v>17</v>
      </c>
      <c r="C6030">
        <v>110</v>
      </c>
      <c r="D6030">
        <v>25</v>
      </c>
      <c r="E6030">
        <v>78</v>
      </c>
      <c r="F6030">
        <v>265</v>
      </c>
      <c r="H6030" s="16">
        <v>35018</v>
      </c>
      <c r="I6030">
        <v>87</v>
      </c>
      <c r="J6030">
        <v>28</v>
      </c>
      <c r="K6030">
        <v>1</v>
      </c>
      <c r="L6030">
        <f>LOOKUP(I6030+H6030*1000, allRounds!D$2:D$308, allRounds!A$2:A$308)</f>
        <v>265</v>
      </c>
    </row>
    <row r="6031" spans="1:12" x14ac:dyDescent="0.3">
      <c r="A6031">
        <v>6030</v>
      </c>
      <c r="B6031">
        <v>18</v>
      </c>
      <c r="C6031">
        <v>108</v>
      </c>
      <c r="D6031">
        <v>23</v>
      </c>
      <c r="E6031">
        <v>65</v>
      </c>
      <c r="F6031">
        <v>265</v>
      </c>
      <c r="H6031" s="16">
        <v>35018</v>
      </c>
      <c r="I6031">
        <v>87</v>
      </c>
      <c r="J6031">
        <v>23</v>
      </c>
      <c r="K6031">
        <v>0</v>
      </c>
      <c r="L6031">
        <f>LOOKUP(I6031+H6031*1000, allRounds!D$2:D$308, allRounds!A$2:A$308)</f>
        <v>265</v>
      </c>
    </row>
    <row r="6032" spans="1:12" x14ac:dyDescent="0.3">
      <c r="A6032">
        <v>6031</v>
      </c>
      <c r="B6032">
        <v>19</v>
      </c>
      <c r="C6032">
        <v>109</v>
      </c>
      <c r="D6032">
        <v>23</v>
      </c>
      <c r="E6032">
        <v>63</v>
      </c>
      <c r="F6032">
        <v>265</v>
      </c>
      <c r="H6032" s="16">
        <v>35018</v>
      </c>
      <c r="I6032">
        <v>87</v>
      </c>
      <c r="J6032">
        <v>26</v>
      </c>
      <c r="K6032">
        <v>1</v>
      </c>
      <c r="L6032">
        <f>LOOKUP(I6032+H6032*1000, allRounds!D$2:D$308, allRounds!A$2:A$308)</f>
        <v>265</v>
      </c>
    </row>
    <row r="6033" spans="1:12" x14ac:dyDescent="0.3">
      <c r="A6033">
        <v>6032</v>
      </c>
      <c r="B6033">
        <v>20</v>
      </c>
      <c r="C6033">
        <v>107</v>
      </c>
      <c r="D6033">
        <v>23</v>
      </c>
      <c r="E6033">
        <v>58</v>
      </c>
      <c r="F6033">
        <v>265</v>
      </c>
      <c r="H6033" s="16">
        <v>35018</v>
      </c>
      <c r="I6033">
        <v>87</v>
      </c>
      <c r="J6033">
        <v>22</v>
      </c>
      <c r="K6033">
        <v>0</v>
      </c>
      <c r="L6033">
        <f>LOOKUP(I6033+H6033*1000, allRounds!D$2:D$308, allRounds!A$2:A$308)</f>
        <v>265</v>
      </c>
    </row>
    <row r="6034" spans="1:12" x14ac:dyDescent="0.3">
      <c r="A6034">
        <v>6033</v>
      </c>
      <c r="B6034">
        <v>21</v>
      </c>
      <c r="C6034">
        <v>109</v>
      </c>
      <c r="D6034">
        <v>21</v>
      </c>
      <c r="E6034">
        <v>26</v>
      </c>
      <c r="F6034">
        <v>265</v>
      </c>
      <c r="H6034" s="16">
        <v>35018</v>
      </c>
      <c r="I6034">
        <v>87</v>
      </c>
      <c r="J6034">
        <v>24</v>
      </c>
      <c r="K6034">
        <v>1</v>
      </c>
      <c r="L6034">
        <f>LOOKUP(I6034+H6034*1000, allRounds!D$2:D$308, allRounds!A$2:A$308)</f>
        <v>265</v>
      </c>
    </row>
    <row r="6035" spans="1:12" x14ac:dyDescent="0.3">
      <c r="A6035">
        <v>6034</v>
      </c>
      <c r="B6035">
        <v>22</v>
      </c>
      <c r="C6035">
        <v>114</v>
      </c>
      <c r="D6035">
        <v>20</v>
      </c>
      <c r="E6035">
        <v>80</v>
      </c>
      <c r="F6035">
        <v>265</v>
      </c>
      <c r="H6035" s="16">
        <v>35018</v>
      </c>
      <c r="I6035">
        <v>87</v>
      </c>
      <c r="J6035">
        <v>28</v>
      </c>
      <c r="K6035">
        <v>0</v>
      </c>
      <c r="L6035">
        <f>LOOKUP(I6035+H6035*1000, allRounds!D$2:D$308, allRounds!A$2:A$308)</f>
        <v>265</v>
      </c>
    </row>
    <row r="6036" spans="1:12" x14ac:dyDescent="0.3">
      <c r="A6036">
        <v>6035</v>
      </c>
      <c r="B6036">
        <v>23</v>
      </c>
      <c r="C6036">
        <v>114</v>
      </c>
      <c r="D6036">
        <v>18</v>
      </c>
      <c r="E6036">
        <v>60</v>
      </c>
      <c r="F6036">
        <v>265</v>
      </c>
      <c r="H6036" s="16">
        <v>35018</v>
      </c>
      <c r="I6036">
        <v>87</v>
      </c>
      <c r="J6036">
        <v>22</v>
      </c>
      <c r="K6036">
        <v>1</v>
      </c>
      <c r="L6036">
        <f>LOOKUP(I6036+H6036*1000, allRounds!D$2:D$308, allRounds!A$2:A$308)</f>
        <v>265</v>
      </c>
    </row>
    <row r="6037" spans="1:12" x14ac:dyDescent="0.3">
      <c r="A6037">
        <v>6036</v>
      </c>
      <c r="B6037">
        <v>24</v>
      </c>
      <c r="C6037">
        <v>116</v>
      </c>
      <c r="D6037">
        <v>18</v>
      </c>
      <c r="E6037">
        <v>4</v>
      </c>
      <c r="F6037">
        <v>265</v>
      </c>
      <c r="H6037" s="16">
        <v>35018</v>
      </c>
      <c r="I6037">
        <v>87</v>
      </c>
      <c r="J6037">
        <v>28</v>
      </c>
      <c r="K6037">
        <v>0</v>
      </c>
      <c r="L6037">
        <f>LOOKUP(I6037+H6037*1000, allRounds!D$2:D$308, allRounds!A$2:A$308)</f>
        <v>265</v>
      </c>
    </row>
    <row r="6038" spans="1:12" x14ac:dyDescent="0.3">
      <c r="A6038">
        <v>6037</v>
      </c>
      <c r="B6038">
        <v>25</v>
      </c>
      <c r="C6038">
        <v>124</v>
      </c>
      <c r="D6038">
        <v>17</v>
      </c>
      <c r="E6038">
        <v>27</v>
      </c>
      <c r="F6038">
        <v>265</v>
      </c>
      <c r="H6038" s="16">
        <v>35018</v>
      </c>
      <c r="I6038">
        <v>87</v>
      </c>
      <c r="J6038">
        <v>31</v>
      </c>
      <c r="K6038">
        <v>1</v>
      </c>
      <c r="L6038">
        <f>LOOKUP(I6038+H6038*1000, allRounds!D$2:D$308, allRounds!A$2:A$308)</f>
        <v>265</v>
      </c>
    </row>
    <row r="6039" spans="1:12" x14ac:dyDescent="0.3">
      <c r="A6039">
        <v>6038</v>
      </c>
      <c r="B6039">
        <v>26</v>
      </c>
      <c r="C6039">
        <v>132</v>
      </c>
      <c r="D6039">
        <v>13</v>
      </c>
      <c r="E6039">
        <v>24</v>
      </c>
      <c r="F6039">
        <v>265</v>
      </c>
      <c r="H6039" s="16">
        <v>35018</v>
      </c>
      <c r="I6039">
        <v>87</v>
      </c>
      <c r="J6039">
        <v>36</v>
      </c>
      <c r="K6039">
        <v>1</v>
      </c>
      <c r="L6039">
        <f>LOOKUP(I6039+H6039*1000, allRounds!D$2:D$308, allRounds!A$2:A$308)</f>
        <v>265</v>
      </c>
    </row>
    <row r="6040" spans="1:12" x14ac:dyDescent="0.3">
      <c r="A6040">
        <v>6039</v>
      </c>
      <c r="B6040">
        <v>27</v>
      </c>
      <c r="C6040">
        <v>130</v>
      </c>
      <c r="D6040">
        <v>11</v>
      </c>
      <c r="E6040">
        <v>94</v>
      </c>
      <c r="F6040">
        <v>265</v>
      </c>
      <c r="H6040" s="16">
        <v>35018</v>
      </c>
      <c r="I6040">
        <v>87</v>
      </c>
      <c r="J6040">
        <v>28</v>
      </c>
      <c r="K6040">
        <v>0</v>
      </c>
      <c r="L6040">
        <f>LOOKUP(I6040+H6040*1000, allRounds!D$2:D$308, allRounds!A$2:A$308)</f>
        <v>265</v>
      </c>
    </row>
    <row r="6041" spans="1:12" x14ac:dyDescent="0.3">
      <c r="A6041">
        <v>6040</v>
      </c>
      <c r="B6041">
        <v>1</v>
      </c>
      <c r="C6041">
        <v>79</v>
      </c>
      <c r="D6041">
        <v>37</v>
      </c>
      <c r="E6041">
        <v>75</v>
      </c>
      <c r="F6041">
        <v>266</v>
      </c>
      <c r="H6041" s="16">
        <v>34986</v>
      </c>
      <c r="I6041">
        <v>27</v>
      </c>
      <c r="J6041">
        <v>10</v>
      </c>
      <c r="K6041">
        <v>0</v>
      </c>
      <c r="L6041">
        <f>LOOKUP(I6041+H6041*1000, allRounds!D$2:D$308, allRounds!A$2:A$308)</f>
        <v>266</v>
      </c>
    </row>
    <row r="6042" spans="1:12" x14ac:dyDescent="0.3">
      <c r="A6042">
        <v>6041</v>
      </c>
      <c r="B6042">
        <v>2</v>
      </c>
      <c r="C6042">
        <v>85</v>
      </c>
      <c r="D6042">
        <v>35</v>
      </c>
      <c r="E6042">
        <v>70</v>
      </c>
      <c r="F6042">
        <v>266</v>
      </c>
      <c r="H6042" s="16">
        <v>34986</v>
      </c>
      <c r="I6042">
        <v>27</v>
      </c>
      <c r="J6042">
        <v>14</v>
      </c>
      <c r="K6042">
        <v>1</v>
      </c>
      <c r="L6042">
        <f>LOOKUP(I6042+H6042*1000, allRounds!D$2:D$308, allRounds!A$2:A$308)</f>
        <v>266</v>
      </c>
    </row>
    <row r="6043" spans="1:12" x14ac:dyDescent="0.3">
      <c r="A6043">
        <v>6042</v>
      </c>
      <c r="B6043">
        <v>3</v>
      </c>
      <c r="C6043">
        <v>96</v>
      </c>
      <c r="D6043">
        <v>35</v>
      </c>
      <c r="E6043">
        <v>26</v>
      </c>
      <c r="F6043">
        <v>266</v>
      </c>
      <c r="H6043" s="16">
        <v>34986</v>
      </c>
      <c r="I6043">
        <v>27</v>
      </c>
      <c r="J6043">
        <v>24</v>
      </c>
      <c r="K6043">
        <v>1</v>
      </c>
      <c r="L6043">
        <f>LOOKUP(I6043+H6043*1000, allRounds!D$2:D$308, allRounds!A$2:A$308)</f>
        <v>266</v>
      </c>
    </row>
    <row r="6044" spans="1:12" x14ac:dyDescent="0.3">
      <c r="A6044">
        <v>6043</v>
      </c>
      <c r="B6044">
        <v>4</v>
      </c>
      <c r="C6044">
        <v>101</v>
      </c>
      <c r="D6044">
        <v>34</v>
      </c>
      <c r="E6044">
        <v>17</v>
      </c>
      <c r="F6044">
        <v>266</v>
      </c>
      <c r="H6044" s="16">
        <v>34986</v>
      </c>
      <c r="I6044">
        <v>27</v>
      </c>
      <c r="J6044">
        <v>28</v>
      </c>
      <c r="K6044">
        <v>1</v>
      </c>
      <c r="L6044">
        <f>LOOKUP(I6044+H6044*1000, allRounds!D$2:D$308, allRounds!A$2:A$308)</f>
        <v>266</v>
      </c>
    </row>
    <row r="6045" spans="1:12" x14ac:dyDescent="0.3">
      <c r="A6045">
        <v>6044</v>
      </c>
      <c r="B6045">
        <v>5</v>
      </c>
      <c r="C6045">
        <v>102</v>
      </c>
      <c r="D6045">
        <v>31</v>
      </c>
      <c r="E6045">
        <v>63</v>
      </c>
      <c r="F6045">
        <v>266</v>
      </c>
      <c r="H6045" s="16">
        <v>34986</v>
      </c>
      <c r="I6045">
        <v>27</v>
      </c>
      <c r="J6045">
        <v>26</v>
      </c>
      <c r="K6045">
        <v>1</v>
      </c>
      <c r="L6045">
        <f>LOOKUP(I6045+H6045*1000, allRounds!D$2:D$308, allRounds!A$2:A$308)</f>
        <v>266</v>
      </c>
    </row>
    <row r="6046" spans="1:12" x14ac:dyDescent="0.3">
      <c r="A6046">
        <v>6045</v>
      </c>
      <c r="B6046">
        <v>6</v>
      </c>
      <c r="C6046">
        <v>93</v>
      </c>
      <c r="D6046">
        <v>29</v>
      </c>
      <c r="E6046">
        <v>59</v>
      </c>
      <c r="F6046">
        <v>266</v>
      </c>
      <c r="H6046" s="16">
        <v>34986</v>
      </c>
      <c r="I6046">
        <v>27</v>
      </c>
      <c r="J6046">
        <v>16</v>
      </c>
      <c r="K6046">
        <v>0</v>
      </c>
      <c r="L6046">
        <f>LOOKUP(I6046+H6046*1000, allRounds!D$2:D$308, allRounds!A$2:A$308)</f>
        <v>266</v>
      </c>
    </row>
    <row r="6047" spans="1:12" x14ac:dyDescent="0.3">
      <c r="A6047">
        <v>6046</v>
      </c>
      <c r="B6047">
        <v>7</v>
      </c>
      <c r="C6047">
        <v>103</v>
      </c>
      <c r="D6047">
        <v>26</v>
      </c>
      <c r="E6047">
        <v>3</v>
      </c>
      <c r="F6047">
        <v>266</v>
      </c>
      <c r="H6047" s="16">
        <v>34986</v>
      </c>
      <c r="I6047">
        <v>27</v>
      </c>
      <c r="J6047">
        <v>23</v>
      </c>
      <c r="K6047">
        <v>1</v>
      </c>
      <c r="L6047">
        <f>LOOKUP(I6047+H6047*1000, allRounds!D$2:D$308, allRounds!A$2:A$308)</f>
        <v>266</v>
      </c>
    </row>
    <row r="6048" spans="1:12" x14ac:dyDescent="0.3">
      <c r="A6048">
        <v>6047</v>
      </c>
      <c r="B6048">
        <v>8</v>
      </c>
      <c r="C6048">
        <v>108</v>
      </c>
      <c r="D6048">
        <v>26</v>
      </c>
      <c r="E6048">
        <v>28</v>
      </c>
      <c r="F6048">
        <v>266</v>
      </c>
      <c r="H6048" s="16">
        <v>34986</v>
      </c>
      <c r="I6048">
        <v>27</v>
      </c>
      <c r="J6048">
        <v>28</v>
      </c>
      <c r="K6048">
        <v>1</v>
      </c>
      <c r="L6048">
        <f>LOOKUP(I6048+H6048*1000, allRounds!D$2:D$308, allRounds!A$2:A$308)</f>
        <v>266</v>
      </c>
    </row>
    <row r="6049" spans="1:12" x14ac:dyDescent="0.3">
      <c r="A6049">
        <v>6048</v>
      </c>
      <c r="B6049">
        <v>9</v>
      </c>
      <c r="C6049">
        <v>112</v>
      </c>
      <c r="D6049">
        <v>24</v>
      </c>
      <c r="E6049">
        <v>13</v>
      </c>
      <c r="F6049">
        <v>266</v>
      </c>
      <c r="H6049" s="16">
        <v>34986</v>
      </c>
      <c r="I6049">
        <v>27</v>
      </c>
      <c r="J6049">
        <v>28</v>
      </c>
      <c r="K6049">
        <v>1</v>
      </c>
      <c r="L6049">
        <f>LOOKUP(I6049+H6049*1000, allRounds!D$2:D$308, allRounds!A$2:A$308)</f>
        <v>266</v>
      </c>
    </row>
    <row r="6050" spans="1:12" x14ac:dyDescent="0.3">
      <c r="A6050">
        <v>6049</v>
      </c>
      <c r="B6050">
        <v>10</v>
      </c>
      <c r="C6050">
        <v>100</v>
      </c>
      <c r="D6050">
        <v>23</v>
      </c>
      <c r="E6050">
        <v>83</v>
      </c>
      <c r="F6050">
        <v>266</v>
      </c>
      <c r="H6050" s="16">
        <v>34986</v>
      </c>
      <c r="I6050">
        <v>27</v>
      </c>
      <c r="J6050">
        <v>16</v>
      </c>
      <c r="K6050">
        <v>0</v>
      </c>
      <c r="L6050">
        <f>LOOKUP(I6050+H6050*1000, allRounds!D$2:D$308, allRounds!A$2:A$308)</f>
        <v>266</v>
      </c>
    </row>
    <row r="6051" spans="1:12" x14ac:dyDescent="0.3">
      <c r="A6051">
        <v>6050</v>
      </c>
      <c r="B6051">
        <v>11</v>
      </c>
      <c r="C6051">
        <v>105</v>
      </c>
      <c r="D6051">
        <v>23</v>
      </c>
      <c r="E6051">
        <v>60</v>
      </c>
      <c r="F6051">
        <v>266</v>
      </c>
      <c r="H6051" s="16">
        <v>34986</v>
      </c>
      <c r="I6051">
        <v>27</v>
      </c>
      <c r="J6051">
        <v>22</v>
      </c>
      <c r="K6051">
        <v>1</v>
      </c>
      <c r="L6051">
        <f>LOOKUP(I6051+H6051*1000, allRounds!D$2:D$308, allRounds!A$2:A$308)</f>
        <v>266</v>
      </c>
    </row>
    <row r="6052" spans="1:12" x14ac:dyDescent="0.3">
      <c r="A6052">
        <v>6051</v>
      </c>
      <c r="B6052">
        <v>12</v>
      </c>
      <c r="C6052">
        <v>106</v>
      </c>
      <c r="D6052">
        <v>21</v>
      </c>
      <c r="E6052">
        <v>6</v>
      </c>
      <c r="F6052">
        <v>266</v>
      </c>
      <c r="H6052" s="16">
        <v>34986</v>
      </c>
      <c r="I6052">
        <v>27</v>
      </c>
      <c r="J6052">
        <v>20</v>
      </c>
      <c r="K6052">
        <v>1</v>
      </c>
      <c r="L6052">
        <f>LOOKUP(I6052+H6052*1000, allRounds!D$2:D$308, allRounds!A$2:A$308)</f>
        <v>266</v>
      </c>
    </row>
    <row r="6053" spans="1:12" x14ac:dyDescent="0.3">
      <c r="A6053">
        <v>6052</v>
      </c>
      <c r="B6053">
        <v>13</v>
      </c>
      <c r="C6053">
        <v>103</v>
      </c>
      <c r="D6053">
        <v>21</v>
      </c>
      <c r="E6053">
        <v>34</v>
      </c>
      <c r="F6053">
        <v>266</v>
      </c>
      <c r="H6053" s="16">
        <v>34986</v>
      </c>
      <c r="I6053">
        <v>27</v>
      </c>
      <c r="J6053">
        <v>18</v>
      </c>
      <c r="K6053">
        <v>1</v>
      </c>
      <c r="L6053">
        <f>LOOKUP(I6053+H6053*1000, allRounds!D$2:D$308, allRounds!A$2:A$308)</f>
        <v>266</v>
      </c>
    </row>
    <row r="6054" spans="1:12" x14ac:dyDescent="0.3">
      <c r="A6054">
        <v>6053</v>
      </c>
      <c r="B6054">
        <v>14</v>
      </c>
      <c r="C6054">
        <v>119</v>
      </c>
      <c r="D6054">
        <v>20</v>
      </c>
      <c r="E6054">
        <v>8</v>
      </c>
      <c r="F6054">
        <v>266</v>
      </c>
      <c r="H6054" s="16">
        <v>34986</v>
      </c>
      <c r="I6054">
        <v>27</v>
      </c>
      <c r="J6054">
        <v>33</v>
      </c>
      <c r="K6054">
        <v>1</v>
      </c>
      <c r="L6054">
        <f>LOOKUP(I6054+H6054*1000, allRounds!D$2:D$308, allRounds!A$2:A$308)</f>
        <v>266</v>
      </c>
    </row>
    <row r="6055" spans="1:12" x14ac:dyDescent="0.3">
      <c r="A6055">
        <v>6054</v>
      </c>
      <c r="B6055">
        <v>15</v>
      </c>
      <c r="C6055">
        <v>114</v>
      </c>
      <c r="D6055">
        <v>20</v>
      </c>
      <c r="E6055">
        <v>50</v>
      </c>
      <c r="F6055">
        <v>266</v>
      </c>
      <c r="H6055" s="16">
        <v>34986</v>
      </c>
      <c r="I6055">
        <v>27</v>
      </c>
      <c r="J6055">
        <v>27</v>
      </c>
      <c r="K6055">
        <v>1</v>
      </c>
      <c r="L6055">
        <f>LOOKUP(I6055+H6055*1000, allRounds!D$2:D$308, allRounds!A$2:A$308)</f>
        <v>266</v>
      </c>
    </row>
    <row r="6056" spans="1:12" x14ac:dyDescent="0.3">
      <c r="A6056">
        <v>6055</v>
      </c>
      <c r="B6056">
        <v>16</v>
      </c>
      <c r="C6056">
        <v>118</v>
      </c>
      <c r="D6056">
        <v>19</v>
      </c>
      <c r="E6056">
        <v>27</v>
      </c>
      <c r="F6056">
        <v>266</v>
      </c>
      <c r="H6056" s="16">
        <v>34986</v>
      </c>
      <c r="I6056">
        <v>27</v>
      </c>
      <c r="J6056">
        <v>31</v>
      </c>
      <c r="K6056">
        <v>1</v>
      </c>
      <c r="L6056">
        <f>LOOKUP(I6056+H6056*1000, allRounds!D$2:D$308, allRounds!A$2:A$308)</f>
        <v>266</v>
      </c>
    </row>
    <row r="6057" spans="1:12" x14ac:dyDescent="0.3">
      <c r="A6057">
        <v>6056</v>
      </c>
      <c r="B6057">
        <v>17</v>
      </c>
      <c r="C6057">
        <v>114</v>
      </c>
      <c r="D6057">
        <v>18</v>
      </c>
      <c r="E6057">
        <v>54</v>
      </c>
      <c r="F6057">
        <v>266</v>
      </c>
      <c r="H6057" s="16">
        <v>34986</v>
      </c>
      <c r="I6057">
        <v>27</v>
      </c>
      <c r="J6057">
        <v>26</v>
      </c>
      <c r="K6057">
        <v>1</v>
      </c>
      <c r="L6057">
        <f>LOOKUP(I6057+H6057*1000, allRounds!D$2:D$308, allRounds!A$2:A$308)</f>
        <v>266</v>
      </c>
    </row>
    <row r="6058" spans="1:12" x14ac:dyDescent="0.3">
      <c r="A6058">
        <v>6057</v>
      </c>
      <c r="B6058">
        <v>18</v>
      </c>
      <c r="C6058">
        <v>125</v>
      </c>
      <c r="D6058">
        <v>17</v>
      </c>
      <c r="E6058">
        <v>39</v>
      </c>
      <c r="F6058">
        <v>266</v>
      </c>
      <c r="H6058" s="16">
        <v>34986</v>
      </c>
      <c r="I6058">
        <v>27</v>
      </c>
      <c r="J6058">
        <v>36</v>
      </c>
      <c r="K6058">
        <v>1</v>
      </c>
      <c r="L6058">
        <f>LOOKUP(I6058+H6058*1000, allRounds!D$2:D$308, allRounds!A$2:A$308)</f>
        <v>266</v>
      </c>
    </row>
    <row r="6059" spans="1:12" x14ac:dyDescent="0.3">
      <c r="A6059">
        <v>6058</v>
      </c>
      <c r="B6059">
        <v>19</v>
      </c>
      <c r="C6059">
        <v>109</v>
      </c>
      <c r="D6059">
        <v>16</v>
      </c>
      <c r="E6059">
        <v>2</v>
      </c>
      <c r="F6059">
        <v>266</v>
      </c>
      <c r="H6059" s="16">
        <v>34986</v>
      </c>
      <c r="I6059">
        <v>27</v>
      </c>
      <c r="J6059">
        <v>18</v>
      </c>
      <c r="K6059">
        <v>1</v>
      </c>
      <c r="L6059">
        <f>LOOKUP(I6059+H6059*1000, allRounds!D$2:D$308, allRounds!A$2:A$308)</f>
        <v>266</v>
      </c>
    </row>
    <row r="6060" spans="1:12" x14ac:dyDescent="0.3">
      <c r="A6060">
        <v>6059</v>
      </c>
      <c r="B6060">
        <v>20</v>
      </c>
      <c r="C6060">
        <v>129</v>
      </c>
      <c r="D6060">
        <v>13</v>
      </c>
      <c r="E6060">
        <v>24</v>
      </c>
      <c r="F6060">
        <v>266</v>
      </c>
      <c r="H6060" s="16">
        <v>34986</v>
      </c>
      <c r="I6060">
        <v>27</v>
      </c>
      <c r="J6060">
        <v>36</v>
      </c>
      <c r="K6060">
        <v>1</v>
      </c>
      <c r="L6060">
        <f>LOOKUP(I6060+H6060*1000, allRounds!D$2:D$308, allRounds!A$2:A$308)</f>
        <v>266</v>
      </c>
    </row>
    <row r="6061" spans="1:12" x14ac:dyDescent="0.3">
      <c r="A6061">
        <v>6060</v>
      </c>
      <c r="B6061">
        <v>21</v>
      </c>
      <c r="C6061">
        <v>124</v>
      </c>
      <c r="D6061">
        <v>13</v>
      </c>
      <c r="E6061">
        <v>35</v>
      </c>
      <c r="F6061">
        <v>266</v>
      </c>
      <c r="H6061" s="16">
        <v>34986</v>
      </c>
      <c r="I6061">
        <v>27</v>
      </c>
      <c r="J6061">
        <v>30</v>
      </c>
      <c r="K6061">
        <v>1</v>
      </c>
      <c r="L6061">
        <f>LOOKUP(I6061+H6061*1000, allRounds!D$2:D$308, allRounds!A$2:A$308)</f>
        <v>266</v>
      </c>
    </row>
    <row r="6062" spans="1:12" x14ac:dyDescent="0.3">
      <c r="A6062">
        <v>6061</v>
      </c>
      <c r="B6062">
        <v>1</v>
      </c>
      <c r="C6062">
        <v>88</v>
      </c>
      <c r="D6062">
        <v>44</v>
      </c>
      <c r="E6062">
        <v>87</v>
      </c>
      <c r="F6062">
        <v>267</v>
      </c>
      <c r="H6062" s="16">
        <v>34969</v>
      </c>
      <c r="I6062">
        <v>90</v>
      </c>
      <c r="J6062">
        <v>28</v>
      </c>
      <c r="K6062">
        <v>0</v>
      </c>
      <c r="L6062">
        <f>LOOKUP(I6062+H6062*1000, allRounds!D$2:D$308, allRounds!A$2:A$308)</f>
        <v>267</v>
      </c>
    </row>
    <row r="6063" spans="1:12" x14ac:dyDescent="0.3">
      <c r="A6063">
        <v>6062</v>
      </c>
      <c r="B6063">
        <v>2</v>
      </c>
      <c r="C6063">
        <v>81</v>
      </c>
      <c r="D6063">
        <v>36</v>
      </c>
      <c r="E6063">
        <v>1</v>
      </c>
      <c r="F6063">
        <v>267</v>
      </c>
      <c r="H6063" s="16">
        <v>34969</v>
      </c>
      <c r="I6063">
        <v>90</v>
      </c>
      <c r="J6063">
        <v>13</v>
      </c>
      <c r="K6063">
        <v>1</v>
      </c>
      <c r="L6063">
        <f>LOOKUP(I6063+H6063*1000, allRounds!D$2:D$308, allRounds!A$2:A$308)</f>
        <v>267</v>
      </c>
    </row>
    <row r="6064" spans="1:12" x14ac:dyDescent="0.3">
      <c r="A6064">
        <v>6063</v>
      </c>
      <c r="B6064">
        <v>3</v>
      </c>
      <c r="C6064">
        <v>98</v>
      </c>
      <c r="D6064">
        <v>36</v>
      </c>
      <c r="E6064">
        <v>63</v>
      </c>
      <c r="F6064">
        <v>267</v>
      </c>
      <c r="H6064" s="16">
        <v>34969</v>
      </c>
      <c r="I6064">
        <v>90</v>
      </c>
      <c r="J6064">
        <v>28</v>
      </c>
      <c r="K6064">
        <v>1</v>
      </c>
      <c r="L6064">
        <f>LOOKUP(I6064+H6064*1000, allRounds!D$2:D$308, allRounds!A$2:A$308)</f>
        <v>267</v>
      </c>
    </row>
    <row r="6065" spans="1:12" x14ac:dyDescent="0.3">
      <c r="A6065">
        <v>6064</v>
      </c>
      <c r="B6065">
        <v>4</v>
      </c>
      <c r="C6065">
        <v>82</v>
      </c>
      <c r="D6065">
        <v>35</v>
      </c>
      <c r="E6065">
        <v>32</v>
      </c>
      <c r="F6065">
        <v>267</v>
      </c>
      <c r="H6065" s="16">
        <v>34969</v>
      </c>
      <c r="I6065">
        <v>90</v>
      </c>
      <c r="J6065">
        <v>13</v>
      </c>
      <c r="K6065">
        <v>1</v>
      </c>
      <c r="L6065">
        <f>LOOKUP(I6065+H6065*1000, allRounds!D$2:D$308, allRounds!A$2:A$308)</f>
        <v>267</v>
      </c>
    </row>
    <row r="6066" spans="1:12" x14ac:dyDescent="0.3">
      <c r="A6066">
        <v>6065</v>
      </c>
      <c r="B6066">
        <v>5</v>
      </c>
      <c r="C6066">
        <v>87</v>
      </c>
      <c r="D6066">
        <v>35</v>
      </c>
      <c r="E6066">
        <v>90</v>
      </c>
      <c r="F6066">
        <v>267</v>
      </c>
      <c r="H6066" s="16">
        <v>34969</v>
      </c>
      <c r="I6066">
        <v>90</v>
      </c>
      <c r="J6066">
        <v>18</v>
      </c>
      <c r="K6066">
        <v>0</v>
      </c>
      <c r="L6066">
        <f>LOOKUP(I6066+H6066*1000, allRounds!D$2:D$308, allRounds!A$2:A$308)</f>
        <v>267</v>
      </c>
    </row>
    <row r="6067" spans="1:12" x14ac:dyDescent="0.3">
      <c r="A6067">
        <v>6066</v>
      </c>
      <c r="B6067">
        <v>6</v>
      </c>
      <c r="C6067">
        <v>97</v>
      </c>
      <c r="D6067">
        <v>34</v>
      </c>
      <c r="E6067">
        <v>50</v>
      </c>
      <c r="F6067">
        <v>267</v>
      </c>
      <c r="H6067" s="16">
        <v>34969</v>
      </c>
      <c r="I6067">
        <v>90</v>
      </c>
      <c r="J6067">
        <v>27</v>
      </c>
      <c r="K6067">
        <v>1</v>
      </c>
      <c r="L6067">
        <f>LOOKUP(I6067+H6067*1000, allRounds!D$2:D$308, allRounds!A$2:A$308)</f>
        <v>267</v>
      </c>
    </row>
    <row r="6068" spans="1:12" x14ac:dyDescent="0.3">
      <c r="A6068">
        <v>6067</v>
      </c>
      <c r="B6068">
        <v>7</v>
      </c>
      <c r="C6068">
        <v>92</v>
      </c>
      <c r="D6068">
        <v>34</v>
      </c>
      <c r="E6068">
        <v>60</v>
      </c>
      <c r="F6068">
        <v>267</v>
      </c>
      <c r="H6068" s="16">
        <v>34969</v>
      </c>
      <c r="I6068">
        <v>90</v>
      </c>
      <c r="J6068">
        <v>22</v>
      </c>
      <c r="K6068">
        <v>1</v>
      </c>
      <c r="L6068">
        <f>LOOKUP(I6068+H6068*1000, allRounds!D$2:D$308, allRounds!A$2:A$308)</f>
        <v>267</v>
      </c>
    </row>
    <row r="6069" spans="1:12" x14ac:dyDescent="0.3">
      <c r="A6069">
        <v>6068</v>
      </c>
      <c r="B6069">
        <v>8</v>
      </c>
      <c r="C6069">
        <v>96</v>
      </c>
      <c r="D6069">
        <v>33</v>
      </c>
      <c r="E6069">
        <v>18</v>
      </c>
      <c r="F6069">
        <v>267</v>
      </c>
      <c r="H6069" s="16">
        <v>34969</v>
      </c>
      <c r="I6069">
        <v>90</v>
      </c>
      <c r="J6069">
        <v>24</v>
      </c>
      <c r="K6069">
        <v>1</v>
      </c>
      <c r="L6069">
        <f>LOOKUP(I6069+H6069*1000, allRounds!D$2:D$308, allRounds!A$2:A$308)</f>
        <v>267</v>
      </c>
    </row>
    <row r="6070" spans="1:12" x14ac:dyDescent="0.3">
      <c r="A6070">
        <v>6069</v>
      </c>
      <c r="B6070">
        <v>9</v>
      </c>
      <c r="C6070">
        <v>99</v>
      </c>
      <c r="D6070">
        <v>32</v>
      </c>
      <c r="E6070">
        <v>28</v>
      </c>
      <c r="F6070">
        <v>267</v>
      </c>
      <c r="H6070" s="16">
        <v>34969</v>
      </c>
      <c r="I6070">
        <v>90</v>
      </c>
      <c r="J6070">
        <v>28</v>
      </c>
      <c r="K6070">
        <v>1</v>
      </c>
      <c r="L6070">
        <f>LOOKUP(I6070+H6070*1000, allRounds!D$2:D$308, allRounds!A$2:A$308)</f>
        <v>267</v>
      </c>
    </row>
    <row r="6071" spans="1:12" x14ac:dyDescent="0.3">
      <c r="A6071">
        <v>6070</v>
      </c>
      <c r="B6071">
        <v>10</v>
      </c>
      <c r="C6071">
        <v>85</v>
      </c>
      <c r="D6071">
        <v>31</v>
      </c>
      <c r="E6071">
        <v>48</v>
      </c>
      <c r="F6071">
        <v>267</v>
      </c>
      <c r="H6071" s="16">
        <v>34969</v>
      </c>
      <c r="I6071">
        <v>90</v>
      </c>
      <c r="J6071">
        <v>12</v>
      </c>
      <c r="K6071">
        <v>1</v>
      </c>
      <c r="L6071">
        <f>LOOKUP(I6071+H6071*1000, allRounds!D$2:D$308, allRounds!A$2:A$308)</f>
        <v>267</v>
      </c>
    </row>
    <row r="6072" spans="1:12" x14ac:dyDescent="0.3">
      <c r="A6072">
        <v>6071</v>
      </c>
      <c r="B6072">
        <v>11</v>
      </c>
      <c r="C6072">
        <v>88</v>
      </c>
      <c r="D6072">
        <v>31</v>
      </c>
      <c r="E6072">
        <v>89</v>
      </c>
      <c r="F6072">
        <v>267</v>
      </c>
      <c r="H6072" s="16">
        <v>34969</v>
      </c>
      <c r="I6072">
        <v>90</v>
      </c>
      <c r="J6072">
        <v>15</v>
      </c>
      <c r="K6072">
        <v>0</v>
      </c>
      <c r="L6072">
        <f>LOOKUP(I6072+H6072*1000, allRounds!D$2:D$308, allRounds!A$2:A$308)</f>
        <v>267</v>
      </c>
    </row>
    <row r="6073" spans="1:12" x14ac:dyDescent="0.3">
      <c r="A6073">
        <v>6072</v>
      </c>
      <c r="B6073">
        <v>12</v>
      </c>
      <c r="C6073">
        <v>87</v>
      </c>
      <c r="D6073">
        <v>31</v>
      </c>
      <c r="E6073">
        <v>49</v>
      </c>
      <c r="F6073">
        <v>267</v>
      </c>
      <c r="H6073" s="16">
        <v>34969</v>
      </c>
      <c r="I6073">
        <v>90</v>
      </c>
      <c r="J6073">
        <v>14</v>
      </c>
      <c r="K6073">
        <v>1</v>
      </c>
      <c r="L6073">
        <f>LOOKUP(I6073+H6073*1000, allRounds!D$2:D$308, allRounds!A$2:A$308)</f>
        <v>267</v>
      </c>
    </row>
    <row r="6074" spans="1:12" x14ac:dyDescent="0.3">
      <c r="A6074">
        <v>6073</v>
      </c>
      <c r="B6074">
        <v>13</v>
      </c>
      <c r="C6074">
        <v>101</v>
      </c>
      <c r="D6074">
        <v>31</v>
      </c>
      <c r="E6074">
        <v>31</v>
      </c>
      <c r="F6074">
        <v>267</v>
      </c>
      <c r="H6074" s="16">
        <v>34969</v>
      </c>
      <c r="I6074">
        <v>90</v>
      </c>
      <c r="J6074">
        <v>28</v>
      </c>
      <c r="K6074">
        <v>1</v>
      </c>
      <c r="L6074">
        <f>LOOKUP(I6074+H6074*1000, allRounds!D$2:D$308, allRounds!A$2:A$308)</f>
        <v>267</v>
      </c>
    </row>
    <row r="6075" spans="1:12" x14ac:dyDescent="0.3">
      <c r="A6075">
        <v>6074</v>
      </c>
      <c r="B6075">
        <v>14</v>
      </c>
      <c r="C6075">
        <v>102</v>
      </c>
      <c r="D6075">
        <v>30</v>
      </c>
      <c r="E6075">
        <v>80</v>
      </c>
      <c r="F6075">
        <v>267</v>
      </c>
      <c r="H6075" s="16">
        <v>34969</v>
      </c>
      <c r="I6075">
        <v>90</v>
      </c>
      <c r="J6075">
        <v>28</v>
      </c>
      <c r="K6075">
        <v>0</v>
      </c>
      <c r="L6075">
        <f>LOOKUP(I6075+H6075*1000, allRounds!D$2:D$308, allRounds!A$2:A$308)</f>
        <v>267</v>
      </c>
    </row>
    <row r="6076" spans="1:12" x14ac:dyDescent="0.3">
      <c r="A6076">
        <v>6075</v>
      </c>
      <c r="B6076">
        <v>15</v>
      </c>
      <c r="C6076">
        <v>98</v>
      </c>
      <c r="D6076">
        <v>29</v>
      </c>
      <c r="E6076">
        <v>3</v>
      </c>
      <c r="F6076">
        <v>267</v>
      </c>
      <c r="H6076" s="16">
        <v>34969</v>
      </c>
      <c r="I6076">
        <v>90</v>
      </c>
      <c r="J6076">
        <v>23</v>
      </c>
      <c r="K6076">
        <v>1</v>
      </c>
      <c r="L6076">
        <f>LOOKUP(I6076+H6076*1000, allRounds!D$2:D$308, allRounds!A$2:A$308)</f>
        <v>267</v>
      </c>
    </row>
    <row r="6077" spans="1:12" x14ac:dyDescent="0.3">
      <c r="A6077">
        <v>6076</v>
      </c>
      <c r="B6077">
        <v>16</v>
      </c>
      <c r="C6077">
        <v>96</v>
      </c>
      <c r="D6077">
        <v>29</v>
      </c>
      <c r="E6077">
        <v>47</v>
      </c>
      <c r="F6077">
        <v>267</v>
      </c>
      <c r="H6077" s="16">
        <v>34969</v>
      </c>
      <c r="I6077">
        <v>90</v>
      </c>
      <c r="J6077">
        <v>21</v>
      </c>
      <c r="K6077">
        <v>1</v>
      </c>
      <c r="L6077">
        <f>LOOKUP(I6077+H6077*1000, allRounds!D$2:D$308, allRounds!A$2:A$308)</f>
        <v>267</v>
      </c>
    </row>
    <row r="6078" spans="1:12" x14ac:dyDescent="0.3">
      <c r="A6078">
        <v>6077</v>
      </c>
      <c r="B6078">
        <v>17</v>
      </c>
      <c r="C6078">
        <v>106</v>
      </c>
      <c r="D6078">
        <v>29</v>
      </c>
      <c r="E6078">
        <v>27</v>
      </c>
      <c r="F6078">
        <v>267</v>
      </c>
      <c r="H6078" s="16">
        <v>34969</v>
      </c>
      <c r="I6078">
        <v>90</v>
      </c>
      <c r="J6078">
        <v>31</v>
      </c>
      <c r="K6078">
        <v>1</v>
      </c>
      <c r="L6078">
        <f>LOOKUP(I6078+H6078*1000, allRounds!D$2:D$308, allRounds!A$2:A$308)</f>
        <v>267</v>
      </c>
    </row>
    <row r="6079" spans="1:12" x14ac:dyDescent="0.3">
      <c r="A6079">
        <v>6078</v>
      </c>
      <c r="B6079">
        <v>18</v>
      </c>
      <c r="C6079">
        <v>103</v>
      </c>
      <c r="D6079">
        <v>29</v>
      </c>
      <c r="E6079">
        <v>78</v>
      </c>
      <c r="F6079">
        <v>267</v>
      </c>
      <c r="H6079" s="16">
        <v>34969</v>
      </c>
      <c r="I6079">
        <v>90</v>
      </c>
      <c r="J6079">
        <v>28</v>
      </c>
      <c r="K6079">
        <v>1</v>
      </c>
      <c r="L6079">
        <f>LOOKUP(I6079+H6079*1000, allRounds!D$2:D$308, allRounds!A$2:A$308)</f>
        <v>267</v>
      </c>
    </row>
    <row r="6080" spans="1:12" x14ac:dyDescent="0.3">
      <c r="A6080">
        <v>6079</v>
      </c>
      <c r="B6080">
        <v>19</v>
      </c>
      <c r="C6080">
        <v>94</v>
      </c>
      <c r="D6080">
        <v>28</v>
      </c>
      <c r="E6080">
        <v>2</v>
      </c>
      <c r="F6080">
        <v>267</v>
      </c>
      <c r="H6080" s="16">
        <v>34969</v>
      </c>
      <c r="I6080">
        <v>90</v>
      </c>
      <c r="J6080">
        <v>18</v>
      </c>
      <c r="K6080">
        <v>1</v>
      </c>
      <c r="L6080">
        <f>LOOKUP(I6080+H6080*1000, allRounds!D$2:D$308, allRounds!A$2:A$308)</f>
        <v>267</v>
      </c>
    </row>
    <row r="6081" spans="1:12" x14ac:dyDescent="0.3">
      <c r="A6081">
        <v>6080</v>
      </c>
      <c r="B6081">
        <v>20</v>
      </c>
      <c r="C6081">
        <v>105</v>
      </c>
      <c r="D6081">
        <v>27</v>
      </c>
      <c r="E6081">
        <v>61</v>
      </c>
      <c r="F6081">
        <v>267</v>
      </c>
      <c r="H6081" s="16">
        <v>34969</v>
      </c>
      <c r="I6081">
        <v>90</v>
      </c>
      <c r="J6081">
        <v>28</v>
      </c>
      <c r="K6081">
        <v>1</v>
      </c>
      <c r="L6081">
        <f>LOOKUP(I6081+H6081*1000, allRounds!D$2:D$308, allRounds!A$2:A$308)</f>
        <v>267</v>
      </c>
    </row>
    <row r="6082" spans="1:12" x14ac:dyDescent="0.3">
      <c r="A6082">
        <v>6081</v>
      </c>
      <c r="B6082">
        <v>21</v>
      </c>
      <c r="C6082">
        <v>111</v>
      </c>
      <c r="D6082">
        <v>26</v>
      </c>
      <c r="E6082">
        <v>12</v>
      </c>
      <c r="F6082">
        <v>267</v>
      </c>
      <c r="H6082" s="16">
        <v>34969</v>
      </c>
      <c r="I6082">
        <v>90</v>
      </c>
      <c r="J6082">
        <v>33</v>
      </c>
      <c r="K6082">
        <v>1</v>
      </c>
      <c r="L6082">
        <f>LOOKUP(I6082+H6082*1000, allRounds!D$2:D$308, allRounds!A$2:A$308)</f>
        <v>267</v>
      </c>
    </row>
    <row r="6083" spans="1:12" x14ac:dyDescent="0.3">
      <c r="A6083">
        <v>6082</v>
      </c>
      <c r="B6083">
        <v>22</v>
      </c>
      <c r="C6083">
        <v>112</v>
      </c>
      <c r="D6083">
        <v>23</v>
      </c>
      <c r="E6083">
        <v>88</v>
      </c>
      <c r="F6083">
        <v>267</v>
      </c>
      <c r="H6083" s="16">
        <v>34969</v>
      </c>
      <c r="I6083">
        <v>90</v>
      </c>
      <c r="J6083">
        <v>28</v>
      </c>
      <c r="K6083">
        <v>0</v>
      </c>
      <c r="L6083">
        <f>LOOKUP(I6083+H6083*1000, allRounds!D$2:D$308, allRounds!A$2:A$308)</f>
        <v>267</v>
      </c>
    </row>
    <row r="6084" spans="1:12" x14ac:dyDescent="0.3">
      <c r="A6084">
        <v>6083</v>
      </c>
      <c r="B6084">
        <v>1</v>
      </c>
      <c r="C6084">
        <v>86</v>
      </c>
      <c r="D6084">
        <v>41</v>
      </c>
      <c r="E6084">
        <v>2</v>
      </c>
      <c r="F6084">
        <v>268</v>
      </c>
      <c r="H6084" s="16">
        <v>34959</v>
      </c>
      <c r="I6084">
        <v>42</v>
      </c>
      <c r="J6084">
        <v>21</v>
      </c>
      <c r="K6084">
        <v>1</v>
      </c>
      <c r="L6084">
        <f>LOOKUP(I6084+H6084*1000, allRounds!D$2:D$308, allRounds!A$2:A$308)</f>
        <v>268</v>
      </c>
    </row>
    <row r="6085" spans="1:12" x14ac:dyDescent="0.3">
      <c r="A6085">
        <v>6084</v>
      </c>
      <c r="B6085">
        <v>2</v>
      </c>
      <c r="C6085">
        <v>79</v>
      </c>
      <c r="D6085">
        <v>40</v>
      </c>
      <c r="E6085">
        <v>1</v>
      </c>
      <c r="F6085">
        <v>268</v>
      </c>
      <c r="H6085" s="16">
        <v>34959</v>
      </c>
      <c r="I6085">
        <v>42</v>
      </c>
      <c r="J6085">
        <v>13</v>
      </c>
      <c r="K6085">
        <v>1</v>
      </c>
      <c r="L6085">
        <f>LOOKUP(I6085+H6085*1000, allRounds!D$2:D$308, allRounds!A$2:A$308)</f>
        <v>268</v>
      </c>
    </row>
    <row r="6086" spans="1:12" x14ac:dyDescent="0.3">
      <c r="A6086">
        <v>6085</v>
      </c>
      <c r="B6086">
        <v>3</v>
      </c>
      <c r="C6086">
        <v>95</v>
      </c>
      <c r="D6086">
        <v>38</v>
      </c>
      <c r="E6086">
        <v>16</v>
      </c>
      <c r="F6086">
        <v>268</v>
      </c>
      <c r="H6086" s="16">
        <v>34959</v>
      </c>
      <c r="I6086">
        <v>42</v>
      </c>
      <c r="J6086">
        <v>27</v>
      </c>
      <c r="K6086">
        <v>1</v>
      </c>
      <c r="L6086">
        <f>LOOKUP(I6086+H6086*1000, allRounds!D$2:D$308, allRounds!A$2:A$308)</f>
        <v>268</v>
      </c>
    </row>
    <row r="6087" spans="1:12" x14ac:dyDescent="0.3">
      <c r="A6087">
        <v>6086</v>
      </c>
      <c r="B6087">
        <v>4</v>
      </c>
      <c r="C6087">
        <v>91</v>
      </c>
      <c r="D6087">
        <v>35</v>
      </c>
      <c r="E6087">
        <v>6</v>
      </c>
      <c r="F6087">
        <v>268</v>
      </c>
      <c r="H6087" s="16">
        <v>34959</v>
      </c>
      <c r="I6087">
        <v>42</v>
      </c>
      <c r="J6087">
        <v>20</v>
      </c>
      <c r="K6087">
        <v>1</v>
      </c>
      <c r="L6087">
        <f>LOOKUP(I6087+H6087*1000, allRounds!D$2:D$308, allRounds!A$2:A$308)</f>
        <v>268</v>
      </c>
    </row>
    <row r="6088" spans="1:12" x14ac:dyDescent="0.3">
      <c r="A6088">
        <v>6087</v>
      </c>
      <c r="B6088">
        <v>5</v>
      </c>
      <c r="C6088">
        <v>94</v>
      </c>
      <c r="D6088">
        <v>34</v>
      </c>
      <c r="E6088">
        <v>51</v>
      </c>
      <c r="F6088">
        <v>268</v>
      </c>
      <c r="H6088" s="16">
        <v>34959</v>
      </c>
      <c r="I6088">
        <v>42</v>
      </c>
      <c r="J6088">
        <v>22</v>
      </c>
      <c r="K6088">
        <v>1</v>
      </c>
      <c r="L6088">
        <f>LOOKUP(I6088+H6088*1000, allRounds!D$2:D$308, allRounds!A$2:A$308)</f>
        <v>268</v>
      </c>
    </row>
    <row r="6089" spans="1:12" x14ac:dyDescent="0.3">
      <c r="A6089">
        <v>6088</v>
      </c>
      <c r="B6089">
        <v>6</v>
      </c>
      <c r="C6089">
        <v>88</v>
      </c>
      <c r="D6089">
        <v>34</v>
      </c>
      <c r="E6089">
        <v>83</v>
      </c>
      <c r="F6089">
        <v>268</v>
      </c>
      <c r="H6089" s="16">
        <v>34959</v>
      </c>
      <c r="I6089">
        <v>42</v>
      </c>
      <c r="J6089">
        <v>16</v>
      </c>
      <c r="K6089">
        <v>0</v>
      </c>
      <c r="L6089">
        <f>LOOKUP(I6089+H6089*1000, allRounds!D$2:D$308, allRounds!A$2:A$308)</f>
        <v>268</v>
      </c>
    </row>
    <row r="6090" spans="1:12" x14ac:dyDescent="0.3">
      <c r="A6090">
        <v>6089</v>
      </c>
      <c r="B6090">
        <v>7</v>
      </c>
      <c r="C6090">
        <v>101</v>
      </c>
      <c r="D6090">
        <v>34</v>
      </c>
      <c r="E6090">
        <v>28</v>
      </c>
      <c r="F6090">
        <v>268</v>
      </c>
      <c r="H6090" s="16">
        <v>34959</v>
      </c>
      <c r="I6090">
        <v>42</v>
      </c>
      <c r="J6090">
        <v>29</v>
      </c>
      <c r="K6090">
        <v>1</v>
      </c>
      <c r="L6090">
        <f>LOOKUP(I6090+H6090*1000, allRounds!D$2:D$308, allRounds!A$2:A$308)</f>
        <v>268</v>
      </c>
    </row>
    <row r="6091" spans="1:12" x14ac:dyDescent="0.3">
      <c r="A6091">
        <v>6090</v>
      </c>
      <c r="B6091">
        <v>8</v>
      </c>
      <c r="C6091">
        <v>86</v>
      </c>
      <c r="D6091">
        <v>33</v>
      </c>
      <c r="E6091">
        <v>48</v>
      </c>
      <c r="F6091">
        <v>268</v>
      </c>
      <c r="H6091" s="16">
        <v>34959</v>
      </c>
      <c r="I6091">
        <v>42</v>
      </c>
      <c r="J6091">
        <v>12</v>
      </c>
      <c r="K6091">
        <v>1</v>
      </c>
      <c r="L6091">
        <f>LOOKUP(I6091+H6091*1000, allRounds!D$2:D$308, allRounds!A$2:A$308)</f>
        <v>268</v>
      </c>
    </row>
    <row r="6092" spans="1:12" x14ac:dyDescent="0.3">
      <c r="A6092">
        <v>6091</v>
      </c>
      <c r="B6092">
        <v>9</v>
      </c>
      <c r="C6092">
        <v>89</v>
      </c>
      <c r="D6092">
        <v>33</v>
      </c>
      <c r="E6092">
        <v>59</v>
      </c>
      <c r="F6092">
        <v>268</v>
      </c>
      <c r="H6092" s="16">
        <v>34959</v>
      </c>
      <c r="I6092">
        <v>42</v>
      </c>
      <c r="J6092">
        <v>16</v>
      </c>
      <c r="K6092">
        <v>0</v>
      </c>
      <c r="L6092">
        <f>LOOKUP(I6092+H6092*1000, allRounds!D$2:D$308, allRounds!A$2:A$308)</f>
        <v>268</v>
      </c>
    </row>
    <row r="6093" spans="1:12" x14ac:dyDescent="0.3">
      <c r="A6093">
        <v>6092</v>
      </c>
      <c r="B6093">
        <v>10</v>
      </c>
      <c r="C6093">
        <v>90</v>
      </c>
      <c r="D6093">
        <v>33</v>
      </c>
      <c r="E6093">
        <v>82</v>
      </c>
      <c r="F6093">
        <v>268</v>
      </c>
      <c r="H6093" s="16">
        <v>34959</v>
      </c>
      <c r="I6093">
        <v>42</v>
      </c>
      <c r="J6093">
        <v>17</v>
      </c>
      <c r="K6093">
        <v>0</v>
      </c>
      <c r="L6093">
        <f>LOOKUP(I6093+H6093*1000, allRounds!D$2:D$308, allRounds!A$2:A$308)</f>
        <v>268</v>
      </c>
    </row>
    <row r="6094" spans="1:12" x14ac:dyDescent="0.3">
      <c r="A6094">
        <v>6093</v>
      </c>
      <c r="B6094">
        <v>11</v>
      </c>
      <c r="C6094">
        <v>103</v>
      </c>
      <c r="D6094">
        <v>32</v>
      </c>
      <c r="E6094">
        <v>50</v>
      </c>
      <c r="F6094">
        <v>268</v>
      </c>
      <c r="H6094" s="16">
        <v>34959</v>
      </c>
      <c r="I6094">
        <v>42</v>
      </c>
      <c r="J6094">
        <v>29</v>
      </c>
      <c r="K6094">
        <v>1</v>
      </c>
      <c r="L6094">
        <f>LOOKUP(I6094+H6094*1000, allRounds!D$2:D$308, allRounds!A$2:A$308)</f>
        <v>268</v>
      </c>
    </row>
    <row r="6095" spans="1:12" x14ac:dyDescent="0.3">
      <c r="A6095">
        <v>6094</v>
      </c>
      <c r="B6095">
        <v>12</v>
      </c>
      <c r="C6095">
        <v>101</v>
      </c>
      <c r="D6095">
        <v>31</v>
      </c>
      <c r="E6095">
        <v>18</v>
      </c>
      <c r="F6095">
        <v>268</v>
      </c>
      <c r="H6095" s="16">
        <v>34959</v>
      </c>
      <c r="I6095">
        <v>42</v>
      </c>
      <c r="J6095">
        <v>26</v>
      </c>
      <c r="K6095">
        <v>1</v>
      </c>
      <c r="L6095">
        <f>LOOKUP(I6095+H6095*1000, allRounds!D$2:D$308, allRounds!A$2:A$308)</f>
        <v>268</v>
      </c>
    </row>
    <row r="6096" spans="1:12" x14ac:dyDescent="0.3">
      <c r="A6096">
        <v>6095</v>
      </c>
      <c r="B6096">
        <v>13</v>
      </c>
      <c r="C6096">
        <v>100</v>
      </c>
      <c r="D6096">
        <v>30</v>
      </c>
      <c r="E6096">
        <v>26</v>
      </c>
      <c r="F6096">
        <v>268</v>
      </c>
      <c r="H6096" s="16">
        <v>34959</v>
      </c>
      <c r="I6096">
        <v>42</v>
      </c>
      <c r="J6096">
        <v>24</v>
      </c>
      <c r="K6096">
        <v>1</v>
      </c>
      <c r="L6096">
        <f>LOOKUP(I6096+H6096*1000, allRounds!D$2:D$308, allRounds!A$2:A$308)</f>
        <v>268</v>
      </c>
    </row>
    <row r="6097" spans="1:12" x14ac:dyDescent="0.3">
      <c r="A6097">
        <v>6096</v>
      </c>
      <c r="B6097">
        <v>14</v>
      </c>
      <c r="C6097">
        <v>104</v>
      </c>
      <c r="D6097">
        <v>30</v>
      </c>
      <c r="E6097">
        <v>85</v>
      </c>
      <c r="F6097">
        <v>268</v>
      </c>
      <c r="H6097" s="16">
        <v>34959</v>
      </c>
      <c r="I6097">
        <v>42</v>
      </c>
      <c r="J6097">
        <v>28</v>
      </c>
      <c r="K6097">
        <v>0</v>
      </c>
      <c r="L6097">
        <f>LOOKUP(I6097+H6097*1000, allRounds!D$2:D$308, allRounds!A$2:A$308)</f>
        <v>268</v>
      </c>
    </row>
    <row r="6098" spans="1:12" x14ac:dyDescent="0.3">
      <c r="A6098">
        <v>6097</v>
      </c>
      <c r="B6098">
        <v>15</v>
      </c>
      <c r="C6098">
        <v>104</v>
      </c>
      <c r="D6098">
        <v>30</v>
      </c>
      <c r="E6098">
        <v>13</v>
      </c>
      <c r="F6098">
        <v>268</v>
      </c>
      <c r="H6098" s="16">
        <v>34959</v>
      </c>
      <c r="I6098">
        <v>42</v>
      </c>
      <c r="J6098">
        <v>28</v>
      </c>
      <c r="K6098">
        <v>1</v>
      </c>
      <c r="L6098">
        <f>LOOKUP(I6098+H6098*1000, allRounds!D$2:D$308, allRounds!A$2:A$308)</f>
        <v>268</v>
      </c>
    </row>
    <row r="6099" spans="1:12" x14ac:dyDescent="0.3">
      <c r="A6099">
        <v>6098</v>
      </c>
      <c r="B6099">
        <v>16</v>
      </c>
      <c r="C6099">
        <v>91</v>
      </c>
      <c r="D6099">
        <v>29</v>
      </c>
      <c r="E6099">
        <v>49</v>
      </c>
      <c r="F6099">
        <v>268</v>
      </c>
      <c r="H6099" s="16">
        <v>34959</v>
      </c>
      <c r="I6099">
        <v>42</v>
      </c>
      <c r="J6099">
        <v>14</v>
      </c>
      <c r="K6099">
        <v>1</v>
      </c>
      <c r="L6099">
        <f>LOOKUP(I6099+H6099*1000, allRounds!D$2:D$308, allRounds!A$2:A$308)</f>
        <v>268</v>
      </c>
    </row>
    <row r="6100" spans="1:12" x14ac:dyDescent="0.3">
      <c r="A6100">
        <v>6099</v>
      </c>
      <c r="B6100">
        <v>17</v>
      </c>
      <c r="C6100">
        <v>111</v>
      </c>
      <c r="D6100">
        <v>29</v>
      </c>
      <c r="E6100">
        <v>8</v>
      </c>
      <c r="F6100">
        <v>268</v>
      </c>
      <c r="H6100" s="16">
        <v>34959</v>
      </c>
      <c r="I6100">
        <v>42</v>
      </c>
      <c r="J6100">
        <v>33</v>
      </c>
      <c r="K6100">
        <v>1</v>
      </c>
      <c r="L6100">
        <f>LOOKUP(I6100+H6100*1000, allRounds!D$2:D$308, allRounds!A$2:A$308)</f>
        <v>268</v>
      </c>
    </row>
    <row r="6101" spans="1:12" x14ac:dyDescent="0.3">
      <c r="A6101">
        <v>6100</v>
      </c>
      <c r="B6101">
        <v>18</v>
      </c>
      <c r="C6101">
        <v>89</v>
      </c>
      <c r="D6101">
        <v>29</v>
      </c>
      <c r="E6101">
        <v>11</v>
      </c>
      <c r="F6101">
        <v>268</v>
      </c>
      <c r="H6101" s="16">
        <v>34959</v>
      </c>
      <c r="I6101">
        <v>42</v>
      </c>
      <c r="J6101">
        <v>12</v>
      </c>
      <c r="K6101">
        <v>1</v>
      </c>
      <c r="L6101">
        <f>LOOKUP(I6101+H6101*1000, allRounds!D$2:D$308, allRounds!A$2:A$308)</f>
        <v>268</v>
      </c>
    </row>
    <row r="6102" spans="1:12" x14ac:dyDescent="0.3">
      <c r="A6102">
        <v>6101</v>
      </c>
      <c r="B6102">
        <v>19</v>
      </c>
      <c r="C6102">
        <v>104</v>
      </c>
      <c r="D6102">
        <v>28</v>
      </c>
      <c r="E6102">
        <v>54</v>
      </c>
      <c r="F6102">
        <v>268</v>
      </c>
      <c r="H6102" s="16">
        <v>34959</v>
      </c>
      <c r="I6102">
        <v>42</v>
      </c>
      <c r="J6102">
        <v>26</v>
      </c>
      <c r="K6102">
        <v>1</v>
      </c>
      <c r="L6102">
        <f>LOOKUP(I6102+H6102*1000, allRounds!D$2:D$308, allRounds!A$2:A$308)</f>
        <v>268</v>
      </c>
    </row>
    <row r="6103" spans="1:12" x14ac:dyDescent="0.3">
      <c r="A6103">
        <v>6102</v>
      </c>
      <c r="B6103">
        <v>20</v>
      </c>
      <c r="C6103">
        <v>108</v>
      </c>
      <c r="D6103">
        <v>26</v>
      </c>
      <c r="E6103">
        <v>61</v>
      </c>
      <c r="F6103">
        <v>268</v>
      </c>
      <c r="H6103" s="16">
        <v>34959</v>
      </c>
      <c r="I6103">
        <v>42</v>
      </c>
      <c r="J6103">
        <v>28</v>
      </c>
      <c r="K6103">
        <v>1</v>
      </c>
      <c r="L6103">
        <f>LOOKUP(I6103+H6103*1000, allRounds!D$2:D$308, allRounds!A$2:A$308)</f>
        <v>268</v>
      </c>
    </row>
    <row r="6104" spans="1:12" x14ac:dyDescent="0.3">
      <c r="A6104">
        <v>6103</v>
      </c>
      <c r="B6104">
        <v>21</v>
      </c>
      <c r="C6104">
        <v>113</v>
      </c>
      <c r="D6104">
        <v>26</v>
      </c>
      <c r="E6104">
        <v>12</v>
      </c>
      <c r="F6104">
        <v>268</v>
      </c>
      <c r="H6104" s="16">
        <v>34959</v>
      </c>
      <c r="I6104">
        <v>42</v>
      </c>
      <c r="J6104">
        <v>33</v>
      </c>
      <c r="K6104">
        <v>1</v>
      </c>
      <c r="L6104">
        <f>LOOKUP(I6104+H6104*1000, allRounds!D$2:D$308, allRounds!A$2:A$308)</f>
        <v>268</v>
      </c>
    </row>
    <row r="6105" spans="1:12" x14ac:dyDescent="0.3">
      <c r="A6105">
        <v>6104</v>
      </c>
      <c r="B6105">
        <v>22</v>
      </c>
      <c r="C6105">
        <v>111</v>
      </c>
      <c r="D6105">
        <v>26</v>
      </c>
      <c r="E6105">
        <v>30</v>
      </c>
      <c r="F6105">
        <v>268</v>
      </c>
      <c r="H6105" s="16">
        <v>34959</v>
      </c>
      <c r="I6105">
        <v>42</v>
      </c>
      <c r="J6105">
        <v>31</v>
      </c>
      <c r="K6105">
        <v>1</v>
      </c>
      <c r="L6105">
        <f>LOOKUP(I6105+H6105*1000, allRounds!D$2:D$308, allRounds!A$2:A$308)</f>
        <v>268</v>
      </c>
    </row>
    <row r="6106" spans="1:12" x14ac:dyDescent="0.3">
      <c r="A6106">
        <v>6105</v>
      </c>
      <c r="B6106">
        <v>23</v>
      </c>
      <c r="C6106">
        <v>95</v>
      </c>
      <c r="D6106">
        <v>25</v>
      </c>
      <c r="E6106">
        <v>37</v>
      </c>
      <c r="F6106">
        <v>268</v>
      </c>
      <c r="H6106" s="16">
        <v>34959</v>
      </c>
      <c r="I6106">
        <v>42</v>
      </c>
      <c r="J6106">
        <v>14</v>
      </c>
      <c r="K6106">
        <v>2</v>
      </c>
      <c r="L6106">
        <f>LOOKUP(I6106+H6106*1000, allRounds!D$2:D$308, allRounds!A$2:A$308)</f>
        <v>268</v>
      </c>
    </row>
    <row r="6107" spans="1:12" x14ac:dyDescent="0.3">
      <c r="A6107">
        <v>6106</v>
      </c>
      <c r="B6107">
        <v>24</v>
      </c>
      <c r="C6107">
        <v>110</v>
      </c>
      <c r="D6107">
        <v>24</v>
      </c>
      <c r="E6107">
        <v>41</v>
      </c>
      <c r="F6107">
        <v>268</v>
      </c>
      <c r="H6107" s="16">
        <v>34959</v>
      </c>
      <c r="I6107">
        <v>42</v>
      </c>
      <c r="J6107">
        <v>28</v>
      </c>
      <c r="K6107">
        <v>0</v>
      </c>
      <c r="L6107">
        <f>LOOKUP(I6107+H6107*1000, allRounds!D$2:D$308, allRounds!A$2:A$308)</f>
        <v>268</v>
      </c>
    </row>
    <row r="6108" spans="1:12" x14ac:dyDescent="0.3">
      <c r="A6108">
        <v>6107</v>
      </c>
      <c r="B6108">
        <v>25</v>
      </c>
      <c r="C6108">
        <v>113</v>
      </c>
      <c r="D6108">
        <v>22</v>
      </c>
      <c r="E6108">
        <v>79</v>
      </c>
      <c r="F6108">
        <v>268</v>
      </c>
      <c r="H6108" s="16">
        <v>34959</v>
      </c>
      <c r="I6108">
        <v>42</v>
      </c>
      <c r="J6108">
        <v>28</v>
      </c>
      <c r="K6108">
        <v>1</v>
      </c>
      <c r="L6108">
        <f>LOOKUP(I6108+H6108*1000, allRounds!D$2:D$308, allRounds!A$2:A$308)</f>
        <v>268</v>
      </c>
    </row>
    <row r="6109" spans="1:12" x14ac:dyDescent="0.3">
      <c r="A6109">
        <v>6108</v>
      </c>
      <c r="B6109">
        <v>26</v>
      </c>
      <c r="C6109">
        <v>110</v>
      </c>
      <c r="D6109">
        <v>21</v>
      </c>
      <c r="E6109">
        <v>86</v>
      </c>
      <c r="F6109">
        <v>268</v>
      </c>
      <c r="H6109" s="16">
        <v>34959</v>
      </c>
      <c r="I6109">
        <v>42</v>
      </c>
      <c r="J6109">
        <v>24</v>
      </c>
      <c r="K6109">
        <v>0</v>
      </c>
      <c r="L6109">
        <f>LOOKUP(I6109+H6109*1000, allRounds!D$2:D$308, allRounds!A$2:A$308)</f>
        <v>268</v>
      </c>
    </row>
    <row r="6110" spans="1:12" x14ac:dyDescent="0.3">
      <c r="A6110">
        <v>6109</v>
      </c>
      <c r="B6110">
        <v>27</v>
      </c>
      <c r="C6110">
        <v>105</v>
      </c>
      <c r="D6110">
        <v>19</v>
      </c>
      <c r="E6110">
        <v>34</v>
      </c>
      <c r="F6110">
        <v>268</v>
      </c>
      <c r="H6110" s="16">
        <v>34959</v>
      </c>
      <c r="I6110">
        <v>42</v>
      </c>
      <c r="J6110">
        <v>18</v>
      </c>
      <c r="K6110">
        <v>1</v>
      </c>
      <c r="L6110">
        <f>LOOKUP(I6110+H6110*1000, allRounds!D$2:D$308, allRounds!A$2:A$308)</f>
        <v>268</v>
      </c>
    </row>
    <row r="6111" spans="1:12" x14ac:dyDescent="0.3">
      <c r="A6111">
        <v>6110</v>
      </c>
      <c r="B6111">
        <f>1</f>
        <v>1</v>
      </c>
      <c r="C6111">
        <v>90</v>
      </c>
      <c r="D6111">
        <v>36</v>
      </c>
      <c r="E6111">
        <v>34</v>
      </c>
      <c r="F6111">
        <v>269</v>
      </c>
      <c r="H6111" s="16">
        <v>34958</v>
      </c>
      <c r="I6111">
        <v>72</v>
      </c>
      <c r="J6111">
        <v>18</v>
      </c>
      <c r="K6111">
        <v>1</v>
      </c>
      <c r="L6111">
        <f>LOOKUP(I6111+H6111*1000, allRounds!D$2:D$308, allRounds!A$2:A$308)</f>
        <v>269</v>
      </c>
    </row>
    <row r="6112" spans="1:12" x14ac:dyDescent="0.3">
      <c r="A6112">
        <v>6111</v>
      </c>
      <c r="B6112">
        <f>1</f>
        <v>1</v>
      </c>
      <c r="C6112">
        <v>85</v>
      </c>
      <c r="D6112">
        <v>36</v>
      </c>
      <c r="E6112">
        <v>1</v>
      </c>
      <c r="F6112">
        <v>269</v>
      </c>
      <c r="H6112" s="16">
        <v>34958</v>
      </c>
      <c r="I6112">
        <v>72</v>
      </c>
      <c r="J6112">
        <v>13</v>
      </c>
      <c r="K6112">
        <v>1</v>
      </c>
      <c r="L6112">
        <f>LOOKUP(I6112+H6112*1000, allRounds!D$2:D$308, allRounds!A$2:A$308)</f>
        <v>269</v>
      </c>
    </row>
    <row r="6113" spans="1:12" x14ac:dyDescent="0.3">
      <c r="A6113">
        <v>6112</v>
      </c>
      <c r="B6113">
        <v>3</v>
      </c>
      <c r="C6113">
        <v>90</v>
      </c>
      <c r="D6113">
        <v>30</v>
      </c>
      <c r="E6113">
        <v>48</v>
      </c>
      <c r="F6113">
        <v>269</v>
      </c>
      <c r="H6113" s="16">
        <v>34958</v>
      </c>
      <c r="I6113">
        <v>72</v>
      </c>
      <c r="J6113">
        <v>12</v>
      </c>
      <c r="K6113">
        <v>1</v>
      </c>
      <c r="L6113">
        <f>LOOKUP(I6113+H6113*1000, allRounds!D$2:D$308, allRounds!A$2:A$308)</f>
        <v>269</v>
      </c>
    </row>
    <row r="6114" spans="1:12" x14ac:dyDescent="0.3">
      <c r="A6114">
        <v>6113</v>
      </c>
      <c r="B6114">
        <v>4</v>
      </c>
      <c r="C6114">
        <v>96</v>
      </c>
      <c r="D6114">
        <v>29</v>
      </c>
      <c r="E6114">
        <v>82</v>
      </c>
      <c r="F6114">
        <v>269</v>
      </c>
      <c r="H6114" s="16">
        <v>34958</v>
      </c>
      <c r="I6114">
        <v>72</v>
      </c>
      <c r="J6114">
        <v>17</v>
      </c>
      <c r="K6114">
        <v>0</v>
      </c>
      <c r="L6114">
        <f>LOOKUP(I6114+H6114*1000, allRounds!D$2:D$308, allRounds!A$2:A$308)</f>
        <v>269</v>
      </c>
    </row>
    <row r="6115" spans="1:12" x14ac:dyDescent="0.3">
      <c r="A6115">
        <v>6114</v>
      </c>
      <c r="B6115">
        <v>5</v>
      </c>
      <c r="C6115">
        <v>102</v>
      </c>
      <c r="D6115">
        <v>27</v>
      </c>
      <c r="E6115">
        <v>2</v>
      </c>
      <c r="F6115">
        <v>269</v>
      </c>
      <c r="H6115" s="16">
        <v>34958</v>
      </c>
      <c r="I6115">
        <v>72</v>
      </c>
      <c r="J6115">
        <v>21</v>
      </c>
      <c r="K6115">
        <v>1</v>
      </c>
      <c r="L6115">
        <f>LOOKUP(I6115+H6115*1000, allRounds!D$2:D$308, allRounds!A$2:A$308)</f>
        <v>269</v>
      </c>
    </row>
    <row r="6116" spans="1:12" x14ac:dyDescent="0.3">
      <c r="A6116">
        <v>6115</v>
      </c>
      <c r="B6116">
        <v>6</v>
      </c>
      <c r="C6116">
        <v>105</v>
      </c>
      <c r="D6116">
        <v>27</v>
      </c>
      <c r="E6116">
        <v>84</v>
      </c>
      <c r="F6116">
        <v>269</v>
      </c>
      <c r="H6116" s="16">
        <v>34958</v>
      </c>
      <c r="I6116">
        <v>72</v>
      </c>
      <c r="J6116">
        <v>24</v>
      </c>
      <c r="K6116">
        <v>0</v>
      </c>
      <c r="L6116">
        <f>LOOKUP(I6116+H6116*1000, allRounds!D$2:D$308, allRounds!A$2:A$308)</f>
        <v>269</v>
      </c>
    </row>
    <row r="6117" spans="1:12" x14ac:dyDescent="0.3">
      <c r="A6117">
        <v>6116</v>
      </c>
      <c r="B6117">
        <v>7</v>
      </c>
      <c r="C6117">
        <v>95</v>
      </c>
      <c r="D6117">
        <v>27</v>
      </c>
      <c r="E6117">
        <v>49</v>
      </c>
      <c r="F6117">
        <v>269</v>
      </c>
      <c r="H6117" s="16">
        <v>34958</v>
      </c>
      <c r="I6117">
        <v>72</v>
      </c>
      <c r="J6117">
        <v>14</v>
      </c>
      <c r="K6117">
        <v>1</v>
      </c>
      <c r="L6117">
        <f>LOOKUP(I6117+H6117*1000, allRounds!D$2:D$308, allRounds!A$2:A$308)</f>
        <v>269</v>
      </c>
    </row>
    <row r="6118" spans="1:12" x14ac:dyDescent="0.3">
      <c r="A6118">
        <v>6117</v>
      </c>
      <c r="B6118">
        <v>8</v>
      </c>
      <c r="C6118">
        <v>95</v>
      </c>
      <c r="D6118">
        <v>25</v>
      </c>
      <c r="E6118">
        <v>11</v>
      </c>
      <c r="F6118">
        <v>269</v>
      </c>
      <c r="H6118" s="16">
        <v>34958</v>
      </c>
      <c r="I6118">
        <v>72</v>
      </c>
      <c r="J6118">
        <v>12</v>
      </c>
      <c r="K6118">
        <v>1</v>
      </c>
      <c r="L6118">
        <f>LOOKUP(I6118+H6118*1000, allRounds!D$2:D$308, allRounds!A$2:A$308)</f>
        <v>269</v>
      </c>
    </row>
    <row r="6119" spans="1:12" x14ac:dyDescent="0.3">
      <c r="A6119">
        <v>6118</v>
      </c>
      <c r="B6119">
        <v>9</v>
      </c>
      <c r="C6119">
        <v>100</v>
      </c>
      <c r="D6119">
        <v>25</v>
      </c>
      <c r="E6119">
        <v>59</v>
      </c>
      <c r="F6119">
        <v>269</v>
      </c>
      <c r="H6119" s="16">
        <v>34958</v>
      </c>
      <c r="I6119">
        <v>72</v>
      </c>
      <c r="J6119">
        <v>16</v>
      </c>
      <c r="K6119">
        <v>0</v>
      </c>
      <c r="L6119">
        <f>LOOKUP(I6119+H6119*1000, allRounds!D$2:D$308, allRounds!A$2:A$308)</f>
        <v>269</v>
      </c>
    </row>
    <row r="6120" spans="1:12" x14ac:dyDescent="0.3">
      <c r="A6120">
        <v>6119</v>
      </c>
      <c r="B6120">
        <v>10</v>
      </c>
      <c r="C6120">
        <v>110</v>
      </c>
      <c r="D6120">
        <v>25</v>
      </c>
      <c r="E6120">
        <v>16</v>
      </c>
      <c r="F6120">
        <v>269</v>
      </c>
      <c r="H6120" s="16">
        <v>34958</v>
      </c>
      <c r="I6120">
        <v>72</v>
      </c>
      <c r="J6120">
        <v>27</v>
      </c>
      <c r="K6120">
        <v>1</v>
      </c>
      <c r="L6120">
        <f>LOOKUP(I6120+H6120*1000, allRounds!D$2:D$308, allRounds!A$2:A$308)</f>
        <v>269</v>
      </c>
    </row>
    <row r="6121" spans="1:12" x14ac:dyDescent="0.3">
      <c r="A6121">
        <v>6120</v>
      </c>
      <c r="B6121">
        <v>11</v>
      </c>
      <c r="C6121">
        <v>113</v>
      </c>
      <c r="D6121">
        <v>25</v>
      </c>
      <c r="E6121">
        <v>28</v>
      </c>
      <c r="F6121">
        <v>269</v>
      </c>
      <c r="H6121" s="16">
        <v>34958</v>
      </c>
      <c r="I6121">
        <v>72</v>
      </c>
      <c r="J6121">
        <v>29</v>
      </c>
      <c r="K6121">
        <v>1</v>
      </c>
      <c r="L6121">
        <f>LOOKUP(I6121+H6121*1000, allRounds!D$2:D$308, allRounds!A$2:A$308)</f>
        <v>269</v>
      </c>
    </row>
    <row r="6122" spans="1:12" x14ac:dyDescent="0.3">
      <c r="A6122">
        <v>6121</v>
      </c>
      <c r="B6122">
        <v>12</v>
      </c>
      <c r="C6122">
        <v>111</v>
      </c>
      <c r="D6122">
        <v>23</v>
      </c>
      <c r="E6122">
        <v>18</v>
      </c>
      <c r="F6122">
        <v>269</v>
      </c>
      <c r="H6122" s="16">
        <v>34958</v>
      </c>
      <c r="I6122">
        <v>72</v>
      </c>
      <c r="J6122">
        <v>26</v>
      </c>
      <c r="K6122">
        <v>1</v>
      </c>
      <c r="L6122">
        <f>LOOKUP(I6122+H6122*1000, allRounds!D$2:D$308, allRounds!A$2:A$308)</f>
        <v>269</v>
      </c>
    </row>
    <row r="6123" spans="1:12" x14ac:dyDescent="0.3">
      <c r="A6123">
        <v>6122</v>
      </c>
      <c r="B6123">
        <v>13</v>
      </c>
      <c r="C6123">
        <v>115</v>
      </c>
      <c r="D6123">
        <v>23</v>
      </c>
      <c r="E6123">
        <v>50</v>
      </c>
      <c r="F6123">
        <v>269</v>
      </c>
      <c r="H6123" s="16">
        <v>34958</v>
      </c>
      <c r="I6123">
        <v>72</v>
      </c>
      <c r="J6123">
        <v>29</v>
      </c>
      <c r="K6123">
        <v>1</v>
      </c>
      <c r="L6123">
        <f>LOOKUP(I6123+H6123*1000, allRounds!D$2:D$308, allRounds!A$2:A$308)</f>
        <v>269</v>
      </c>
    </row>
    <row r="6124" spans="1:12" x14ac:dyDescent="0.3">
      <c r="A6124">
        <v>6123</v>
      </c>
      <c r="B6124">
        <v>14</v>
      </c>
      <c r="C6124">
        <v>106</v>
      </c>
      <c r="D6124">
        <v>22</v>
      </c>
      <c r="E6124">
        <v>6</v>
      </c>
      <c r="F6124">
        <v>269</v>
      </c>
      <c r="H6124" s="16">
        <v>34958</v>
      </c>
      <c r="I6124">
        <v>72</v>
      </c>
      <c r="J6124">
        <v>20</v>
      </c>
      <c r="K6124">
        <v>1</v>
      </c>
      <c r="L6124">
        <f>LOOKUP(I6124+H6124*1000, allRounds!D$2:D$308, allRounds!A$2:A$308)</f>
        <v>269</v>
      </c>
    </row>
    <row r="6125" spans="1:12" x14ac:dyDescent="0.3">
      <c r="A6125">
        <v>6124</v>
      </c>
      <c r="B6125">
        <v>15</v>
      </c>
      <c r="C6125">
        <v>117</v>
      </c>
      <c r="D6125">
        <v>21</v>
      </c>
      <c r="E6125">
        <v>79</v>
      </c>
      <c r="F6125">
        <v>269</v>
      </c>
      <c r="H6125" s="16">
        <v>34958</v>
      </c>
      <c r="I6125">
        <v>72</v>
      </c>
      <c r="J6125">
        <v>28</v>
      </c>
      <c r="K6125">
        <v>1</v>
      </c>
      <c r="L6125">
        <f>LOOKUP(I6125+H6125*1000, allRounds!D$2:D$308, allRounds!A$2:A$308)</f>
        <v>269</v>
      </c>
    </row>
    <row r="6126" spans="1:12" x14ac:dyDescent="0.3">
      <c r="A6126">
        <v>6125</v>
      </c>
      <c r="B6126">
        <v>16</v>
      </c>
      <c r="C6126">
        <v>109</v>
      </c>
      <c r="D6126">
        <v>21</v>
      </c>
      <c r="E6126">
        <v>51</v>
      </c>
      <c r="F6126">
        <v>269</v>
      </c>
      <c r="H6126" s="16">
        <v>34958</v>
      </c>
      <c r="I6126">
        <v>72</v>
      </c>
      <c r="J6126">
        <v>22</v>
      </c>
      <c r="K6126">
        <v>1</v>
      </c>
      <c r="L6126">
        <f>LOOKUP(I6126+H6126*1000, allRounds!D$2:D$308, allRounds!A$2:A$308)</f>
        <v>269</v>
      </c>
    </row>
    <row r="6127" spans="1:12" x14ac:dyDescent="0.3">
      <c r="A6127">
        <v>6126</v>
      </c>
      <c r="B6127">
        <v>17</v>
      </c>
      <c r="C6127">
        <v>123</v>
      </c>
      <c r="D6127">
        <v>21</v>
      </c>
      <c r="E6127">
        <v>8</v>
      </c>
      <c r="F6127">
        <v>269</v>
      </c>
      <c r="H6127" s="16">
        <v>34958</v>
      </c>
      <c r="I6127">
        <v>72</v>
      </c>
      <c r="J6127">
        <v>33</v>
      </c>
      <c r="K6127">
        <v>1</v>
      </c>
      <c r="L6127">
        <f>LOOKUP(I6127+H6127*1000, allRounds!D$2:D$308, allRounds!A$2:A$308)</f>
        <v>269</v>
      </c>
    </row>
    <row r="6128" spans="1:12" x14ac:dyDescent="0.3">
      <c r="A6128">
        <v>6127</v>
      </c>
      <c r="B6128">
        <v>18</v>
      </c>
      <c r="C6128">
        <v>117</v>
      </c>
      <c r="D6128">
        <v>20</v>
      </c>
      <c r="E6128">
        <v>61</v>
      </c>
      <c r="F6128">
        <v>269</v>
      </c>
      <c r="H6128" s="16">
        <v>34958</v>
      </c>
      <c r="I6128">
        <v>72</v>
      </c>
      <c r="J6128">
        <v>28</v>
      </c>
      <c r="K6128">
        <v>1</v>
      </c>
      <c r="L6128">
        <f>LOOKUP(I6128+H6128*1000, allRounds!D$2:D$308, allRounds!A$2:A$308)</f>
        <v>269</v>
      </c>
    </row>
    <row r="6129" spans="1:12" x14ac:dyDescent="0.3">
      <c r="A6129">
        <v>6128</v>
      </c>
      <c r="B6129">
        <v>19</v>
      </c>
      <c r="C6129">
        <v>105</v>
      </c>
      <c r="D6129">
        <v>19</v>
      </c>
      <c r="E6129">
        <v>83</v>
      </c>
      <c r="F6129">
        <v>269</v>
      </c>
      <c r="H6129" s="16">
        <v>34958</v>
      </c>
      <c r="I6129">
        <v>72</v>
      </c>
      <c r="J6129">
        <v>16</v>
      </c>
      <c r="K6129">
        <v>0</v>
      </c>
      <c r="L6129">
        <f>LOOKUP(I6129+H6129*1000, allRounds!D$2:D$308, allRounds!A$2:A$308)</f>
        <v>269</v>
      </c>
    </row>
    <row r="6130" spans="1:12" x14ac:dyDescent="0.3">
      <c r="A6130">
        <v>6129</v>
      </c>
      <c r="B6130">
        <v>20</v>
      </c>
      <c r="C6130">
        <v>117</v>
      </c>
      <c r="D6130">
        <v>19</v>
      </c>
      <c r="E6130">
        <v>85</v>
      </c>
      <c r="F6130">
        <v>269</v>
      </c>
      <c r="H6130" s="16">
        <v>34958</v>
      </c>
      <c r="I6130">
        <v>72</v>
      </c>
      <c r="J6130">
        <v>28</v>
      </c>
      <c r="K6130">
        <v>0</v>
      </c>
      <c r="L6130">
        <f>LOOKUP(I6130+H6130*1000, allRounds!D$2:D$308, allRounds!A$2:A$308)</f>
        <v>269</v>
      </c>
    </row>
    <row r="6131" spans="1:12" x14ac:dyDescent="0.3">
      <c r="A6131">
        <v>6130</v>
      </c>
      <c r="B6131">
        <v>21</v>
      </c>
      <c r="C6131">
        <v>104</v>
      </c>
      <c r="D6131">
        <v>18</v>
      </c>
      <c r="E6131">
        <v>37</v>
      </c>
      <c r="F6131">
        <v>269</v>
      </c>
      <c r="H6131" s="16">
        <v>34958</v>
      </c>
      <c r="I6131">
        <v>72</v>
      </c>
      <c r="J6131">
        <v>14</v>
      </c>
      <c r="K6131">
        <v>2</v>
      </c>
      <c r="L6131">
        <f>LOOKUP(I6131+H6131*1000, allRounds!D$2:D$308, allRounds!A$2:A$308)</f>
        <v>269</v>
      </c>
    </row>
    <row r="6132" spans="1:12" x14ac:dyDescent="0.3">
      <c r="A6132">
        <v>6131</v>
      </c>
      <c r="B6132">
        <v>22</v>
      </c>
      <c r="C6132">
        <v>123</v>
      </c>
      <c r="D6132">
        <v>18</v>
      </c>
      <c r="E6132">
        <v>12</v>
      </c>
      <c r="F6132">
        <v>269</v>
      </c>
      <c r="H6132" s="16">
        <v>34958</v>
      </c>
      <c r="I6132">
        <v>72</v>
      </c>
      <c r="J6132">
        <v>33</v>
      </c>
      <c r="K6132">
        <v>1</v>
      </c>
      <c r="L6132">
        <f>LOOKUP(I6132+H6132*1000, allRounds!D$2:D$308, allRounds!A$2:A$308)</f>
        <v>269</v>
      </c>
    </row>
    <row r="6133" spans="1:12" x14ac:dyDescent="0.3">
      <c r="A6133">
        <v>6132</v>
      </c>
      <c r="B6133">
        <v>23</v>
      </c>
      <c r="C6133">
        <v>121</v>
      </c>
      <c r="D6133">
        <v>18</v>
      </c>
      <c r="E6133">
        <v>30</v>
      </c>
      <c r="F6133">
        <v>269</v>
      </c>
      <c r="H6133" s="16">
        <v>34958</v>
      </c>
      <c r="I6133">
        <v>72</v>
      </c>
      <c r="J6133">
        <v>31</v>
      </c>
      <c r="K6133">
        <v>1</v>
      </c>
      <c r="L6133">
        <f>LOOKUP(I6133+H6133*1000, allRounds!D$2:D$308, allRounds!A$2:A$308)</f>
        <v>269</v>
      </c>
    </row>
    <row r="6134" spans="1:12" x14ac:dyDescent="0.3">
      <c r="A6134">
        <v>6133</v>
      </c>
      <c r="B6134">
        <v>24</v>
      </c>
      <c r="C6134">
        <v>119</v>
      </c>
      <c r="D6134">
        <v>17</v>
      </c>
      <c r="E6134">
        <v>13</v>
      </c>
      <c r="F6134">
        <v>269</v>
      </c>
      <c r="H6134" s="16">
        <v>34958</v>
      </c>
      <c r="I6134">
        <v>72</v>
      </c>
      <c r="J6134">
        <v>28</v>
      </c>
      <c r="K6134">
        <v>1</v>
      </c>
      <c r="L6134">
        <f>LOOKUP(I6134+H6134*1000, allRounds!D$2:D$308, allRounds!A$2:A$308)</f>
        <v>269</v>
      </c>
    </row>
    <row r="6135" spans="1:12" x14ac:dyDescent="0.3">
      <c r="A6135">
        <v>6134</v>
      </c>
      <c r="B6135">
        <v>25</v>
      </c>
      <c r="C6135">
        <v>115</v>
      </c>
      <c r="D6135">
        <v>17</v>
      </c>
      <c r="E6135">
        <v>26</v>
      </c>
      <c r="F6135">
        <v>269</v>
      </c>
      <c r="H6135" s="16">
        <v>34958</v>
      </c>
      <c r="I6135">
        <v>72</v>
      </c>
      <c r="J6135">
        <v>24</v>
      </c>
      <c r="K6135">
        <v>1</v>
      </c>
      <c r="L6135">
        <f>LOOKUP(I6135+H6135*1000, allRounds!D$2:D$308, allRounds!A$2:A$308)</f>
        <v>269</v>
      </c>
    </row>
    <row r="6136" spans="1:12" x14ac:dyDescent="0.3">
      <c r="A6136">
        <v>6135</v>
      </c>
      <c r="B6136">
        <v>26</v>
      </c>
      <c r="C6136">
        <v>123</v>
      </c>
      <c r="D6136">
        <v>11</v>
      </c>
      <c r="E6136">
        <v>54</v>
      </c>
      <c r="F6136">
        <v>269</v>
      </c>
      <c r="H6136" s="16">
        <v>34958</v>
      </c>
      <c r="I6136">
        <v>72</v>
      </c>
      <c r="J6136">
        <v>26</v>
      </c>
      <c r="K6136">
        <v>1</v>
      </c>
      <c r="L6136">
        <f>LOOKUP(I6136+H6136*1000, allRounds!D$2:D$308, allRounds!A$2:A$308)</f>
        <v>269</v>
      </c>
    </row>
    <row r="6137" spans="1:12" x14ac:dyDescent="0.3">
      <c r="A6137">
        <v>6136</v>
      </c>
      <c r="B6137">
        <v>27</v>
      </c>
      <c r="C6137">
        <v>125</v>
      </c>
      <c r="D6137">
        <v>11</v>
      </c>
      <c r="E6137">
        <v>41</v>
      </c>
      <c r="F6137">
        <v>269</v>
      </c>
      <c r="H6137" s="16">
        <v>34958</v>
      </c>
      <c r="I6137">
        <v>72</v>
      </c>
      <c r="J6137">
        <v>28</v>
      </c>
      <c r="K6137">
        <v>0</v>
      </c>
      <c r="L6137">
        <f>LOOKUP(I6137+H6137*1000, allRounds!D$2:D$308, allRounds!A$2:A$308)</f>
        <v>269</v>
      </c>
    </row>
    <row r="6138" spans="1:12" x14ac:dyDescent="0.3">
      <c r="A6138">
        <v>6137</v>
      </c>
      <c r="B6138">
        <v>1</v>
      </c>
      <c r="C6138">
        <v>92</v>
      </c>
      <c r="D6138">
        <v>38</v>
      </c>
      <c r="E6138">
        <v>18</v>
      </c>
      <c r="F6138">
        <v>270</v>
      </c>
      <c r="H6138" s="16">
        <v>34957</v>
      </c>
      <c r="I6138">
        <v>73</v>
      </c>
      <c r="J6138">
        <v>26</v>
      </c>
      <c r="K6138">
        <v>1</v>
      </c>
      <c r="L6138">
        <f>LOOKUP(I6138+H6138*1000, allRounds!D$2:D$308, allRounds!A$2:A$308)</f>
        <v>270</v>
      </c>
    </row>
    <row r="6139" spans="1:12" x14ac:dyDescent="0.3">
      <c r="A6139">
        <v>6138</v>
      </c>
      <c r="B6139">
        <v>2</v>
      </c>
      <c r="C6139">
        <v>92</v>
      </c>
      <c r="D6139">
        <v>36</v>
      </c>
      <c r="E6139">
        <v>26</v>
      </c>
      <c r="F6139">
        <v>270</v>
      </c>
      <c r="H6139" s="16">
        <v>34957</v>
      </c>
      <c r="I6139">
        <v>73</v>
      </c>
      <c r="J6139">
        <v>24</v>
      </c>
      <c r="K6139">
        <v>1</v>
      </c>
      <c r="L6139">
        <f>LOOKUP(I6139+H6139*1000, allRounds!D$2:D$308, allRounds!A$2:A$308)</f>
        <v>270</v>
      </c>
    </row>
    <row r="6140" spans="1:12" x14ac:dyDescent="0.3">
      <c r="A6140">
        <v>6139</v>
      </c>
      <c r="B6140">
        <v>3</v>
      </c>
      <c r="C6140">
        <v>95</v>
      </c>
      <c r="D6140">
        <v>36</v>
      </c>
      <c r="E6140">
        <v>16</v>
      </c>
      <c r="F6140">
        <v>270</v>
      </c>
      <c r="H6140" s="16">
        <v>34957</v>
      </c>
      <c r="I6140">
        <v>73</v>
      </c>
      <c r="J6140">
        <v>27</v>
      </c>
      <c r="K6140">
        <v>1</v>
      </c>
      <c r="L6140">
        <f>LOOKUP(I6140+H6140*1000, allRounds!D$2:D$308, allRounds!A$2:A$308)</f>
        <v>270</v>
      </c>
    </row>
    <row r="6141" spans="1:12" x14ac:dyDescent="0.3">
      <c r="A6141">
        <v>6140</v>
      </c>
      <c r="B6141">
        <v>4</v>
      </c>
      <c r="C6141">
        <v>82</v>
      </c>
      <c r="D6141">
        <v>36</v>
      </c>
      <c r="E6141">
        <v>49</v>
      </c>
      <c r="F6141">
        <v>270</v>
      </c>
      <c r="H6141" s="16">
        <v>34957</v>
      </c>
      <c r="I6141">
        <v>73</v>
      </c>
      <c r="J6141">
        <v>14</v>
      </c>
      <c r="K6141">
        <v>1</v>
      </c>
      <c r="L6141">
        <f>LOOKUP(I6141+H6141*1000, allRounds!D$2:D$308, allRounds!A$2:A$308)</f>
        <v>270</v>
      </c>
    </row>
    <row r="6142" spans="1:12" x14ac:dyDescent="0.3">
      <c r="A6142">
        <v>6141</v>
      </c>
      <c r="B6142">
        <v>5</v>
      </c>
      <c r="C6142">
        <v>92</v>
      </c>
      <c r="D6142">
        <v>36</v>
      </c>
      <c r="E6142">
        <v>84</v>
      </c>
      <c r="F6142">
        <v>270</v>
      </c>
      <c r="H6142" s="16">
        <v>34957</v>
      </c>
      <c r="I6142">
        <v>73</v>
      </c>
      <c r="J6142">
        <v>24</v>
      </c>
      <c r="K6142">
        <v>0</v>
      </c>
      <c r="L6142">
        <f>LOOKUP(I6142+H6142*1000, allRounds!D$2:D$308, allRounds!A$2:A$308)</f>
        <v>270</v>
      </c>
    </row>
    <row r="6143" spans="1:12" x14ac:dyDescent="0.3">
      <c r="A6143">
        <v>6142</v>
      </c>
      <c r="B6143">
        <v>6</v>
      </c>
      <c r="C6143">
        <v>99</v>
      </c>
      <c r="D6143">
        <v>34</v>
      </c>
      <c r="E6143">
        <v>13</v>
      </c>
      <c r="F6143">
        <v>270</v>
      </c>
      <c r="H6143" s="16">
        <v>34957</v>
      </c>
      <c r="I6143">
        <v>73</v>
      </c>
      <c r="J6143">
        <v>28</v>
      </c>
      <c r="K6143">
        <v>1</v>
      </c>
      <c r="L6143">
        <f>LOOKUP(I6143+H6143*1000, allRounds!D$2:D$308, allRounds!A$2:A$308)</f>
        <v>270</v>
      </c>
    </row>
    <row r="6144" spans="1:12" x14ac:dyDescent="0.3">
      <c r="A6144">
        <v>6143</v>
      </c>
      <c r="B6144">
        <v>7</v>
      </c>
      <c r="C6144">
        <v>99</v>
      </c>
      <c r="D6144">
        <v>33</v>
      </c>
      <c r="E6144">
        <v>41</v>
      </c>
      <c r="F6144">
        <v>270</v>
      </c>
      <c r="H6144" s="16">
        <v>34957</v>
      </c>
      <c r="I6144">
        <v>73</v>
      </c>
      <c r="J6144">
        <v>28</v>
      </c>
      <c r="K6144">
        <v>0</v>
      </c>
      <c r="L6144">
        <f>LOOKUP(I6144+H6144*1000, allRounds!D$2:D$308, allRounds!A$2:A$308)</f>
        <v>270</v>
      </c>
    </row>
    <row r="6145" spans="1:12" x14ac:dyDescent="0.3">
      <c r="A6145">
        <v>6144</v>
      </c>
      <c r="B6145">
        <v>8</v>
      </c>
      <c r="C6145">
        <v>100</v>
      </c>
      <c r="D6145">
        <v>33</v>
      </c>
      <c r="E6145">
        <v>79</v>
      </c>
      <c r="F6145">
        <v>270</v>
      </c>
      <c r="H6145" s="16">
        <v>34957</v>
      </c>
      <c r="I6145">
        <v>73</v>
      </c>
      <c r="J6145">
        <v>28</v>
      </c>
      <c r="K6145">
        <v>1</v>
      </c>
      <c r="L6145">
        <f>LOOKUP(I6145+H6145*1000, allRounds!D$2:D$308, allRounds!A$2:A$308)</f>
        <v>270</v>
      </c>
    </row>
    <row r="6146" spans="1:12" x14ac:dyDescent="0.3">
      <c r="A6146">
        <v>6145</v>
      </c>
      <c r="B6146">
        <v>9</v>
      </c>
      <c r="C6146">
        <v>104</v>
      </c>
      <c r="D6146">
        <v>33</v>
      </c>
      <c r="E6146">
        <v>8</v>
      </c>
      <c r="F6146">
        <v>270</v>
      </c>
      <c r="H6146" s="16">
        <v>34957</v>
      </c>
      <c r="I6146">
        <v>73</v>
      </c>
      <c r="J6146">
        <v>33</v>
      </c>
      <c r="K6146">
        <v>1</v>
      </c>
      <c r="L6146">
        <f>LOOKUP(I6146+H6146*1000, allRounds!D$2:D$308, allRounds!A$2:A$308)</f>
        <v>270</v>
      </c>
    </row>
    <row r="6147" spans="1:12" x14ac:dyDescent="0.3">
      <c r="A6147">
        <v>6146</v>
      </c>
      <c r="B6147">
        <v>10</v>
      </c>
      <c r="C6147">
        <v>95</v>
      </c>
      <c r="D6147">
        <v>32</v>
      </c>
      <c r="E6147">
        <v>51</v>
      </c>
      <c r="F6147">
        <v>270</v>
      </c>
      <c r="H6147" s="16">
        <v>34957</v>
      </c>
      <c r="I6147">
        <v>73</v>
      </c>
      <c r="J6147">
        <v>22</v>
      </c>
      <c r="K6147">
        <v>1</v>
      </c>
      <c r="L6147">
        <f>LOOKUP(I6147+H6147*1000, allRounds!D$2:D$308, allRounds!A$2:A$308)</f>
        <v>270</v>
      </c>
    </row>
    <row r="6148" spans="1:12" x14ac:dyDescent="0.3">
      <c r="A6148">
        <v>6147</v>
      </c>
      <c r="B6148">
        <v>11</v>
      </c>
      <c r="C6148">
        <v>101</v>
      </c>
      <c r="D6148">
        <v>32</v>
      </c>
      <c r="E6148">
        <v>28</v>
      </c>
      <c r="F6148">
        <v>270</v>
      </c>
      <c r="H6148" s="16">
        <v>34957</v>
      </c>
      <c r="I6148">
        <v>73</v>
      </c>
      <c r="J6148">
        <v>29</v>
      </c>
      <c r="K6148">
        <v>1</v>
      </c>
      <c r="L6148">
        <f>LOOKUP(I6148+H6148*1000, allRounds!D$2:D$308, allRounds!A$2:A$308)</f>
        <v>270</v>
      </c>
    </row>
    <row r="6149" spans="1:12" x14ac:dyDescent="0.3">
      <c r="A6149">
        <v>6148</v>
      </c>
      <c r="B6149">
        <v>12</v>
      </c>
      <c r="C6149">
        <v>87</v>
      </c>
      <c r="D6149">
        <v>30</v>
      </c>
      <c r="E6149">
        <v>48</v>
      </c>
      <c r="F6149">
        <v>270</v>
      </c>
      <c r="H6149" s="16">
        <v>34957</v>
      </c>
      <c r="I6149">
        <v>73</v>
      </c>
      <c r="J6149">
        <v>12</v>
      </c>
      <c r="K6149">
        <v>1</v>
      </c>
      <c r="L6149">
        <f>LOOKUP(I6149+H6149*1000, allRounds!D$2:D$308, allRounds!A$2:A$308)</f>
        <v>270</v>
      </c>
    </row>
    <row r="6150" spans="1:12" x14ac:dyDescent="0.3">
      <c r="A6150">
        <v>6149</v>
      </c>
      <c r="B6150">
        <v>13</v>
      </c>
      <c r="C6150">
        <v>90</v>
      </c>
      <c r="D6150">
        <v>30</v>
      </c>
      <c r="E6150">
        <v>83</v>
      </c>
      <c r="F6150">
        <v>270</v>
      </c>
      <c r="H6150" s="16">
        <v>34957</v>
      </c>
      <c r="I6150">
        <v>73</v>
      </c>
      <c r="J6150">
        <v>16</v>
      </c>
      <c r="K6150">
        <v>0</v>
      </c>
      <c r="L6150">
        <f>LOOKUP(I6150+H6150*1000, allRounds!D$2:D$308, allRounds!A$2:A$308)</f>
        <v>270</v>
      </c>
    </row>
    <row r="6151" spans="1:12" x14ac:dyDescent="0.3">
      <c r="A6151">
        <v>6150</v>
      </c>
      <c r="B6151">
        <v>14</v>
      </c>
      <c r="C6151">
        <v>90</v>
      </c>
      <c r="D6151">
        <v>30</v>
      </c>
      <c r="E6151">
        <v>59</v>
      </c>
      <c r="F6151">
        <v>270</v>
      </c>
      <c r="H6151" s="16">
        <v>34957</v>
      </c>
      <c r="I6151">
        <v>73</v>
      </c>
      <c r="J6151">
        <v>16</v>
      </c>
      <c r="K6151">
        <v>0</v>
      </c>
      <c r="L6151">
        <f>LOOKUP(I6151+H6151*1000, allRounds!D$2:D$308, allRounds!A$2:A$308)</f>
        <v>270</v>
      </c>
    </row>
    <row r="6152" spans="1:12" x14ac:dyDescent="0.3">
      <c r="A6152">
        <v>6151</v>
      </c>
      <c r="B6152">
        <v>15</v>
      </c>
      <c r="C6152">
        <v>95</v>
      </c>
      <c r="D6152">
        <v>29</v>
      </c>
      <c r="E6152">
        <v>6</v>
      </c>
      <c r="F6152">
        <v>270</v>
      </c>
      <c r="H6152" s="16">
        <v>34957</v>
      </c>
      <c r="I6152">
        <v>73</v>
      </c>
      <c r="J6152">
        <v>20</v>
      </c>
      <c r="K6152">
        <v>1</v>
      </c>
      <c r="L6152">
        <f>LOOKUP(I6152+H6152*1000, allRounds!D$2:D$308, allRounds!A$2:A$308)</f>
        <v>270</v>
      </c>
    </row>
    <row r="6153" spans="1:12" x14ac:dyDescent="0.3">
      <c r="A6153">
        <v>6152</v>
      </c>
      <c r="B6153">
        <v>16</v>
      </c>
      <c r="C6153">
        <v>88</v>
      </c>
      <c r="D6153">
        <v>28</v>
      </c>
      <c r="E6153">
        <v>11</v>
      </c>
      <c r="F6153">
        <v>270</v>
      </c>
      <c r="H6153" s="16">
        <v>34957</v>
      </c>
      <c r="I6153">
        <v>73</v>
      </c>
      <c r="J6153">
        <v>12</v>
      </c>
      <c r="K6153">
        <v>1</v>
      </c>
      <c r="L6153">
        <f>LOOKUP(I6153+H6153*1000, allRounds!D$2:D$308, allRounds!A$2:A$308)</f>
        <v>270</v>
      </c>
    </row>
    <row r="6154" spans="1:12" x14ac:dyDescent="0.3">
      <c r="A6154">
        <v>6153</v>
      </c>
      <c r="B6154">
        <v>17</v>
      </c>
      <c r="C6154">
        <v>97</v>
      </c>
      <c r="D6154">
        <v>28</v>
      </c>
      <c r="E6154">
        <v>2</v>
      </c>
      <c r="F6154">
        <v>270</v>
      </c>
      <c r="H6154" s="16">
        <v>34957</v>
      </c>
      <c r="I6154">
        <v>73</v>
      </c>
      <c r="J6154">
        <v>21</v>
      </c>
      <c r="K6154">
        <v>1</v>
      </c>
      <c r="L6154">
        <f>LOOKUP(I6154+H6154*1000, allRounds!D$2:D$308, allRounds!A$2:A$308)</f>
        <v>270</v>
      </c>
    </row>
    <row r="6155" spans="1:12" x14ac:dyDescent="0.3">
      <c r="A6155">
        <v>6154</v>
      </c>
      <c r="B6155">
        <v>18</v>
      </c>
      <c r="C6155">
        <v>109</v>
      </c>
      <c r="D6155">
        <v>27</v>
      </c>
      <c r="E6155">
        <v>30</v>
      </c>
      <c r="F6155">
        <v>270</v>
      </c>
      <c r="H6155" s="16">
        <v>34957</v>
      </c>
      <c r="I6155">
        <v>73</v>
      </c>
      <c r="J6155">
        <v>31</v>
      </c>
      <c r="K6155">
        <v>1</v>
      </c>
      <c r="L6155">
        <f>LOOKUP(I6155+H6155*1000, allRounds!D$2:D$308, allRounds!A$2:A$308)</f>
        <v>270</v>
      </c>
    </row>
    <row r="6156" spans="1:12" x14ac:dyDescent="0.3">
      <c r="A6156">
        <v>6155</v>
      </c>
      <c r="B6156">
        <v>19</v>
      </c>
      <c r="C6156">
        <v>90</v>
      </c>
      <c r="D6156">
        <v>27</v>
      </c>
      <c r="E6156">
        <v>1</v>
      </c>
      <c r="F6156">
        <v>270</v>
      </c>
      <c r="H6156" s="16">
        <v>34957</v>
      </c>
      <c r="I6156">
        <v>73</v>
      </c>
      <c r="J6156">
        <v>13</v>
      </c>
      <c r="K6156">
        <v>1</v>
      </c>
      <c r="L6156">
        <f>LOOKUP(I6156+H6156*1000, allRounds!D$2:D$308, allRounds!A$2:A$308)</f>
        <v>270</v>
      </c>
    </row>
    <row r="6157" spans="1:12" x14ac:dyDescent="0.3">
      <c r="A6157">
        <v>6156</v>
      </c>
      <c r="B6157">
        <v>20</v>
      </c>
      <c r="C6157">
        <v>106</v>
      </c>
      <c r="D6157">
        <v>27</v>
      </c>
      <c r="E6157">
        <v>50</v>
      </c>
      <c r="F6157">
        <v>270</v>
      </c>
      <c r="H6157" s="16">
        <v>34957</v>
      </c>
      <c r="I6157">
        <v>73</v>
      </c>
      <c r="J6157">
        <v>29</v>
      </c>
      <c r="K6157">
        <v>1</v>
      </c>
      <c r="L6157">
        <f>LOOKUP(I6157+H6157*1000, allRounds!D$2:D$308, allRounds!A$2:A$308)</f>
        <v>270</v>
      </c>
    </row>
    <row r="6158" spans="1:12" x14ac:dyDescent="0.3">
      <c r="A6158">
        <v>6157</v>
      </c>
      <c r="B6158">
        <v>21</v>
      </c>
      <c r="C6158">
        <v>102</v>
      </c>
      <c r="D6158">
        <v>26</v>
      </c>
      <c r="E6158">
        <v>86</v>
      </c>
      <c r="F6158">
        <v>270</v>
      </c>
      <c r="H6158" s="16">
        <v>34957</v>
      </c>
      <c r="I6158">
        <v>73</v>
      </c>
      <c r="J6158">
        <v>24</v>
      </c>
      <c r="K6158">
        <v>0</v>
      </c>
      <c r="L6158">
        <f>LOOKUP(I6158+H6158*1000, allRounds!D$2:D$308, allRounds!A$2:A$308)</f>
        <v>270</v>
      </c>
    </row>
    <row r="6159" spans="1:12" x14ac:dyDescent="0.3">
      <c r="A6159">
        <v>6158</v>
      </c>
      <c r="B6159">
        <v>22</v>
      </c>
      <c r="C6159">
        <v>96</v>
      </c>
      <c r="D6159">
        <v>26</v>
      </c>
      <c r="E6159">
        <v>34</v>
      </c>
      <c r="F6159">
        <v>270</v>
      </c>
      <c r="H6159" s="16">
        <v>34957</v>
      </c>
      <c r="I6159">
        <v>73</v>
      </c>
      <c r="J6159">
        <v>18</v>
      </c>
      <c r="K6159">
        <v>1</v>
      </c>
      <c r="L6159">
        <f>LOOKUP(I6159+H6159*1000, allRounds!D$2:D$308, allRounds!A$2:A$308)</f>
        <v>270</v>
      </c>
    </row>
    <row r="6160" spans="1:12" x14ac:dyDescent="0.3">
      <c r="A6160">
        <v>6159</v>
      </c>
      <c r="B6160">
        <v>23</v>
      </c>
      <c r="C6160">
        <v>108</v>
      </c>
      <c r="D6160">
        <v>25</v>
      </c>
      <c r="E6160">
        <v>61</v>
      </c>
      <c r="F6160">
        <v>270</v>
      </c>
      <c r="H6160" s="16">
        <v>34957</v>
      </c>
      <c r="I6160">
        <v>73</v>
      </c>
      <c r="J6160">
        <v>28</v>
      </c>
      <c r="K6160">
        <v>1</v>
      </c>
      <c r="L6160">
        <f>LOOKUP(I6160+H6160*1000, allRounds!D$2:D$308, allRounds!A$2:A$308)</f>
        <v>270</v>
      </c>
    </row>
    <row r="6161" spans="1:12" x14ac:dyDescent="0.3">
      <c r="A6161">
        <v>6160</v>
      </c>
      <c r="B6161">
        <v>24</v>
      </c>
      <c r="C6161">
        <v>107</v>
      </c>
      <c r="D6161">
        <v>23</v>
      </c>
      <c r="E6161">
        <v>54</v>
      </c>
      <c r="F6161">
        <v>270</v>
      </c>
      <c r="H6161" s="16">
        <v>34957</v>
      </c>
      <c r="I6161">
        <v>73</v>
      </c>
      <c r="J6161">
        <v>26</v>
      </c>
      <c r="K6161">
        <v>1</v>
      </c>
      <c r="L6161">
        <f>LOOKUP(I6161+H6161*1000, allRounds!D$2:D$308, allRounds!A$2:A$308)</f>
        <v>270</v>
      </c>
    </row>
    <row r="6162" spans="1:12" x14ac:dyDescent="0.3">
      <c r="A6162">
        <v>6161</v>
      </c>
      <c r="B6162">
        <v>25</v>
      </c>
      <c r="C6162">
        <v>115</v>
      </c>
      <c r="D6162">
        <v>22</v>
      </c>
      <c r="E6162">
        <v>12</v>
      </c>
      <c r="F6162">
        <v>270</v>
      </c>
      <c r="H6162" s="16">
        <v>34957</v>
      </c>
      <c r="I6162">
        <v>73</v>
      </c>
      <c r="J6162">
        <v>33</v>
      </c>
      <c r="K6162">
        <v>1</v>
      </c>
      <c r="L6162">
        <f>LOOKUP(I6162+H6162*1000, allRounds!D$2:D$308, allRounds!A$2:A$308)</f>
        <v>270</v>
      </c>
    </row>
    <row r="6163" spans="1:12" x14ac:dyDescent="0.3">
      <c r="A6163">
        <v>6162</v>
      </c>
      <c r="B6163">
        <v>26</v>
      </c>
      <c r="C6163">
        <v>110</v>
      </c>
      <c r="D6163">
        <v>22</v>
      </c>
      <c r="E6163">
        <v>85</v>
      </c>
      <c r="F6163">
        <v>270</v>
      </c>
      <c r="H6163" s="16">
        <v>34957</v>
      </c>
      <c r="I6163">
        <v>73</v>
      </c>
      <c r="J6163">
        <v>28</v>
      </c>
      <c r="K6163">
        <v>0</v>
      </c>
      <c r="L6163">
        <f>LOOKUP(I6163+H6163*1000, allRounds!D$2:D$308, allRounds!A$2:A$308)</f>
        <v>270</v>
      </c>
    </row>
    <row r="6164" spans="1:12" x14ac:dyDescent="0.3">
      <c r="A6164">
        <v>6163</v>
      </c>
      <c r="B6164">
        <v>27</v>
      </c>
      <c r="C6164">
        <v>105</v>
      </c>
      <c r="D6164">
        <v>19</v>
      </c>
      <c r="E6164">
        <v>82</v>
      </c>
      <c r="F6164">
        <v>270</v>
      </c>
      <c r="H6164" s="16">
        <v>34957</v>
      </c>
      <c r="I6164">
        <v>73</v>
      </c>
      <c r="J6164">
        <v>17</v>
      </c>
      <c r="K6164">
        <v>0</v>
      </c>
      <c r="L6164">
        <f>LOOKUP(I6164+H6164*1000, allRounds!D$2:D$308, allRounds!A$2:A$308)</f>
        <v>270</v>
      </c>
    </row>
    <row r="6165" spans="1:12" x14ac:dyDescent="0.3">
      <c r="A6165">
        <v>6164</v>
      </c>
      <c r="B6165">
        <v>1</v>
      </c>
      <c r="C6165">
        <v>91</v>
      </c>
      <c r="D6165">
        <v>40</v>
      </c>
      <c r="E6165">
        <v>50</v>
      </c>
      <c r="F6165">
        <v>271</v>
      </c>
      <c r="H6165" s="16">
        <v>34927</v>
      </c>
      <c r="I6165">
        <v>15</v>
      </c>
      <c r="J6165">
        <v>29</v>
      </c>
      <c r="K6165">
        <v>1</v>
      </c>
      <c r="L6165">
        <f>LOOKUP(I6165+H6165*1000, allRounds!D$2:D$308, allRounds!A$2:A$308)</f>
        <v>271</v>
      </c>
    </row>
    <row r="6166" spans="1:12" x14ac:dyDescent="0.3">
      <c r="A6166">
        <v>6165</v>
      </c>
      <c r="B6166">
        <v>2</v>
      </c>
      <c r="C6166">
        <v>87</v>
      </c>
      <c r="D6166">
        <v>39</v>
      </c>
      <c r="E6166">
        <v>26</v>
      </c>
      <c r="F6166">
        <v>271</v>
      </c>
      <c r="H6166" s="16">
        <v>34927</v>
      </c>
      <c r="I6166">
        <v>15</v>
      </c>
      <c r="J6166">
        <v>24</v>
      </c>
      <c r="K6166">
        <v>1</v>
      </c>
      <c r="L6166">
        <f>LOOKUP(I6166+H6166*1000, allRounds!D$2:D$308, allRounds!A$2:A$308)</f>
        <v>271</v>
      </c>
    </row>
    <row r="6167" spans="1:12" x14ac:dyDescent="0.3">
      <c r="A6167">
        <v>6166</v>
      </c>
      <c r="B6167">
        <v>3</v>
      </c>
      <c r="C6167">
        <v>92</v>
      </c>
      <c r="D6167">
        <v>38</v>
      </c>
      <c r="E6167">
        <v>18</v>
      </c>
      <c r="F6167">
        <v>271</v>
      </c>
      <c r="H6167" s="16">
        <v>34927</v>
      </c>
      <c r="I6167">
        <v>15</v>
      </c>
      <c r="J6167">
        <v>26</v>
      </c>
      <c r="K6167">
        <v>1</v>
      </c>
      <c r="L6167">
        <f>LOOKUP(I6167+H6167*1000, allRounds!D$2:D$308, allRounds!A$2:A$308)</f>
        <v>271</v>
      </c>
    </row>
    <row r="6168" spans="1:12" x14ac:dyDescent="0.3">
      <c r="A6168">
        <v>6167</v>
      </c>
      <c r="B6168">
        <v>4</v>
      </c>
      <c r="C6168">
        <v>99</v>
      </c>
      <c r="D6168">
        <v>34</v>
      </c>
      <c r="E6168">
        <v>27</v>
      </c>
      <c r="F6168">
        <v>271</v>
      </c>
      <c r="H6168" s="16">
        <v>34927</v>
      </c>
      <c r="I6168">
        <v>15</v>
      </c>
      <c r="J6168">
        <v>31</v>
      </c>
      <c r="K6168">
        <v>1</v>
      </c>
      <c r="L6168">
        <f>LOOKUP(I6168+H6168*1000, allRounds!D$2:D$308, allRounds!A$2:A$308)</f>
        <v>271</v>
      </c>
    </row>
    <row r="6169" spans="1:12" x14ac:dyDescent="0.3">
      <c r="A6169">
        <v>6168</v>
      </c>
      <c r="B6169">
        <v>5</v>
      </c>
      <c r="C6169">
        <v>94</v>
      </c>
      <c r="D6169">
        <v>33</v>
      </c>
      <c r="E6169">
        <v>3</v>
      </c>
      <c r="F6169">
        <v>271</v>
      </c>
      <c r="H6169" s="16">
        <v>34927</v>
      </c>
      <c r="I6169">
        <v>15</v>
      </c>
      <c r="J6169">
        <v>23</v>
      </c>
      <c r="K6169">
        <v>1</v>
      </c>
      <c r="L6169">
        <f>LOOKUP(I6169+H6169*1000, allRounds!D$2:D$308, allRounds!A$2:A$308)</f>
        <v>271</v>
      </c>
    </row>
    <row r="6170" spans="1:12" x14ac:dyDescent="0.3">
      <c r="A6170">
        <v>6169</v>
      </c>
      <c r="B6170">
        <v>6</v>
      </c>
      <c r="C6170">
        <v>102</v>
      </c>
      <c r="D6170">
        <v>33</v>
      </c>
      <c r="E6170">
        <v>12</v>
      </c>
      <c r="F6170">
        <v>271</v>
      </c>
      <c r="H6170" s="16">
        <v>34927</v>
      </c>
      <c r="I6170">
        <v>15</v>
      </c>
      <c r="J6170">
        <v>33</v>
      </c>
      <c r="K6170">
        <v>1</v>
      </c>
      <c r="L6170">
        <f>LOOKUP(I6170+H6170*1000, allRounds!D$2:D$308, allRounds!A$2:A$308)</f>
        <v>271</v>
      </c>
    </row>
    <row r="6171" spans="1:12" x14ac:dyDescent="0.3">
      <c r="A6171">
        <v>6170</v>
      </c>
      <c r="B6171">
        <v>7</v>
      </c>
      <c r="C6171">
        <v>95</v>
      </c>
      <c r="D6171">
        <v>33</v>
      </c>
      <c r="E6171">
        <v>16</v>
      </c>
      <c r="F6171">
        <v>271</v>
      </c>
      <c r="H6171" s="16">
        <v>34927</v>
      </c>
      <c r="I6171">
        <v>15</v>
      </c>
      <c r="J6171">
        <v>27</v>
      </c>
      <c r="K6171">
        <v>1</v>
      </c>
      <c r="L6171">
        <f>LOOKUP(I6171+H6171*1000, allRounds!D$2:D$308, allRounds!A$2:A$308)</f>
        <v>271</v>
      </c>
    </row>
    <row r="6172" spans="1:12" x14ac:dyDescent="0.3">
      <c r="A6172">
        <v>6171</v>
      </c>
      <c r="B6172">
        <v>8</v>
      </c>
      <c r="C6172">
        <v>83</v>
      </c>
      <c r="D6172">
        <v>33</v>
      </c>
      <c r="E6172">
        <v>49</v>
      </c>
      <c r="F6172">
        <v>271</v>
      </c>
      <c r="H6172" s="16">
        <v>34927</v>
      </c>
      <c r="I6172">
        <v>15</v>
      </c>
      <c r="J6172">
        <v>14</v>
      </c>
      <c r="K6172">
        <v>1</v>
      </c>
      <c r="L6172">
        <f>LOOKUP(I6172+H6172*1000, allRounds!D$2:D$308, allRounds!A$2:A$308)</f>
        <v>271</v>
      </c>
    </row>
    <row r="6173" spans="1:12" x14ac:dyDescent="0.3">
      <c r="A6173">
        <v>6172</v>
      </c>
      <c r="B6173">
        <v>9</v>
      </c>
      <c r="C6173">
        <v>94</v>
      </c>
      <c r="D6173">
        <v>32</v>
      </c>
      <c r="E6173">
        <v>65</v>
      </c>
      <c r="F6173">
        <v>271</v>
      </c>
      <c r="H6173" s="16">
        <v>34927</v>
      </c>
      <c r="I6173">
        <v>15</v>
      </c>
      <c r="J6173">
        <v>23</v>
      </c>
      <c r="K6173">
        <v>0</v>
      </c>
      <c r="L6173">
        <f>LOOKUP(I6173+H6173*1000, allRounds!D$2:D$308, allRounds!A$2:A$308)</f>
        <v>271</v>
      </c>
    </row>
    <row r="6174" spans="1:12" x14ac:dyDescent="0.3">
      <c r="A6174">
        <v>6173</v>
      </c>
      <c r="B6174">
        <v>10</v>
      </c>
      <c r="C6174">
        <v>90</v>
      </c>
      <c r="D6174">
        <v>31</v>
      </c>
      <c r="E6174">
        <v>81</v>
      </c>
      <c r="F6174">
        <v>271</v>
      </c>
      <c r="H6174" s="16">
        <v>34927</v>
      </c>
      <c r="I6174">
        <v>15</v>
      </c>
      <c r="J6174">
        <v>18</v>
      </c>
      <c r="K6174">
        <v>0</v>
      </c>
      <c r="L6174">
        <f>LOOKUP(I6174+H6174*1000, allRounds!D$2:D$308, allRounds!A$2:A$308)</f>
        <v>271</v>
      </c>
    </row>
    <row r="6175" spans="1:12" x14ac:dyDescent="0.3">
      <c r="A6175">
        <v>6174</v>
      </c>
      <c r="B6175">
        <v>11</v>
      </c>
      <c r="C6175">
        <v>85</v>
      </c>
      <c r="D6175">
        <v>31</v>
      </c>
      <c r="E6175">
        <v>70</v>
      </c>
      <c r="F6175">
        <v>271</v>
      </c>
      <c r="H6175" s="16">
        <v>34927</v>
      </c>
      <c r="I6175">
        <v>15</v>
      </c>
      <c r="J6175">
        <v>14</v>
      </c>
      <c r="K6175">
        <v>1</v>
      </c>
      <c r="L6175">
        <f>LOOKUP(I6175+H6175*1000, allRounds!D$2:D$308, allRounds!A$2:A$308)</f>
        <v>271</v>
      </c>
    </row>
    <row r="6176" spans="1:12" x14ac:dyDescent="0.3">
      <c r="A6176">
        <v>6175</v>
      </c>
      <c r="B6176">
        <v>12</v>
      </c>
      <c r="C6176">
        <v>95</v>
      </c>
      <c r="D6176">
        <v>29</v>
      </c>
      <c r="E6176">
        <v>6</v>
      </c>
      <c r="F6176">
        <v>271</v>
      </c>
      <c r="H6176" s="16">
        <v>34927</v>
      </c>
      <c r="I6176">
        <v>15</v>
      </c>
      <c r="J6176">
        <v>20</v>
      </c>
      <c r="K6176">
        <v>1</v>
      </c>
      <c r="L6176">
        <f>LOOKUP(I6176+H6176*1000, allRounds!D$2:D$308, allRounds!A$2:A$308)</f>
        <v>271</v>
      </c>
    </row>
    <row r="6177" spans="1:12" x14ac:dyDescent="0.3">
      <c r="A6177">
        <v>6176</v>
      </c>
      <c r="B6177">
        <v>13</v>
      </c>
      <c r="C6177">
        <v>107</v>
      </c>
      <c r="D6177">
        <v>28</v>
      </c>
      <c r="E6177">
        <v>80</v>
      </c>
      <c r="F6177">
        <v>271</v>
      </c>
      <c r="H6177" s="16">
        <v>34927</v>
      </c>
      <c r="I6177">
        <v>15</v>
      </c>
      <c r="J6177">
        <v>28</v>
      </c>
      <c r="K6177">
        <v>0</v>
      </c>
      <c r="L6177">
        <f>LOOKUP(I6177+H6177*1000, allRounds!D$2:D$308, allRounds!A$2:A$308)</f>
        <v>271</v>
      </c>
    </row>
    <row r="6178" spans="1:12" x14ac:dyDescent="0.3">
      <c r="A6178">
        <v>6177</v>
      </c>
      <c r="B6178">
        <v>14</v>
      </c>
      <c r="C6178">
        <v>86</v>
      </c>
      <c r="D6178">
        <v>28</v>
      </c>
      <c r="E6178">
        <v>48</v>
      </c>
      <c r="F6178">
        <v>271</v>
      </c>
      <c r="H6178" s="16">
        <v>34927</v>
      </c>
      <c r="I6178">
        <v>15</v>
      </c>
      <c r="J6178">
        <v>12</v>
      </c>
      <c r="K6178">
        <v>1</v>
      </c>
      <c r="L6178">
        <f>LOOKUP(I6178+H6178*1000, allRounds!D$2:D$308, allRounds!A$2:A$308)</f>
        <v>271</v>
      </c>
    </row>
    <row r="6179" spans="1:12" x14ac:dyDescent="0.3">
      <c r="A6179">
        <v>6178</v>
      </c>
      <c r="B6179">
        <v>15</v>
      </c>
      <c r="C6179">
        <v>104</v>
      </c>
      <c r="D6179">
        <v>27</v>
      </c>
      <c r="E6179">
        <v>53</v>
      </c>
      <c r="F6179">
        <v>271</v>
      </c>
      <c r="H6179" s="16">
        <v>34927</v>
      </c>
      <c r="I6179">
        <v>15</v>
      </c>
      <c r="J6179">
        <v>28</v>
      </c>
      <c r="K6179">
        <v>1</v>
      </c>
      <c r="L6179">
        <f>LOOKUP(I6179+H6179*1000, allRounds!D$2:D$308, allRounds!A$2:A$308)</f>
        <v>271</v>
      </c>
    </row>
    <row r="6180" spans="1:12" x14ac:dyDescent="0.3">
      <c r="A6180">
        <v>6179</v>
      </c>
      <c r="B6180">
        <v>16</v>
      </c>
      <c r="C6180">
        <v>105</v>
      </c>
      <c r="D6180">
        <v>27</v>
      </c>
      <c r="E6180">
        <v>40</v>
      </c>
      <c r="F6180">
        <v>271</v>
      </c>
      <c r="H6180" s="16">
        <v>34927</v>
      </c>
      <c r="I6180">
        <v>15</v>
      </c>
      <c r="J6180">
        <v>30</v>
      </c>
      <c r="K6180">
        <v>1</v>
      </c>
      <c r="L6180">
        <f>LOOKUP(I6180+H6180*1000, allRounds!D$2:D$308, allRounds!A$2:A$308)</f>
        <v>271</v>
      </c>
    </row>
    <row r="6181" spans="1:12" x14ac:dyDescent="0.3">
      <c r="A6181">
        <v>6180</v>
      </c>
      <c r="B6181">
        <v>17</v>
      </c>
      <c r="C6181">
        <v>114</v>
      </c>
      <c r="D6181">
        <v>25</v>
      </c>
      <c r="E6181">
        <v>39</v>
      </c>
      <c r="F6181">
        <v>271</v>
      </c>
      <c r="H6181" s="16">
        <v>34927</v>
      </c>
      <c r="I6181">
        <v>15</v>
      </c>
      <c r="J6181">
        <v>36</v>
      </c>
      <c r="K6181">
        <v>1</v>
      </c>
      <c r="L6181">
        <f>LOOKUP(I6181+H6181*1000, allRounds!D$2:D$308, allRounds!A$2:A$308)</f>
        <v>271</v>
      </c>
    </row>
    <row r="6182" spans="1:12" x14ac:dyDescent="0.3">
      <c r="A6182">
        <v>6181</v>
      </c>
      <c r="B6182">
        <v>18</v>
      </c>
      <c r="C6182">
        <v>106</v>
      </c>
      <c r="D6182">
        <v>25</v>
      </c>
      <c r="E6182">
        <v>54</v>
      </c>
      <c r="F6182">
        <v>271</v>
      </c>
      <c r="H6182" s="16">
        <v>34927</v>
      </c>
      <c r="I6182">
        <v>15</v>
      </c>
      <c r="J6182">
        <v>26</v>
      </c>
      <c r="K6182">
        <v>1</v>
      </c>
      <c r="L6182">
        <f>LOOKUP(I6182+H6182*1000, allRounds!D$2:D$308, allRounds!A$2:A$308)</f>
        <v>271</v>
      </c>
    </row>
    <row r="6183" spans="1:12" x14ac:dyDescent="0.3">
      <c r="A6183">
        <v>6182</v>
      </c>
      <c r="B6183">
        <v>19</v>
      </c>
      <c r="C6183">
        <v>115</v>
      </c>
      <c r="D6183">
        <v>22</v>
      </c>
      <c r="E6183">
        <v>8</v>
      </c>
      <c r="F6183">
        <v>271</v>
      </c>
      <c r="H6183" s="16">
        <v>34927</v>
      </c>
      <c r="I6183">
        <v>15</v>
      </c>
      <c r="J6183">
        <v>33</v>
      </c>
      <c r="K6183">
        <v>1</v>
      </c>
      <c r="L6183">
        <f>LOOKUP(I6183+H6183*1000, allRounds!D$2:D$308, allRounds!A$2:A$308)</f>
        <v>271</v>
      </c>
    </row>
    <row r="6184" spans="1:12" x14ac:dyDescent="0.3">
      <c r="A6184">
        <v>6183</v>
      </c>
      <c r="B6184">
        <v>20</v>
      </c>
      <c r="C6184">
        <v>104</v>
      </c>
      <c r="D6184">
        <v>19</v>
      </c>
      <c r="E6184">
        <v>2</v>
      </c>
      <c r="F6184">
        <v>271</v>
      </c>
      <c r="H6184" s="16">
        <v>34927</v>
      </c>
      <c r="I6184">
        <v>15</v>
      </c>
      <c r="J6184">
        <v>21</v>
      </c>
      <c r="K6184">
        <v>1</v>
      </c>
      <c r="L6184">
        <f>LOOKUP(I6184+H6184*1000, allRounds!D$2:D$308, allRounds!A$2:A$308)</f>
        <v>271</v>
      </c>
    </row>
    <row r="6185" spans="1:12" x14ac:dyDescent="0.3">
      <c r="A6185">
        <v>6184</v>
      </c>
      <c r="B6185">
        <v>1</v>
      </c>
      <c r="C6185">
        <v>80</v>
      </c>
      <c r="D6185">
        <v>37</v>
      </c>
      <c r="E6185">
        <v>1</v>
      </c>
      <c r="F6185">
        <v>272</v>
      </c>
      <c r="H6185" s="16">
        <v>34891</v>
      </c>
      <c r="I6185">
        <v>3</v>
      </c>
      <c r="J6185">
        <v>13</v>
      </c>
      <c r="K6185">
        <v>1</v>
      </c>
      <c r="L6185">
        <f>LOOKUP(I6185+H6185*1000, allRounds!D$2:D$308, allRounds!A$2:A$308)</f>
        <v>272</v>
      </c>
    </row>
    <row r="6186" spans="1:12" x14ac:dyDescent="0.3">
      <c r="A6186">
        <v>6185</v>
      </c>
      <c r="B6186">
        <v>2</v>
      </c>
      <c r="C6186">
        <v>100</v>
      </c>
      <c r="D6186">
        <v>36</v>
      </c>
      <c r="E6186">
        <v>30</v>
      </c>
      <c r="F6186">
        <v>272</v>
      </c>
      <c r="H6186" s="16">
        <v>34891</v>
      </c>
      <c r="I6186">
        <v>3</v>
      </c>
      <c r="J6186">
        <v>31</v>
      </c>
      <c r="K6186">
        <v>1</v>
      </c>
      <c r="L6186">
        <f>LOOKUP(I6186+H6186*1000, allRounds!D$2:D$308, allRounds!A$2:A$308)</f>
        <v>272</v>
      </c>
    </row>
    <row r="6187" spans="1:12" x14ac:dyDescent="0.3">
      <c r="A6187">
        <v>6186</v>
      </c>
      <c r="B6187">
        <v>3</v>
      </c>
      <c r="C6187">
        <v>88</v>
      </c>
      <c r="D6187">
        <v>34</v>
      </c>
      <c r="E6187">
        <v>34</v>
      </c>
      <c r="F6187">
        <v>272</v>
      </c>
      <c r="H6187" s="16">
        <v>34891</v>
      </c>
      <c r="I6187">
        <v>3</v>
      </c>
      <c r="J6187">
        <v>18</v>
      </c>
      <c r="K6187">
        <v>1</v>
      </c>
      <c r="L6187">
        <f>LOOKUP(I6187+H6187*1000, allRounds!D$2:D$308, allRounds!A$2:A$308)</f>
        <v>272</v>
      </c>
    </row>
    <row r="6188" spans="1:12" x14ac:dyDescent="0.3">
      <c r="A6188">
        <v>6187</v>
      </c>
      <c r="B6188">
        <v>4</v>
      </c>
      <c r="C6188">
        <v>102</v>
      </c>
      <c r="D6188">
        <v>32</v>
      </c>
      <c r="E6188">
        <v>50</v>
      </c>
      <c r="F6188">
        <v>272</v>
      </c>
      <c r="H6188" s="16">
        <v>34891</v>
      </c>
      <c r="I6188">
        <v>3</v>
      </c>
      <c r="J6188">
        <v>29</v>
      </c>
      <c r="K6188">
        <v>1</v>
      </c>
      <c r="L6188">
        <f>LOOKUP(I6188+H6188*1000, allRounds!D$2:D$308, allRounds!A$2:A$308)</f>
        <v>272</v>
      </c>
    </row>
    <row r="6189" spans="1:12" x14ac:dyDescent="0.3">
      <c r="A6189">
        <v>6188</v>
      </c>
      <c r="B6189">
        <v>5</v>
      </c>
      <c r="C6189">
        <v>101</v>
      </c>
      <c r="D6189">
        <v>31</v>
      </c>
      <c r="E6189">
        <v>78</v>
      </c>
      <c r="F6189">
        <v>272</v>
      </c>
      <c r="H6189" s="16">
        <v>34891</v>
      </c>
      <c r="I6189">
        <v>3</v>
      </c>
      <c r="J6189">
        <v>28</v>
      </c>
      <c r="K6189">
        <v>1</v>
      </c>
      <c r="L6189">
        <f>LOOKUP(I6189+H6189*1000, allRounds!D$2:D$308, allRounds!A$2:A$308)</f>
        <v>272</v>
      </c>
    </row>
    <row r="6190" spans="1:12" x14ac:dyDescent="0.3">
      <c r="A6190">
        <v>6189</v>
      </c>
      <c r="B6190">
        <v>6</v>
      </c>
      <c r="C6190">
        <v>101</v>
      </c>
      <c r="D6190">
        <v>31</v>
      </c>
      <c r="E6190">
        <v>31</v>
      </c>
      <c r="F6190">
        <v>272</v>
      </c>
      <c r="H6190" s="16">
        <v>34891</v>
      </c>
      <c r="I6190">
        <v>3</v>
      </c>
      <c r="J6190">
        <v>28</v>
      </c>
      <c r="K6190">
        <v>1</v>
      </c>
      <c r="L6190">
        <f>LOOKUP(I6190+H6190*1000, allRounds!D$2:D$308, allRounds!A$2:A$308)</f>
        <v>272</v>
      </c>
    </row>
    <row r="6191" spans="1:12" x14ac:dyDescent="0.3">
      <c r="A6191">
        <v>6190</v>
      </c>
      <c r="B6191">
        <v>7</v>
      </c>
      <c r="C6191">
        <v>99</v>
      </c>
      <c r="D6191">
        <v>31</v>
      </c>
      <c r="E6191">
        <v>18</v>
      </c>
      <c r="F6191">
        <v>272</v>
      </c>
      <c r="H6191" s="16">
        <v>34891</v>
      </c>
      <c r="I6191">
        <v>3</v>
      </c>
      <c r="J6191">
        <v>26</v>
      </c>
      <c r="K6191">
        <v>1</v>
      </c>
      <c r="L6191">
        <f>LOOKUP(I6191+H6191*1000, allRounds!D$2:D$308, allRounds!A$2:A$308)</f>
        <v>272</v>
      </c>
    </row>
    <row r="6192" spans="1:12" x14ac:dyDescent="0.3">
      <c r="A6192">
        <v>6191</v>
      </c>
      <c r="B6192">
        <v>8</v>
      </c>
      <c r="C6192">
        <v>103</v>
      </c>
      <c r="D6192">
        <v>30</v>
      </c>
      <c r="E6192">
        <v>28</v>
      </c>
      <c r="F6192">
        <v>272</v>
      </c>
      <c r="H6192" s="16">
        <v>34891</v>
      </c>
      <c r="I6192">
        <v>3</v>
      </c>
      <c r="J6192">
        <v>29</v>
      </c>
      <c r="K6192">
        <v>1</v>
      </c>
      <c r="L6192">
        <f>LOOKUP(I6192+H6192*1000, allRounds!D$2:D$308, allRounds!A$2:A$308)</f>
        <v>272</v>
      </c>
    </row>
    <row r="6193" spans="1:12" x14ac:dyDescent="0.3">
      <c r="A6193">
        <v>6192</v>
      </c>
      <c r="B6193">
        <v>9</v>
      </c>
      <c r="C6193">
        <v>104</v>
      </c>
      <c r="D6193">
        <v>30</v>
      </c>
      <c r="E6193">
        <v>27</v>
      </c>
      <c r="F6193">
        <v>272</v>
      </c>
      <c r="H6193" s="16">
        <v>34891</v>
      </c>
      <c r="I6193">
        <v>3</v>
      </c>
      <c r="J6193">
        <v>31</v>
      </c>
      <c r="K6193">
        <v>1</v>
      </c>
      <c r="L6193">
        <f>LOOKUP(I6193+H6193*1000, allRounds!D$2:D$308, allRounds!A$2:A$308)</f>
        <v>272</v>
      </c>
    </row>
    <row r="6194" spans="1:12" x14ac:dyDescent="0.3">
      <c r="A6194">
        <v>6193</v>
      </c>
      <c r="B6194">
        <v>10</v>
      </c>
      <c r="C6194">
        <v>97</v>
      </c>
      <c r="D6194">
        <v>30</v>
      </c>
      <c r="E6194">
        <v>33</v>
      </c>
      <c r="F6194">
        <v>272</v>
      </c>
      <c r="H6194" s="16">
        <v>34891</v>
      </c>
      <c r="I6194">
        <v>3</v>
      </c>
      <c r="J6194">
        <v>23</v>
      </c>
      <c r="K6194">
        <v>1</v>
      </c>
      <c r="L6194">
        <f>LOOKUP(I6194+H6194*1000, allRounds!D$2:D$308, allRounds!A$2:A$308)</f>
        <v>272</v>
      </c>
    </row>
    <row r="6195" spans="1:12" x14ac:dyDescent="0.3">
      <c r="A6195">
        <v>6194</v>
      </c>
      <c r="B6195">
        <v>11</v>
      </c>
      <c r="C6195">
        <v>88</v>
      </c>
      <c r="D6195">
        <v>29</v>
      </c>
      <c r="E6195">
        <v>32</v>
      </c>
      <c r="F6195">
        <v>272</v>
      </c>
      <c r="H6195" s="16">
        <v>34891</v>
      </c>
      <c r="I6195">
        <v>3</v>
      </c>
      <c r="J6195">
        <v>13</v>
      </c>
      <c r="K6195">
        <v>1</v>
      </c>
      <c r="L6195">
        <f>LOOKUP(I6195+H6195*1000, allRounds!D$2:D$308, allRounds!A$2:A$308)</f>
        <v>272</v>
      </c>
    </row>
    <row r="6196" spans="1:12" x14ac:dyDescent="0.3">
      <c r="A6196">
        <v>6195</v>
      </c>
      <c r="B6196">
        <v>12</v>
      </c>
      <c r="C6196">
        <v>91</v>
      </c>
      <c r="D6196">
        <v>27</v>
      </c>
      <c r="E6196">
        <v>49</v>
      </c>
      <c r="F6196">
        <v>272</v>
      </c>
      <c r="H6196" s="16">
        <v>34891</v>
      </c>
      <c r="I6196">
        <v>3</v>
      </c>
      <c r="J6196">
        <v>14</v>
      </c>
      <c r="K6196">
        <v>1</v>
      </c>
      <c r="L6196">
        <f>LOOKUP(I6196+H6196*1000, allRounds!D$2:D$308, allRounds!A$2:A$308)</f>
        <v>272</v>
      </c>
    </row>
    <row r="6197" spans="1:12" x14ac:dyDescent="0.3">
      <c r="A6197">
        <v>6196</v>
      </c>
      <c r="B6197">
        <v>13</v>
      </c>
      <c r="C6197">
        <v>111</v>
      </c>
      <c r="D6197">
        <v>26</v>
      </c>
      <c r="E6197">
        <v>12</v>
      </c>
      <c r="F6197">
        <v>272</v>
      </c>
      <c r="H6197" s="16">
        <v>34891</v>
      </c>
      <c r="I6197">
        <v>3</v>
      </c>
      <c r="J6197">
        <v>33</v>
      </c>
      <c r="K6197">
        <v>1</v>
      </c>
      <c r="L6197">
        <f>LOOKUP(I6197+H6197*1000, allRounds!D$2:D$308, allRounds!A$2:A$308)</f>
        <v>272</v>
      </c>
    </row>
    <row r="6198" spans="1:12" x14ac:dyDescent="0.3">
      <c r="A6198">
        <v>6197</v>
      </c>
      <c r="B6198">
        <v>14</v>
      </c>
      <c r="C6198">
        <v>89</v>
      </c>
      <c r="D6198">
        <v>26</v>
      </c>
      <c r="E6198">
        <v>11</v>
      </c>
      <c r="F6198">
        <v>272</v>
      </c>
      <c r="H6198" s="16">
        <v>34891</v>
      </c>
      <c r="I6198">
        <v>3</v>
      </c>
      <c r="J6198">
        <v>11</v>
      </c>
      <c r="K6198">
        <v>1</v>
      </c>
      <c r="L6198">
        <f>LOOKUP(I6198+H6198*1000, allRounds!D$2:D$308, allRounds!A$2:A$308)</f>
        <v>272</v>
      </c>
    </row>
    <row r="6199" spans="1:12" x14ac:dyDescent="0.3">
      <c r="A6199">
        <v>6198</v>
      </c>
      <c r="B6199">
        <v>15</v>
      </c>
      <c r="C6199">
        <v>115</v>
      </c>
      <c r="D6199">
        <v>25</v>
      </c>
      <c r="E6199">
        <v>39</v>
      </c>
      <c r="F6199">
        <v>272</v>
      </c>
      <c r="H6199" s="16">
        <v>34891</v>
      </c>
      <c r="I6199">
        <v>3</v>
      </c>
      <c r="J6199">
        <v>36</v>
      </c>
      <c r="K6199">
        <v>1</v>
      </c>
      <c r="L6199">
        <f>LOOKUP(I6199+H6199*1000, allRounds!D$2:D$308, allRounds!A$2:A$308)</f>
        <v>272</v>
      </c>
    </row>
    <row r="6200" spans="1:12" x14ac:dyDescent="0.3">
      <c r="A6200">
        <v>6199</v>
      </c>
      <c r="B6200">
        <v>16</v>
      </c>
      <c r="C6200">
        <v>105</v>
      </c>
      <c r="D6200">
        <v>24</v>
      </c>
      <c r="E6200">
        <v>3</v>
      </c>
      <c r="F6200">
        <v>272</v>
      </c>
      <c r="H6200" s="16">
        <v>34891</v>
      </c>
      <c r="I6200">
        <v>3</v>
      </c>
      <c r="J6200">
        <v>23</v>
      </c>
      <c r="K6200">
        <v>1</v>
      </c>
      <c r="L6200">
        <f>LOOKUP(I6200+H6200*1000, allRounds!D$2:D$308, allRounds!A$2:A$308)</f>
        <v>272</v>
      </c>
    </row>
    <row r="6201" spans="1:12" x14ac:dyDescent="0.3">
      <c r="A6201">
        <v>6200</v>
      </c>
      <c r="B6201">
        <v>17</v>
      </c>
      <c r="C6201">
        <v>110</v>
      </c>
      <c r="D6201">
        <v>23</v>
      </c>
      <c r="E6201">
        <v>13</v>
      </c>
      <c r="F6201">
        <v>272</v>
      </c>
      <c r="H6201" s="16">
        <v>34891</v>
      </c>
      <c r="I6201">
        <v>3</v>
      </c>
      <c r="J6201">
        <v>28</v>
      </c>
      <c r="K6201">
        <v>1</v>
      </c>
      <c r="L6201">
        <f>LOOKUP(I6201+H6201*1000, allRounds!D$2:D$308, allRounds!A$2:A$308)</f>
        <v>272</v>
      </c>
    </row>
    <row r="6202" spans="1:12" x14ac:dyDescent="0.3">
      <c r="A6202">
        <v>6201</v>
      </c>
      <c r="B6202">
        <v>18</v>
      </c>
      <c r="C6202">
        <v>102</v>
      </c>
      <c r="D6202">
        <v>23</v>
      </c>
      <c r="E6202">
        <v>2</v>
      </c>
      <c r="F6202">
        <v>272</v>
      </c>
      <c r="H6202" s="16">
        <v>34891</v>
      </c>
      <c r="I6202">
        <v>3</v>
      </c>
      <c r="J6202">
        <v>21</v>
      </c>
      <c r="K6202">
        <v>1</v>
      </c>
      <c r="L6202">
        <f>LOOKUP(I6202+H6202*1000, allRounds!D$2:D$308, allRounds!A$2:A$308)</f>
        <v>272</v>
      </c>
    </row>
    <row r="6203" spans="1:12" x14ac:dyDescent="0.3">
      <c r="A6203">
        <v>6202</v>
      </c>
      <c r="B6203">
        <v>19</v>
      </c>
      <c r="C6203">
        <v>114</v>
      </c>
      <c r="D6203">
        <v>19</v>
      </c>
      <c r="E6203">
        <v>4</v>
      </c>
      <c r="F6203">
        <v>272</v>
      </c>
      <c r="H6203" s="16">
        <v>34891</v>
      </c>
      <c r="I6203">
        <v>3</v>
      </c>
      <c r="J6203">
        <v>29</v>
      </c>
      <c r="K6203">
        <v>1</v>
      </c>
      <c r="L6203">
        <f>LOOKUP(I6203+H6203*1000, allRounds!D$2:D$308, allRounds!A$2:A$308)</f>
        <v>272</v>
      </c>
    </row>
    <row r="6204" spans="1:12" x14ac:dyDescent="0.3">
      <c r="A6204">
        <v>6203</v>
      </c>
      <c r="B6204">
        <v>20</v>
      </c>
      <c r="C6204">
        <v>112</v>
      </c>
      <c r="D6204">
        <v>19</v>
      </c>
      <c r="E6204">
        <v>16</v>
      </c>
      <c r="F6204">
        <v>272</v>
      </c>
      <c r="H6204" s="16">
        <v>34891</v>
      </c>
      <c r="I6204">
        <v>3</v>
      </c>
      <c r="J6204">
        <v>27</v>
      </c>
      <c r="K6204">
        <v>1</v>
      </c>
      <c r="L6204">
        <f>LOOKUP(I6204+H6204*1000, allRounds!D$2:D$308, allRounds!A$2:A$308)</f>
        <v>272</v>
      </c>
    </row>
    <row r="6205" spans="1:12" x14ac:dyDescent="0.3">
      <c r="A6205">
        <v>6204</v>
      </c>
      <c r="B6205">
        <v>21</v>
      </c>
      <c r="C6205">
        <v>98</v>
      </c>
      <c r="D6205">
        <v>19</v>
      </c>
      <c r="E6205">
        <v>21</v>
      </c>
      <c r="F6205">
        <v>272</v>
      </c>
      <c r="H6205" s="16">
        <v>34891</v>
      </c>
      <c r="I6205">
        <v>3</v>
      </c>
      <c r="J6205">
        <v>13</v>
      </c>
      <c r="K6205">
        <v>1</v>
      </c>
      <c r="L6205">
        <f>LOOKUP(I6205+H6205*1000, allRounds!D$2:D$308, allRounds!A$2:A$308)</f>
        <v>272</v>
      </c>
    </row>
    <row r="6206" spans="1:12" x14ac:dyDescent="0.3">
      <c r="A6206">
        <v>6205</v>
      </c>
      <c r="B6206">
        <v>22</v>
      </c>
      <c r="C6206">
        <v>117</v>
      </c>
      <c r="D6206">
        <v>16</v>
      </c>
      <c r="E6206">
        <v>61</v>
      </c>
      <c r="F6206">
        <v>272</v>
      </c>
      <c r="H6206" s="16">
        <v>34891</v>
      </c>
      <c r="I6206">
        <v>3</v>
      </c>
      <c r="J6206">
        <v>28</v>
      </c>
      <c r="K6206">
        <v>1</v>
      </c>
      <c r="L6206">
        <f>LOOKUP(I6206+H6206*1000, allRounds!D$2:D$308, allRounds!A$2:A$308)</f>
        <v>272</v>
      </c>
    </row>
    <row r="6207" spans="1:12" x14ac:dyDescent="0.3">
      <c r="A6207">
        <v>6206</v>
      </c>
      <c r="B6207">
        <v>1</v>
      </c>
      <c r="C6207">
        <v>102</v>
      </c>
      <c r="D6207">
        <v>33</v>
      </c>
      <c r="E6207">
        <v>16</v>
      </c>
      <c r="F6207">
        <v>273</v>
      </c>
      <c r="H6207" s="16">
        <v>34857</v>
      </c>
      <c r="I6207">
        <v>30</v>
      </c>
      <c r="J6207">
        <v>27</v>
      </c>
      <c r="K6207">
        <v>1</v>
      </c>
      <c r="L6207">
        <f>LOOKUP(I6207+H6207*1000, allRounds!D$2:D$308, allRounds!A$2:A$308)</f>
        <v>273</v>
      </c>
    </row>
    <row r="6208" spans="1:12" x14ac:dyDescent="0.3">
      <c r="A6208">
        <v>6207</v>
      </c>
      <c r="B6208">
        <v>2</v>
      </c>
      <c r="C6208">
        <v>108</v>
      </c>
      <c r="D6208">
        <v>32</v>
      </c>
      <c r="E6208">
        <v>30</v>
      </c>
      <c r="F6208">
        <v>273</v>
      </c>
      <c r="H6208" s="16">
        <v>34857</v>
      </c>
      <c r="I6208">
        <v>30</v>
      </c>
      <c r="J6208">
        <v>31</v>
      </c>
      <c r="K6208">
        <v>1</v>
      </c>
      <c r="L6208">
        <f>LOOKUP(I6208+H6208*1000, allRounds!D$2:D$308, allRounds!A$2:A$308)</f>
        <v>273</v>
      </c>
    </row>
    <row r="6209" spans="1:12" x14ac:dyDescent="0.3">
      <c r="A6209">
        <v>6208</v>
      </c>
      <c r="B6209">
        <v>3</v>
      </c>
      <c r="C6209">
        <v>100</v>
      </c>
      <c r="D6209">
        <v>31</v>
      </c>
      <c r="E6209">
        <v>65</v>
      </c>
      <c r="F6209">
        <v>273</v>
      </c>
      <c r="H6209" s="16">
        <v>34857</v>
      </c>
      <c r="I6209">
        <v>30</v>
      </c>
      <c r="J6209">
        <v>23</v>
      </c>
      <c r="K6209">
        <v>0</v>
      </c>
      <c r="L6209">
        <f>LOOKUP(I6209+H6209*1000, allRounds!D$2:D$308, allRounds!A$2:A$308)</f>
        <v>273</v>
      </c>
    </row>
    <row r="6210" spans="1:12" x14ac:dyDescent="0.3">
      <c r="A6210">
        <v>6209</v>
      </c>
      <c r="B6210">
        <v>4</v>
      </c>
      <c r="C6210">
        <v>105</v>
      </c>
      <c r="D6210">
        <v>29</v>
      </c>
      <c r="E6210">
        <v>3</v>
      </c>
      <c r="F6210">
        <v>273</v>
      </c>
      <c r="H6210" s="16">
        <v>34857</v>
      </c>
      <c r="I6210">
        <v>30</v>
      </c>
      <c r="J6210">
        <v>23</v>
      </c>
      <c r="K6210">
        <v>1</v>
      </c>
      <c r="L6210">
        <f>LOOKUP(I6210+H6210*1000, allRounds!D$2:D$308, allRounds!A$2:A$308)</f>
        <v>273</v>
      </c>
    </row>
    <row r="6211" spans="1:12" x14ac:dyDescent="0.3">
      <c r="A6211">
        <v>6210</v>
      </c>
      <c r="B6211">
        <v>5</v>
      </c>
      <c r="C6211">
        <v>94</v>
      </c>
      <c r="D6211">
        <v>28</v>
      </c>
      <c r="E6211">
        <v>1</v>
      </c>
      <c r="F6211">
        <v>273</v>
      </c>
      <c r="H6211" s="16">
        <v>34857</v>
      </c>
      <c r="I6211">
        <v>30</v>
      </c>
      <c r="J6211">
        <v>13</v>
      </c>
      <c r="K6211">
        <v>1</v>
      </c>
      <c r="L6211">
        <f>LOOKUP(I6211+H6211*1000, allRounds!D$2:D$308, allRounds!A$2:A$308)</f>
        <v>273</v>
      </c>
    </row>
    <row r="6212" spans="1:12" x14ac:dyDescent="0.3">
      <c r="A6212">
        <v>6211</v>
      </c>
      <c r="B6212">
        <v>6</v>
      </c>
      <c r="C6212">
        <v>103</v>
      </c>
      <c r="D6212">
        <v>28</v>
      </c>
      <c r="E6212">
        <v>76</v>
      </c>
      <c r="F6212">
        <v>273</v>
      </c>
      <c r="H6212" s="16">
        <v>34857</v>
      </c>
      <c r="I6212">
        <v>30</v>
      </c>
      <c r="J6212">
        <v>21</v>
      </c>
      <c r="K6212">
        <v>0</v>
      </c>
      <c r="L6212">
        <f>LOOKUP(I6212+H6212*1000, allRounds!D$2:D$308, allRounds!A$2:A$308)</f>
        <v>273</v>
      </c>
    </row>
    <row r="6213" spans="1:12" x14ac:dyDescent="0.3">
      <c r="A6213">
        <v>6212</v>
      </c>
      <c r="B6213">
        <v>7</v>
      </c>
      <c r="C6213">
        <v>102</v>
      </c>
      <c r="D6213">
        <v>26</v>
      </c>
      <c r="E6213">
        <v>77</v>
      </c>
      <c r="F6213">
        <v>273</v>
      </c>
      <c r="H6213" s="16">
        <v>34857</v>
      </c>
      <c r="I6213">
        <v>30</v>
      </c>
      <c r="J6213">
        <v>20</v>
      </c>
      <c r="K6213">
        <v>0</v>
      </c>
      <c r="L6213">
        <f>LOOKUP(I6213+H6213*1000, allRounds!D$2:D$308, allRounds!A$2:A$308)</f>
        <v>273</v>
      </c>
    </row>
    <row r="6214" spans="1:12" x14ac:dyDescent="0.3">
      <c r="A6214">
        <v>6213</v>
      </c>
      <c r="B6214">
        <v>8</v>
      </c>
      <c r="C6214">
        <v>113</v>
      </c>
      <c r="D6214">
        <v>25</v>
      </c>
      <c r="E6214">
        <v>23</v>
      </c>
      <c r="F6214">
        <v>273</v>
      </c>
      <c r="H6214" s="16">
        <v>34857</v>
      </c>
      <c r="I6214">
        <v>30</v>
      </c>
      <c r="J6214">
        <v>29</v>
      </c>
      <c r="K6214">
        <v>1</v>
      </c>
      <c r="L6214">
        <f>LOOKUP(I6214+H6214*1000, allRounds!D$2:D$308, allRounds!A$2:A$308)</f>
        <v>273</v>
      </c>
    </row>
    <row r="6215" spans="1:12" x14ac:dyDescent="0.3">
      <c r="A6215">
        <v>6214</v>
      </c>
      <c r="B6215">
        <v>9</v>
      </c>
      <c r="C6215">
        <v>108</v>
      </c>
      <c r="D6215">
        <v>24</v>
      </c>
      <c r="E6215">
        <v>26</v>
      </c>
      <c r="F6215">
        <v>273</v>
      </c>
      <c r="H6215" s="16">
        <v>34857</v>
      </c>
      <c r="I6215">
        <v>30</v>
      </c>
      <c r="J6215">
        <v>24</v>
      </c>
      <c r="K6215">
        <v>1</v>
      </c>
      <c r="L6215">
        <f>LOOKUP(I6215+H6215*1000, allRounds!D$2:D$308, allRounds!A$2:A$308)</f>
        <v>273</v>
      </c>
    </row>
    <row r="6216" spans="1:12" x14ac:dyDescent="0.3">
      <c r="A6216">
        <v>6215</v>
      </c>
      <c r="B6216">
        <v>10</v>
      </c>
      <c r="C6216">
        <v>114</v>
      </c>
      <c r="D6216">
        <v>23</v>
      </c>
      <c r="E6216">
        <v>31</v>
      </c>
      <c r="F6216">
        <v>273</v>
      </c>
      <c r="H6216" s="16">
        <v>34857</v>
      </c>
      <c r="I6216">
        <v>30</v>
      </c>
      <c r="J6216">
        <v>28</v>
      </c>
      <c r="K6216">
        <v>1</v>
      </c>
      <c r="L6216">
        <f>LOOKUP(I6216+H6216*1000, allRounds!D$2:D$308, allRounds!A$2:A$308)</f>
        <v>273</v>
      </c>
    </row>
    <row r="6217" spans="1:12" x14ac:dyDescent="0.3">
      <c r="A6217">
        <v>6216</v>
      </c>
      <c r="B6217">
        <v>11</v>
      </c>
      <c r="C6217">
        <v>111</v>
      </c>
      <c r="D6217">
        <v>21</v>
      </c>
      <c r="E6217">
        <v>2</v>
      </c>
      <c r="F6217">
        <v>273</v>
      </c>
      <c r="H6217" s="16">
        <v>34857</v>
      </c>
      <c r="I6217">
        <v>30</v>
      </c>
      <c r="J6217">
        <v>21</v>
      </c>
      <c r="K6217">
        <v>1</v>
      </c>
      <c r="L6217">
        <f>LOOKUP(I6217+H6217*1000, allRounds!D$2:D$308, allRounds!A$2:A$308)</f>
        <v>273</v>
      </c>
    </row>
    <row r="6218" spans="1:12" x14ac:dyDescent="0.3">
      <c r="A6218">
        <v>6217</v>
      </c>
      <c r="B6218">
        <v>12</v>
      </c>
      <c r="C6218">
        <v>108</v>
      </c>
      <c r="D6218">
        <v>20</v>
      </c>
      <c r="E6218">
        <v>6</v>
      </c>
      <c r="F6218">
        <v>273</v>
      </c>
      <c r="H6218" s="16">
        <v>34857</v>
      </c>
      <c r="I6218">
        <v>30</v>
      </c>
      <c r="J6218">
        <v>20</v>
      </c>
      <c r="K6218">
        <v>1</v>
      </c>
      <c r="L6218">
        <f>LOOKUP(I6218+H6218*1000, allRounds!D$2:D$308, allRounds!A$2:A$308)</f>
        <v>273</v>
      </c>
    </row>
    <row r="6219" spans="1:12" x14ac:dyDescent="0.3">
      <c r="A6219">
        <v>6218</v>
      </c>
      <c r="B6219">
        <v>13</v>
      </c>
      <c r="C6219">
        <v>124</v>
      </c>
      <c r="D6219">
        <v>20</v>
      </c>
      <c r="E6219">
        <v>24</v>
      </c>
      <c r="F6219">
        <v>273</v>
      </c>
      <c r="H6219" s="16">
        <v>34857</v>
      </c>
      <c r="I6219">
        <v>30</v>
      </c>
      <c r="J6219">
        <v>36</v>
      </c>
      <c r="K6219">
        <v>1</v>
      </c>
      <c r="L6219">
        <f>LOOKUP(I6219+H6219*1000, allRounds!D$2:D$308, allRounds!A$2:A$308)</f>
        <v>273</v>
      </c>
    </row>
    <row r="6220" spans="1:12" x14ac:dyDescent="0.3">
      <c r="A6220">
        <v>6219</v>
      </c>
      <c r="B6220">
        <v>14</v>
      </c>
      <c r="C6220">
        <v>122</v>
      </c>
      <c r="D6220">
        <v>20</v>
      </c>
      <c r="E6220">
        <v>12</v>
      </c>
      <c r="F6220">
        <v>273</v>
      </c>
      <c r="H6220" s="16">
        <v>34857</v>
      </c>
      <c r="I6220">
        <v>30</v>
      </c>
      <c r="J6220">
        <v>33</v>
      </c>
      <c r="K6220">
        <v>1</v>
      </c>
      <c r="L6220">
        <f>LOOKUP(I6220+H6220*1000, allRounds!D$2:D$308, allRounds!A$2:A$308)</f>
        <v>273</v>
      </c>
    </row>
    <row r="6221" spans="1:12" x14ac:dyDescent="0.3">
      <c r="A6221">
        <v>6220</v>
      </c>
      <c r="B6221">
        <v>15</v>
      </c>
      <c r="C6221">
        <v>119</v>
      </c>
      <c r="D6221">
        <v>17</v>
      </c>
      <c r="E6221">
        <v>54</v>
      </c>
      <c r="F6221">
        <v>273</v>
      </c>
      <c r="H6221" s="16">
        <v>34857</v>
      </c>
      <c r="I6221">
        <v>30</v>
      </c>
      <c r="J6221">
        <v>26</v>
      </c>
      <c r="K6221">
        <v>1</v>
      </c>
      <c r="L6221">
        <f>LOOKUP(I6221+H6221*1000, allRounds!D$2:D$308, allRounds!A$2:A$308)</f>
        <v>273</v>
      </c>
    </row>
    <row r="6222" spans="1:12" x14ac:dyDescent="0.3">
      <c r="A6222">
        <v>6221</v>
      </c>
      <c r="B6222">
        <v>16</v>
      </c>
      <c r="C6222">
        <v>120</v>
      </c>
      <c r="D6222">
        <v>17</v>
      </c>
      <c r="E6222">
        <v>50</v>
      </c>
      <c r="F6222">
        <v>273</v>
      </c>
      <c r="H6222" s="16">
        <v>34857</v>
      </c>
      <c r="I6222">
        <v>30</v>
      </c>
      <c r="J6222">
        <v>29</v>
      </c>
      <c r="K6222">
        <v>1</v>
      </c>
      <c r="L6222">
        <f>LOOKUP(I6222+H6222*1000, allRounds!D$2:D$308, allRounds!A$2:A$308)</f>
        <v>273</v>
      </c>
    </row>
    <row r="6223" spans="1:12" x14ac:dyDescent="0.3">
      <c r="A6223">
        <v>6222</v>
      </c>
      <c r="B6223">
        <v>17</v>
      </c>
      <c r="C6223">
        <v>114</v>
      </c>
      <c r="D6223">
        <v>16</v>
      </c>
      <c r="E6223">
        <v>60</v>
      </c>
      <c r="F6223">
        <v>273</v>
      </c>
      <c r="H6223" s="16">
        <v>34857</v>
      </c>
      <c r="I6223">
        <v>30</v>
      </c>
      <c r="J6223">
        <v>22</v>
      </c>
      <c r="K6223">
        <v>1</v>
      </c>
      <c r="L6223">
        <f>LOOKUP(I6223+H6223*1000, allRounds!D$2:D$308, allRounds!A$2:A$308)</f>
        <v>273</v>
      </c>
    </row>
    <row r="6224" spans="1:12" x14ac:dyDescent="0.3">
      <c r="A6224">
        <v>6223</v>
      </c>
      <c r="B6224">
        <v>18</v>
      </c>
      <c r="C6224">
        <v>129</v>
      </c>
      <c r="D6224">
        <v>10</v>
      </c>
      <c r="E6224">
        <v>38</v>
      </c>
      <c r="F6224">
        <v>273</v>
      </c>
      <c r="H6224" s="16">
        <v>34857</v>
      </c>
      <c r="I6224">
        <v>30</v>
      </c>
      <c r="J6224">
        <v>28</v>
      </c>
      <c r="K6224">
        <v>0</v>
      </c>
      <c r="L6224">
        <f>LOOKUP(I6224+H6224*1000, allRounds!D$2:D$308, allRounds!A$2:A$308)</f>
        <v>273</v>
      </c>
    </row>
    <row r="6225" spans="1:12" x14ac:dyDescent="0.3">
      <c r="A6225">
        <v>6224</v>
      </c>
      <c r="B6225">
        <v>1</v>
      </c>
      <c r="C6225">
        <v>102</v>
      </c>
      <c r="D6225">
        <v>34</v>
      </c>
      <c r="E6225">
        <v>28</v>
      </c>
      <c r="F6225">
        <v>274</v>
      </c>
      <c r="H6225" s="16">
        <v>34822</v>
      </c>
      <c r="I6225">
        <v>41</v>
      </c>
      <c r="J6225">
        <v>29</v>
      </c>
      <c r="K6225">
        <v>1</v>
      </c>
      <c r="L6225">
        <f>LOOKUP(I6225+H6225*1000, allRounds!D$2:D$308, allRounds!A$2:A$308)</f>
        <v>274</v>
      </c>
    </row>
    <row r="6226" spans="1:12" x14ac:dyDescent="0.3">
      <c r="A6226">
        <v>6225</v>
      </c>
      <c r="B6226">
        <v>2</v>
      </c>
      <c r="C6226">
        <v>98</v>
      </c>
      <c r="D6226">
        <v>32</v>
      </c>
      <c r="E6226">
        <v>65</v>
      </c>
      <c r="F6226">
        <v>274</v>
      </c>
      <c r="H6226" s="16">
        <v>34822</v>
      </c>
      <c r="I6226">
        <v>41</v>
      </c>
      <c r="J6226">
        <v>23</v>
      </c>
      <c r="K6226">
        <v>0</v>
      </c>
      <c r="L6226">
        <f>LOOKUP(I6226+H6226*1000, allRounds!D$2:D$308, allRounds!A$2:A$308)</f>
        <v>274</v>
      </c>
    </row>
    <row r="6227" spans="1:12" x14ac:dyDescent="0.3">
      <c r="A6227">
        <v>6226</v>
      </c>
      <c r="B6227">
        <v>3</v>
      </c>
      <c r="C6227">
        <v>100</v>
      </c>
      <c r="D6227">
        <v>32</v>
      </c>
      <c r="E6227">
        <v>3</v>
      </c>
      <c r="F6227">
        <v>274</v>
      </c>
      <c r="H6227" s="16">
        <v>34822</v>
      </c>
      <c r="I6227">
        <v>41</v>
      </c>
      <c r="J6227">
        <v>23</v>
      </c>
      <c r="K6227">
        <v>1</v>
      </c>
      <c r="L6227">
        <f>LOOKUP(I6227+H6227*1000, allRounds!D$2:D$308, allRounds!A$2:A$308)</f>
        <v>274</v>
      </c>
    </row>
    <row r="6228" spans="1:12" x14ac:dyDescent="0.3">
      <c r="A6228">
        <v>6227</v>
      </c>
      <c r="B6228">
        <v>4</v>
      </c>
      <c r="C6228">
        <v>87</v>
      </c>
      <c r="D6228">
        <v>30</v>
      </c>
      <c r="E6228">
        <v>75</v>
      </c>
      <c r="F6228">
        <v>274</v>
      </c>
      <c r="H6228" s="16">
        <v>34822</v>
      </c>
      <c r="I6228">
        <v>41</v>
      </c>
      <c r="J6228">
        <v>10</v>
      </c>
      <c r="K6228">
        <v>0</v>
      </c>
      <c r="L6228">
        <f>LOOKUP(I6228+H6228*1000, allRounds!D$2:D$308, allRounds!A$2:A$308)</f>
        <v>274</v>
      </c>
    </row>
    <row r="6229" spans="1:12" x14ac:dyDescent="0.3">
      <c r="A6229">
        <v>6228</v>
      </c>
      <c r="B6229">
        <v>5</v>
      </c>
      <c r="C6229">
        <v>109</v>
      </c>
      <c r="D6229">
        <v>30</v>
      </c>
      <c r="E6229">
        <v>23</v>
      </c>
      <c r="F6229">
        <v>274</v>
      </c>
      <c r="H6229" s="16">
        <v>34822</v>
      </c>
      <c r="I6229">
        <v>41</v>
      </c>
      <c r="J6229">
        <v>29</v>
      </c>
      <c r="K6229">
        <v>1</v>
      </c>
      <c r="L6229">
        <f>LOOKUP(I6229+H6229*1000, allRounds!D$2:D$308, allRounds!A$2:A$308)</f>
        <v>274</v>
      </c>
    </row>
    <row r="6230" spans="1:12" x14ac:dyDescent="0.3">
      <c r="A6230">
        <v>6229</v>
      </c>
      <c r="B6230">
        <v>6</v>
      </c>
      <c r="C6230">
        <v>91</v>
      </c>
      <c r="D6230">
        <v>30</v>
      </c>
      <c r="E6230">
        <v>70</v>
      </c>
      <c r="F6230">
        <v>274</v>
      </c>
      <c r="H6230" s="16">
        <v>34822</v>
      </c>
      <c r="I6230">
        <v>41</v>
      </c>
      <c r="J6230">
        <v>14</v>
      </c>
      <c r="K6230">
        <v>1</v>
      </c>
      <c r="L6230">
        <f>LOOKUP(I6230+H6230*1000, allRounds!D$2:D$308, allRounds!A$2:A$308)</f>
        <v>274</v>
      </c>
    </row>
    <row r="6231" spans="1:12" x14ac:dyDescent="0.3">
      <c r="A6231">
        <v>6230</v>
      </c>
      <c r="B6231">
        <v>7</v>
      </c>
      <c r="C6231">
        <v>114</v>
      </c>
      <c r="D6231">
        <v>29</v>
      </c>
      <c r="E6231">
        <v>24</v>
      </c>
      <c r="F6231">
        <v>274</v>
      </c>
      <c r="H6231" s="16">
        <v>34822</v>
      </c>
      <c r="I6231">
        <v>41</v>
      </c>
      <c r="J6231">
        <v>36</v>
      </c>
      <c r="K6231">
        <v>1</v>
      </c>
      <c r="L6231">
        <f>LOOKUP(I6231+H6231*1000, allRounds!D$2:D$308, allRounds!A$2:A$308)</f>
        <v>274</v>
      </c>
    </row>
    <row r="6232" spans="1:12" x14ac:dyDescent="0.3">
      <c r="A6232">
        <v>6231</v>
      </c>
      <c r="B6232">
        <v>8</v>
      </c>
      <c r="C6232">
        <v>110</v>
      </c>
      <c r="D6232">
        <v>28</v>
      </c>
      <c r="E6232">
        <v>53</v>
      </c>
      <c r="F6232">
        <v>274</v>
      </c>
      <c r="H6232" s="16">
        <v>34822</v>
      </c>
      <c r="I6232">
        <v>41</v>
      </c>
      <c r="J6232">
        <v>28</v>
      </c>
      <c r="K6232">
        <v>1</v>
      </c>
      <c r="L6232">
        <f>LOOKUP(I6232+H6232*1000, allRounds!D$2:D$308, allRounds!A$2:A$308)</f>
        <v>274</v>
      </c>
    </row>
    <row r="6233" spans="1:12" x14ac:dyDescent="0.3">
      <c r="A6233">
        <v>6232</v>
      </c>
      <c r="B6233">
        <v>9</v>
      </c>
      <c r="C6233">
        <v>117</v>
      </c>
      <c r="D6233">
        <v>26</v>
      </c>
      <c r="E6233">
        <v>12</v>
      </c>
      <c r="F6233">
        <v>274</v>
      </c>
      <c r="H6233" s="16">
        <v>34822</v>
      </c>
      <c r="I6233">
        <v>41</v>
      </c>
      <c r="J6233">
        <v>33</v>
      </c>
      <c r="K6233">
        <v>1</v>
      </c>
      <c r="L6233">
        <f>LOOKUP(I6233+H6233*1000, allRounds!D$2:D$308, allRounds!A$2:A$308)</f>
        <v>274</v>
      </c>
    </row>
    <row r="6234" spans="1:12" x14ac:dyDescent="0.3">
      <c r="A6234">
        <v>6233</v>
      </c>
      <c r="B6234">
        <v>10</v>
      </c>
      <c r="C6234">
        <v>104</v>
      </c>
      <c r="D6234">
        <v>25</v>
      </c>
      <c r="E6234">
        <v>2</v>
      </c>
      <c r="F6234">
        <v>274</v>
      </c>
      <c r="H6234" s="16">
        <v>34822</v>
      </c>
      <c r="I6234">
        <v>41</v>
      </c>
      <c r="J6234">
        <v>21</v>
      </c>
      <c r="K6234">
        <v>1</v>
      </c>
      <c r="L6234">
        <f>LOOKUP(I6234+H6234*1000, allRounds!D$2:D$308, allRounds!A$2:A$308)</f>
        <v>274</v>
      </c>
    </row>
    <row r="6235" spans="1:12" x14ac:dyDescent="0.3">
      <c r="A6235">
        <v>6234</v>
      </c>
      <c r="B6235">
        <v>11</v>
      </c>
      <c r="C6235">
        <v>114</v>
      </c>
      <c r="D6235">
        <v>24</v>
      </c>
      <c r="E6235">
        <v>79</v>
      </c>
      <c r="F6235">
        <v>274</v>
      </c>
      <c r="H6235" s="16">
        <v>34822</v>
      </c>
      <c r="I6235">
        <v>41</v>
      </c>
      <c r="J6235">
        <v>28</v>
      </c>
      <c r="K6235">
        <v>1</v>
      </c>
      <c r="L6235">
        <f>LOOKUP(I6235+H6235*1000, allRounds!D$2:D$308, allRounds!A$2:A$308)</f>
        <v>274</v>
      </c>
    </row>
    <row r="6236" spans="1:12" x14ac:dyDescent="0.3">
      <c r="A6236">
        <v>6235</v>
      </c>
      <c r="B6236">
        <v>12</v>
      </c>
      <c r="C6236">
        <v>118</v>
      </c>
      <c r="D6236">
        <v>22</v>
      </c>
      <c r="E6236">
        <v>8</v>
      </c>
      <c r="F6236">
        <v>274</v>
      </c>
      <c r="H6236" s="16">
        <v>34822</v>
      </c>
      <c r="I6236">
        <v>41</v>
      </c>
      <c r="J6236">
        <v>33</v>
      </c>
      <c r="K6236">
        <v>1</v>
      </c>
      <c r="L6236">
        <f>LOOKUP(I6236+H6236*1000, allRounds!D$2:D$308, allRounds!A$2:A$308)</f>
        <v>274</v>
      </c>
    </row>
    <row r="6237" spans="1:12" x14ac:dyDescent="0.3">
      <c r="A6237">
        <v>6236</v>
      </c>
      <c r="B6237">
        <v>13</v>
      </c>
      <c r="C6237">
        <v>110</v>
      </c>
      <c r="D6237">
        <v>21</v>
      </c>
      <c r="E6237">
        <v>51</v>
      </c>
      <c r="F6237">
        <v>274</v>
      </c>
      <c r="H6237" s="16">
        <v>34822</v>
      </c>
      <c r="I6237">
        <v>41</v>
      </c>
      <c r="J6237">
        <v>22</v>
      </c>
      <c r="K6237">
        <v>1</v>
      </c>
      <c r="L6237">
        <f>LOOKUP(I6237+H6237*1000, allRounds!D$2:D$308, allRounds!A$2:A$308)</f>
        <v>274</v>
      </c>
    </row>
    <row r="6238" spans="1:12" x14ac:dyDescent="0.3">
      <c r="A6238">
        <v>6237</v>
      </c>
      <c r="B6238">
        <v>14</v>
      </c>
      <c r="C6238">
        <v>116</v>
      </c>
      <c r="D6238">
        <v>20</v>
      </c>
      <c r="E6238">
        <v>78</v>
      </c>
      <c r="F6238">
        <v>274</v>
      </c>
      <c r="H6238" s="16">
        <v>34822</v>
      </c>
      <c r="I6238">
        <v>41</v>
      </c>
      <c r="J6238">
        <v>28</v>
      </c>
      <c r="K6238">
        <v>1</v>
      </c>
      <c r="L6238">
        <f>LOOKUP(I6238+H6238*1000, allRounds!D$2:D$308, allRounds!A$2:A$308)</f>
        <v>274</v>
      </c>
    </row>
    <row r="6239" spans="1:12" x14ac:dyDescent="0.3">
      <c r="A6239">
        <v>6238</v>
      </c>
      <c r="B6239">
        <v>15</v>
      </c>
      <c r="C6239">
        <v>102</v>
      </c>
      <c r="D6239">
        <v>20</v>
      </c>
      <c r="E6239">
        <v>48</v>
      </c>
      <c r="F6239">
        <v>274</v>
      </c>
      <c r="H6239" s="16">
        <v>34822</v>
      </c>
      <c r="I6239">
        <v>41</v>
      </c>
      <c r="J6239">
        <v>12</v>
      </c>
      <c r="K6239">
        <v>1</v>
      </c>
      <c r="L6239">
        <f>LOOKUP(I6239+H6239*1000, allRounds!D$2:D$308, allRounds!A$2:A$308)</f>
        <v>274</v>
      </c>
    </row>
    <row r="6240" spans="1:12" x14ac:dyDescent="0.3">
      <c r="A6240">
        <v>6239</v>
      </c>
      <c r="B6240">
        <v>16</v>
      </c>
      <c r="C6240">
        <v>108</v>
      </c>
      <c r="D6240">
        <v>19</v>
      </c>
      <c r="E6240">
        <v>6</v>
      </c>
      <c r="F6240">
        <v>274</v>
      </c>
      <c r="H6240" s="16">
        <v>34822</v>
      </c>
      <c r="I6240">
        <v>41</v>
      </c>
      <c r="J6240">
        <v>20</v>
      </c>
      <c r="K6240">
        <v>1</v>
      </c>
      <c r="L6240">
        <f>LOOKUP(I6240+H6240*1000, allRounds!D$2:D$308, allRounds!A$2:A$308)</f>
        <v>274</v>
      </c>
    </row>
    <row r="6241" spans="1:12" x14ac:dyDescent="0.3">
      <c r="A6241">
        <v>6240</v>
      </c>
      <c r="B6241">
        <v>17</v>
      </c>
      <c r="C6241">
        <v>124</v>
      </c>
      <c r="D6241">
        <v>18</v>
      </c>
      <c r="E6241">
        <v>10</v>
      </c>
      <c r="F6241">
        <v>274</v>
      </c>
      <c r="H6241" s="16">
        <v>34822</v>
      </c>
      <c r="I6241">
        <v>41</v>
      </c>
      <c r="J6241">
        <v>33</v>
      </c>
      <c r="K6241">
        <v>1</v>
      </c>
      <c r="L6241">
        <f>LOOKUP(I6241+H6241*1000, allRounds!D$2:D$308, allRounds!A$2:A$308)</f>
        <v>274</v>
      </c>
    </row>
    <row r="6242" spans="1:12" x14ac:dyDescent="0.3">
      <c r="A6242">
        <v>6241</v>
      </c>
      <c r="B6242">
        <v>18</v>
      </c>
      <c r="C6242">
        <v>119</v>
      </c>
      <c r="D6242">
        <v>18</v>
      </c>
      <c r="E6242">
        <v>4</v>
      </c>
      <c r="F6242">
        <v>274</v>
      </c>
      <c r="H6242" s="16">
        <v>34822</v>
      </c>
      <c r="I6242">
        <v>41</v>
      </c>
      <c r="J6242">
        <v>29</v>
      </c>
      <c r="K6242">
        <v>1</v>
      </c>
      <c r="L6242">
        <f>LOOKUP(I6242+H6242*1000, allRounds!D$2:D$308, allRounds!A$2:A$308)</f>
        <v>274</v>
      </c>
    </row>
    <row r="6243" spans="1:12" x14ac:dyDescent="0.3">
      <c r="A6243">
        <v>6242</v>
      </c>
      <c r="B6243">
        <v>1</v>
      </c>
      <c r="C6243">
        <v>97</v>
      </c>
      <c r="D6243">
        <v>33</v>
      </c>
      <c r="E6243">
        <v>33</v>
      </c>
      <c r="F6243">
        <v>275</v>
      </c>
      <c r="H6243" s="16">
        <v>34812</v>
      </c>
      <c r="I6243">
        <v>17</v>
      </c>
      <c r="J6243">
        <v>23</v>
      </c>
      <c r="K6243">
        <v>1</v>
      </c>
      <c r="L6243">
        <f>LOOKUP(I6243+H6243*1000, allRounds!D$2:D$308, allRounds!A$2:A$308)</f>
        <v>275</v>
      </c>
    </row>
    <row r="6244" spans="1:12" x14ac:dyDescent="0.3">
      <c r="A6244">
        <v>6243</v>
      </c>
      <c r="B6244">
        <v>2</v>
      </c>
      <c r="C6244">
        <v>87</v>
      </c>
      <c r="D6244">
        <v>32</v>
      </c>
      <c r="E6244">
        <v>48</v>
      </c>
      <c r="F6244">
        <v>275</v>
      </c>
      <c r="H6244" s="16">
        <v>34812</v>
      </c>
      <c r="I6244">
        <v>17</v>
      </c>
      <c r="J6244">
        <v>12</v>
      </c>
      <c r="K6244">
        <v>1</v>
      </c>
      <c r="L6244">
        <f>LOOKUP(I6244+H6244*1000, allRounds!D$2:D$308, allRounds!A$2:A$308)</f>
        <v>275</v>
      </c>
    </row>
    <row r="6245" spans="1:12" x14ac:dyDescent="0.3">
      <c r="A6245">
        <v>6244</v>
      </c>
      <c r="B6245">
        <v>3</v>
      </c>
      <c r="C6245">
        <v>109</v>
      </c>
      <c r="D6245">
        <v>29</v>
      </c>
      <c r="E6245">
        <v>28</v>
      </c>
      <c r="F6245">
        <v>275</v>
      </c>
      <c r="H6245" s="16">
        <v>34812</v>
      </c>
      <c r="I6245">
        <v>17</v>
      </c>
      <c r="J6245">
        <v>29</v>
      </c>
      <c r="K6245">
        <v>1</v>
      </c>
      <c r="L6245">
        <f>LOOKUP(I6245+H6245*1000, allRounds!D$2:D$308, allRounds!A$2:A$308)</f>
        <v>275</v>
      </c>
    </row>
    <row r="6246" spans="1:12" x14ac:dyDescent="0.3">
      <c r="A6246">
        <v>6245</v>
      </c>
      <c r="B6246">
        <v>4</v>
      </c>
      <c r="C6246">
        <v>93</v>
      </c>
      <c r="D6246">
        <v>25</v>
      </c>
      <c r="E6246">
        <v>11</v>
      </c>
      <c r="F6246">
        <v>275</v>
      </c>
      <c r="H6246" s="16">
        <v>34812</v>
      </c>
      <c r="I6246">
        <v>17</v>
      </c>
      <c r="J6246">
        <v>11</v>
      </c>
      <c r="K6246">
        <v>1</v>
      </c>
      <c r="L6246">
        <f>LOOKUP(I6246+H6246*1000, allRounds!D$2:D$308, allRounds!A$2:A$308)</f>
        <v>275</v>
      </c>
    </row>
    <row r="6247" spans="1:12" x14ac:dyDescent="0.3">
      <c r="A6247">
        <v>6246</v>
      </c>
      <c r="B6247">
        <v>5</v>
      </c>
      <c r="C6247">
        <v>113</v>
      </c>
      <c r="D6247">
        <v>21</v>
      </c>
      <c r="E6247">
        <v>16</v>
      </c>
      <c r="F6247">
        <v>275</v>
      </c>
      <c r="H6247" s="16">
        <v>34812</v>
      </c>
      <c r="I6247">
        <v>17</v>
      </c>
      <c r="J6247">
        <v>27</v>
      </c>
      <c r="K6247">
        <v>1</v>
      </c>
      <c r="L6247">
        <f>LOOKUP(I6247+H6247*1000, allRounds!D$2:D$308, allRounds!A$2:A$308)</f>
        <v>275</v>
      </c>
    </row>
    <row r="6248" spans="1:12" x14ac:dyDescent="0.3">
      <c r="A6248">
        <v>6247</v>
      </c>
      <c r="B6248">
        <v>6</v>
      </c>
      <c r="C6248">
        <v>107</v>
      </c>
      <c r="D6248">
        <v>21</v>
      </c>
      <c r="E6248">
        <v>2</v>
      </c>
      <c r="F6248">
        <v>275</v>
      </c>
      <c r="H6248" s="16">
        <v>34812</v>
      </c>
      <c r="I6248">
        <v>17</v>
      </c>
      <c r="J6248">
        <v>21</v>
      </c>
      <c r="K6248">
        <v>1</v>
      </c>
      <c r="L6248">
        <f>LOOKUP(I6248+H6248*1000, allRounds!D$2:D$308, allRounds!A$2:A$308)</f>
        <v>275</v>
      </c>
    </row>
    <row r="6249" spans="1:12" x14ac:dyDescent="0.3">
      <c r="A6249">
        <v>6248</v>
      </c>
      <c r="B6249">
        <v>7</v>
      </c>
      <c r="C6249">
        <v>116</v>
      </c>
      <c r="D6249">
        <v>21</v>
      </c>
      <c r="E6249">
        <v>50</v>
      </c>
      <c r="F6249">
        <v>275</v>
      </c>
      <c r="H6249" s="16">
        <v>34812</v>
      </c>
      <c r="I6249">
        <v>17</v>
      </c>
      <c r="J6249">
        <v>29</v>
      </c>
      <c r="K6249">
        <v>1</v>
      </c>
      <c r="L6249">
        <f>LOOKUP(I6249+H6249*1000, allRounds!D$2:D$308, allRounds!A$2:A$308)</f>
        <v>275</v>
      </c>
    </row>
    <row r="6250" spans="1:12" x14ac:dyDescent="0.3">
      <c r="A6250">
        <v>6249</v>
      </c>
      <c r="B6250">
        <v>8</v>
      </c>
      <c r="C6250">
        <v>121</v>
      </c>
      <c r="D6250">
        <v>20</v>
      </c>
      <c r="E6250">
        <v>12</v>
      </c>
      <c r="F6250">
        <v>275</v>
      </c>
      <c r="H6250" s="16">
        <v>34812</v>
      </c>
      <c r="I6250">
        <v>17</v>
      </c>
      <c r="J6250">
        <v>33</v>
      </c>
      <c r="K6250">
        <v>1</v>
      </c>
      <c r="L6250">
        <f>LOOKUP(I6250+H6250*1000, allRounds!D$2:D$308, allRounds!A$2:A$308)</f>
        <v>275</v>
      </c>
    </row>
    <row r="6251" spans="1:12" x14ac:dyDescent="0.3">
      <c r="A6251">
        <v>6250</v>
      </c>
      <c r="B6251">
        <v>9</v>
      </c>
      <c r="C6251">
        <v>117</v>
      </c>
      <c r="D6251">
        <v>18</v>
      </c>
      <c r="E6251">
        <v>61</v>
      </c>
      <c r="F6251">
        <v>275</v>
      </c>
      <c r="H6251" s="16">
        <v>34812</v>
      </c>
      <c r="I6251">
        <v>17</v>
      </c>
      <c r="J6251">
        <v>28</v>
      </c>
      <c r="K6251">
        <v>1</v>
      </c>
      <c r="L6251">
        <f>LOOKUP(I6251+H6251*1000, allRounds!D$2:D$308, allRounds!A$2:A$308)</f>
        <v>275</v>
      </c>
    </row>
    <row r="6252" spans="1:12" x14ac:dyDescent="0.3">
      <c r="A6252">
        <v>6251</v>
      </c>
      <c r="B6252">
        <v>10</v>
      </c>
      <c r="C6252">
        <v>117</v>
      </c>
      <c r="D6252">
        <v>17</v>
      </c>
      <c r="E6252">
        <v>54</v>
      </c>
      <c r="F6252">
        <v>275</v>
      </c>
      <c r="H6252" s="16">
        <v>34812</v>
      </c>
      <c r="I6252">
        <v>17</v>
      </c>
      <c r="J6252">
        <v>26</v>
      </c>
      <c r="K6252">
        <v>1</v>
      </c>
      <c r="L6252">
        <f>LOOKUP(I6252+H6252*1000, allRounds!D$2:D$308, allRounds!A$2:A$308)</f>
        <v>275</v>
      </c>
    </row>
    <row r="6253" spans="1:12" x14ac:dyDescent="0.3">
      <c r="A6253">
        <v>6252</v>
      </c>
      <c r="B6253">
        <v>1</v>
      </c>
      <c r="C6253">
        <v>101</v>
      </c>
      <c r="D6253">
        <v>31</v>
      </c>
      <c r="E6253">
        <v>33</v>
      </c>
      <c r="F6253">
        <v>276</v>
      </c>
      <c r="H6253" s="16">
        <v>34811</v>
      </c>
      <c r="I6253">
        <v>68</v>
      </c>
      <c r="J6253">
        <v>23</v>
      </c>
      <c r="K6253">
        <v>1</v>
      </c>
      <c r="L6253">
        <f>LOOKUP(I6253+H6253*1000, allRounds!D$2:D$308, allRounds!A$2:A$308)</f>
        <v>276</v>
      </c>
    </row>
    <row r="6254" spans="1:12" x14ac:dyDescent="0.3">
      <c r="A6254">
        <v>6253</v>
      </c>
      <c r="B6254">
        <v>2</v>
      </c>
      <c r="C6254">
        <v>101</v>
      </c>
      <c r="D6254">
        <v>29</v>
      </c>
      <c r="E6254">
        <v>2</v>
      </c>
      <c r="F6254">
        <v>276</v>
      </c>
      <c r="H6254" s="16">
        <v>34811</v>
      </c>
      <c r="I6254">
        <v>68</v>
      </c>
      <c r="J6254">
        <v>21</v>
      </c>
      <c r="K6254">
        <v>1</v>
      </c>
      <c r="L6254">
        <f>LOOKUP(I6254+H6254*1000, allRounds!D$2:D$308, allRounds!A$2:A$308)</f>
        <v>276</v>
      </c>
    </row>
    <row r="6255" spans="1:12" x14ac:dyDescent="0.3">
      <c r="A6255">
        <v>6254</v>
      </c>
      <c r="B6255">
        <v>3</v>
      </c>
      <c r="C6255">
        <v>92</v>
      </c>
      <c r="D6255">
        <v>28</v>
      </c>
      <c r="E6255">
        <v>11</v>
      </c>
      <c r="F6255">
        <v>276</v>
      </c>
      <c r="H6255" s="16">
        <v>34811</v>
      </c>
      <c r="I6255">
        <v>68</v>
      </c>
      <c r="J6255">
        <v>11</v>
      </c>
      <c r="K6255">
        <v>1</v>
      </c>
      <c r="L6255">
        <f>LOOKUP(I6255+H6255*1000, allRounds!D$2:D$308, allRounds!A$2:A$308)</f>
        <v>276</v>
      </c>
    </row>
    <row r="6256" spans="1:12" x14ac:dyDescent="0.3">
      <c r="A6256">
        <v>6255</v>
      </c>
      <c r="B6256">
        <v>4</v>
      </c>
      <c r="C6256">
        <v>112</v>
      </c>
      <c r="D6256">
        <v>27</v>
      </c>
      <c r="E6256">
        <v>28</v>
      </c>
      <c r="F6256">
        <v>276</v>
      </c>
      <c r="H6256" s="16">
        <v>34811</v>
      </c>
      <c r="I6256">
        <v>68</v>
      </c>
      <c r="J6256">
        <v>29</v>
      </c>
      <c r="K6256">
        <v>1</v>
      </c>
      <c r="L6256">
        <f>LOOKUP(I6256+H6256*1000, allRounds!D$2:D$308, allRounds!A$2:A$308)</f>
        <v>276</v>
      </c>
    </row>
    <row r="6257" spans="1:12" x14ac:dyDescent="0.3">
      <c r="A6257">
        <v>6256</v>
      </c>
      <c r="B6257">
        <v>5</v>
      </c>
      <c r="C6257">
        <v>110</v>
      </c>
      <c r="D6257">
        <v>26</v>
      </c>
      <c r="E6257">
        <v>54</v>
      </c>
      <c r="F6257">
        <v>276</v>
      </c>
      <c r="H6257" s="16">
        <v>34811</v>
      </c>
      <c r="I6257">
        <v>68</v>
      </c>
      <c r="J6257">
        <v>26</v>
      </c>
      <c r="K6257">
        <v>1</v>
      </c>
      <c r="L6257">
        <f>LOOKUP(I6257+H6257*1000, allRounds!D$2:D$308, allRounds!A$2:A$308)</f>
        <v>276</v>
      </c>
    </row>
    <row r="6258" spans="1:12" x14ac:dyDescent="0.3">
      <c r="A6258">
        <v>6257</v>
      </c>
      <c r="B6258">
        <v>6</v>
      </c>
      <c r="C6258">
        <v>110</v>
      </c>
      <c r="D6258">
        <v>26</v>
      </c>
      <c r="E6258">
        <v>16</v>
      </c>
      <c r="F6258">
        <v>276</v>
      </c>
      <c r="H6258" s="16">
        <v>34811</v>
      </c>
      <c r="I6258">
        <v>68</v>
      </c>
      <c r="J6258">
        <v>27</v>
      </c>
      <c r="K6258">
        <v>1</v>
      </c>
      <c r="L6258">
        <f>LOOKUP(I6258+H6258*1000, allRounds!D$2:D$308, allRounds!A$2:A$308)</f>
        <v>276</v>
      </c>
    </row>
    <row r="6259" spans="1:12" x14ac:dyDescent="0.3">
      <c r="A6259">
        <v>6258</v>
      </c>
      <c r="B6259">
        <v>7</v>
      </c>
      <c r="C6259">
        <v>114</v>
      </c>
      <c r="D6259">
        <v>24</v>
      </c>
      <c r="E6259">
        <v>50</v>
      </c>
      <c r="F6259">
        <v>276</v>
      </c>
      <c r="H6259" s="16">
        <v>34811</v>
      </c>
      <c r="I6259">
        <v>68</v>
      </c>
      <c r="J6259">
        <v>29</v>
      </c>
      <c r="K6259">
        <v>1</v>
      </c>
      <c r="L6259">
        <f>LOOKUP(I6259+H6259*1000, allRounds!D$2:D$308, allRounds!A$2:A$308)</f>
        <v>276</v>
      </c>
    </row>
    <row r="6260" spans="1:12" x14ac:dyDescent="0.3">
      <c r="A6260">
        <v>6259</v>
      </c>
      <c r="B6260">
        <v>8</v>
      </c>
      <c r="C6260">
        <v>98</v>
      </c>
      <c r="D6260">
        <v>22</v>
      </c>
      <c r="E6260">
        <v>48</v>
      </c>
      <c r="F6260">
        <v>276</v>
      </c>
      <c r="H6260" s="16">
        <v>34811</v>
      </c>
      <c r="I6260">
        <v>68</v>
      </c>
      <c r="J6260">
        <v>12</v>
      </c>
      <c r="K6260">
        <v>1</v>
      </c>
      <c r="L6260">
        <f>LOOKUP(I6260+H6260*1000, allRounds!D$2:D$308, allRounds!A$2:A$308)</f>
        <v>276</v>
      </c>
    </row>
    <row r="6261" spans="1:12" x14ac:dyDescent="0.3">
      <c r="A6261">
        <v>6260</v>
      </c>
      <c r="B6261">
        <v>9</v>
      </c>
      <c r="C6261">
        <v>115</v>
      </c>
      <c r="D6261">
        <v>22</v>
      </c>
      <c r="E6261">
        <v>61</v>
      </c>
      <c r="F6261">
        <v>276</v>
      </c>
      <c r="H6261" s="16">
        <v>34811</v>
      </c>
      <c r="I6261">
        <v>68</v>
      </c>
      <c r="J6261">
        <v>28</v>
      </c>
      <c r="K6261">
        <v>1</v>
      </c>
      <c r="L6261">
        <f>LOOKUP(I6261+H6261*1000, allRounds!D$2:D$308, allRounds!A$2:A$308)</f>
        <v>276</v>
      </c>
    </row>
    <row r="6262" spans="1:12" x14ac:dyDescent="0.3">
      <c r="A6262">
        <v>6261</v>
      </c>
      <c r="B6262">
        <v>10</v>
      </c>
      <c r="C6262">
        <v>127</v>
      </c>
      <c r="D6262">
        <v>16</v>
      </c>
      <c r="E6262">
        <v>12</v>
      </c>
      <c r="F6262">
        <v>276</v>
      </c>
      <c r="H6262" s="16">
        <v>34811</v>
      </c>
      <c r="I6262">
        <v>68</v>
      </c>
      <c r="J6262">
        <v>33</v>
      </c>
      <c r="K6262">
        <v>1</v>
      </c>
      <c r="L6262">
        <f>LOOKUP(I6262+H6262*1000, allRounds!D$2:D$308, allRounds!A$2:A$308)</f>
        <v>276</v>
      </c>
    </row>
    <row r="6263" spans="1:12" x14ac:dyDescent="0.3">
      <c r="A6263">
        <v>6262</v>
      </c>
      <c r="B6263">
        <v>1</v>
      </c>
      <c r="C6263">
        <v>98</v>
      </c>
      <c r="D6263">
        <v>38</v>
      </c>
      <c r="E6263">
        <v>28</v>
      </c>
      <c r="F6263">
        <v>277</v>
      </c>
      <c r="H6263" s="16">
        <v>34787</v>
      </c>
      <c r="I6263">
        <v>74</v>
      </c>
      <c r="J6263">
        <v>29</v>
      </c>
      <c r="K6263">
        <v>1</v>
      </c>
      <c r="L6263">
        <f>LOOKUP(I6263+H6263*1000, allRounds!D$2:D$308, allRounds!A$2:A$308)</f>
        <v>277</v>
      </c>
    </row>
    <row r="6264" spans="1:12" x14ac:dyDescent="0.3">
      <c r="A6264">
        <v>6263</v>
      </c>
      <c r="B6264">
        <v>2</v>
      </c>
      <c r="C6264">
        <v>101</v>
      </c>
      <c r="D6264">
        <v>36</v>
      </c>
      <c r="E6264">
        <v>63</v>
      </c>
      <c r="F6264">
        <v>277</v>
      </c>
      <c r="H6264" s="16">
        <v>34787</v>
      </c>
      <c r="I6264">
        <v>74</v>
      </c>
      <c r="J6264">
        <v>28</v>
      </c>
      <c r="K6264">
        <v>1</v>
      </c>
      <c r="L6264">
        <f>LOOKUP(I6264+H6264*1000, allRounds!D$2:D$308, allRounds!A$2:A$308)</f>
        <v>277</v>
      </c>
    </row>
    <row r="6265" spans="1:12" x14ac:dyDescent="0.3">
      <c r="A6265">
        <v>6264</v>
      </c>
      <c r="B6265">
        <v>3</v>
      </c>
      <c r="C6265">
        <v>102</v>
      </c>
      <c r="D6265">
        <v>35</v>
      </c>
      <c r="E6265">
        <v>23</v>
      </c>
      <c r="F6265">
        <v>277</v>
      </c>
      <c r="H6265" s="16">
        <v>34787</v>
      </c>
      <c r="I6265">
        <v>74</v>
      </c>
      <c r="J6265">
        <v>29</v>
      </c>
      <c r="K6265">
        <v>1</v>
      </c>
      <c r="L6265">
        <f>LOOKUP(I6265+H6265*1000, allRounds!D$2:D$308, allRounds!A$2:A$308)</f>
        <v>277</v>
      </c>
    </row>
    <row r="6266" spans="1:12" x14ac:dyDescent="0.3">
      <c r="A6266">
        <v>6265</v>
      </c>
      <c r="B6266">
        <v>4</v>
      </c>
      <c r="C6266">
        <v>87</v>
      </c>
      <c r="D6266">
        <v>33</v>
      </c>
      <c r="E6266">
        <v>1</v>
      </c>
      <c r="F6266">
        <v>277</v>
      </c>
      <c r="H6266" s="16">
        <v>34787</v>
      </c>
      <c r="I6266">
        <v>74</v>
      </c>
      <c r="J6266">
        <v>13</v>
      </c>
      <c r="K6266">
        <v>1</v>
      </c>
      <c r="L6266">
        <f>LOOKUP(I6266+H6266*1000, allRounds!D$2:D$308, allRounds!A$2:A$308)</f>
        <v>277</v>
      </c>
    </row>
    <row r="6267" spans="1:12" x14ac:dyDescent="0.3">
      <c r="A6267">
        <v>6266</v>
      </c>
      <c r="B6267">
        <v>5</v>
      </c>
      <c r="C6267">
        <v>103</v>
      </c>
      <c r="D6267">
        <v>33</v>
      </c>
      <c r="E6267">
        <v>61</v>
      </c>
      <c r="F6267">
        <v>277</v>
      </c>
      <c r="H6267" s="16">
        <v>34787</v>
      </c>
      <c r="I6267">
        <v>74</v>
      </c>
      <c r="J6267">
        <v>28</v>
      </c>
      <c r="K6267">
        <v>1</v>
      </c>
      <c r="L6267">
        <f>LOOKUP(I6267+H6267*1000, allRounds!D$2:D$308, allRounds!A$2:A$308)</f>
        <v>277</v>
      </c>
    </row>
    <row r="6268" spans="1:12" x14ac:dyDescent="0.3">
      <c r="A6268">
        <v>6267</v>
      </c>
      <c r="B6268">
        <v>6</v>
      </c>
      <c r="C6268">
        <v>98</v>
      </c>
      <c r="D6268">
        <v>30</v>
      </c>
      <c r="E6268">
        <v>2</v>
      </c>
      <c r="F6268">
        <v>277</v>
      </c>
      <c r="H6268" s="16">
        <v>34787</v>
      </c>
      <c r="I6268">
        <v>74</v>
      </c>
      <c r="J6268">
        <v>21</v>
      </c>
      <c r="K6268">
        <v>1</v>
      </c>
      <c r="L6268">
        <f>LOOKUP(I6268+H6268*1000, allRounds!D$2:D$308, allRounds!A$2:A$308)</f>
        <v>277</v>
      </c>
    </row>
    <row r="6269" spans="1:12" x14ac:dyDescent="0.3">
      <c r="A6269">
        <v>6268</v>
      </c>
      <c r="B6269">
        <v>7</v>
      </c>
      <c r="C6269">
        <v>100</v>
      </c>
      <c r="D6269">
        <v>30</v>
      </c>
      <c r="E6269">
        <v>65</v>
      </c>
      <c r="F6269">
        <v>277</v>
      </c>
      <c r="H6269" s="16">
        <v>34787</v>
      </c>
      <c r="I6269">
        <v>74</v>
      </c>
      <c r="J6269">
        <v>23</v>
      </c>
      <c r="K6269">
        <v>0</v>
      </c>
      <c r="L6269">
        <f>LOOKUP(I6269+H6269*1000, allRounds!D$2:D$308, allRounds!A$2:A$308)</f>
        <v>277</v>
      </c>
    </row>
    <row r="6270" spans="1:12" x14ac:dyDescent="0.3">
      <c r="A6270">
        <v>6269</v>
      </c>
      <c r="B6270">
        <v>8</v>
      </c>
      <c r="C6270">
        <v>103</v>
      </c>
      <c r="D6270">
        <v>29</v>
      </c>
      <c r="E6270">
        <v>26</v>
      </c>
      <c r="F6270">
        <v>277</v>
      </c>
      <c r="H6270" s="16">
        <v>34787</v>
      </c>
      <c r="I6270">
        <v>74</v>
      </c>
      <c r="J6270">
        <v>24</v>
      </c>
      <c r="K6270">
        <v>1</v>
      </c>
      <c r="L6270">
        <f>LOOKUP(I6270+H6270*1000, allRounds!D$2:D$308, allRounds!A$2:A$308)</f>
        <v>277</v>
      </c>
    </row>
    <row r="6271" spans="1:12" x14ac:dyDescent="0.3">
      <c r="A6271">
        <v>6270</v>
      </c>
      <c r="B6271">
        <v>9</v>
      </c>
      <c r="C6271">
        <v>106</v>
      </c>
      <c r="D6271">
        <v>28</v>
      </c>
      <c r="E6271">
        <v>16</v>
      </c>
      <c r="F6271">
        <v>277</v>
      </c>
      <c r="H6271" s="16">
        <v>34787</v>
      </c>
      <c r="I6271">
        <v>74</v>
      </c>
      <c r="J6271">
        <v>27</v>
      </c>
      <c r="K6271">
        <v>1</v>
      </c>
      <c r="L6271">
        <f>LOOKUP(I6271+H6271*1000, allRounds!D$2:D$308, allRounds!A$2:A$308)</f>
        <v>277</v>
      </c>
    </row>
    <row r="6272" spans="1:12" x14ac:dyDescent="0.3">
      <c r="A6272">
        <v>6271</v>
      </c>
      <c r="B6272">
        <v>10</v>
      </c>
      <c r="C6272">
        <v>103</v>
      </c>
      <c r="D6272">
        <v>27</v>
      </c>
      <c r="E6272">
        <v>3</v>
      </c>
      <c r="F6272">
        <v>277</v>
      </c>
      <c r="H6272" s="16">
        <v>34787</v>
      </c>
      <c r="I6272">
        <v>74</v>
      </c>
      <c r="J6272">
        <v>23</v>
      </c>
      <c r="K6272">
        <v>1</v>
      </c>
      <c r="L6272">
        <f>LOOKUP(I6272+H6272*1000, allRounds!D$2:D$308, allRounds!A$2:A$308)</f>
        <v>277</v>
      </c>
    </row>
    <row r="6273" spans="1:12" x14ac:dyDescent="0.3">
      <c r="A6273">
        <v>6272</v>
      </c>
      <c r="B6273">
        <v>11</v>
      </c>
      <c r="C6273">
        <v>114</v>
      </c>
      <c r="D6273">
        <v>26</v>
      </c>
      <c r="E6273">
        <v>30</v>
      </c>
      <c r="F6273">
        <v>277</v>
      </c>
      <c r="H6273" s="16">
        <v>34787</v>
      </c>
      <c r="I6273">
        <v>74</v>
      </c>
      <c r="J6273">
        <v>31</v>
      </c>
      <c r="K6273">
        <v>1</v>
      </c>
      <c r="L6273">
        <f>LOOKUP(I6273+H6273*1000, allRounds!D$2:D$308, allRounds!A$2:A$308)</f>
        <v>277</v>
      </c>
    </row>
    <row r="6274" spans="1:12" x14ac:dyDescent="0.3">
      <c r="A6274">
        <v>6273</v>
      </c>
      <c r="B6274">
        <v>12</v>
      </c>
      <c r="C6274">
        <v>115</v>
      </c>
      <c r="D6274">
        <v>26</v>
      </c>
      <c r="E6274">
        <v>10</v>
      </c>
      <c r="F6274">
        <v>277</v>
      </c>
      <c r="H6274" s="16">
        <v>34787</v>
      </c>
      <c r="I6274">
        <v>74</v>
      </c>
      <c r="J6274">
        <v>33</v>
      </c>
      <c r="K6274">
        <v>1</v>
      </c>
      <c r="L6274">
        <f>LOOKUP(I6274+H6274*1000, allRounds!D$2:D$308, allRounds!A$2:A$308)</f>
        <v>277</v>
      </c>
    </row>
    <row r="6275" spans="1:12" x14ac:dyDescent="0.3">
      <c r="A6275">
        <v>6274</v>
      </c>
      <c r="B6275">
        <v>13</v>
      </c>
      <c r="C6275">
        <v>115</v>
      </c>
      <c r="D6275">
        <v>26</v>
      </c>
      <c r="E6275">
        <v>8</v>
      </c>
      <c r="F6275">
        <v>277</v>
      </c>
      <c r="H6275" s="16">
        <v>34787</v>
      </c>
      <c r="I6275">
        <v>74</v>
      </c>
      <c r="J6275">
        <v>33</v>
      </c>
      <c r="K6275">
        <v>1</v>
      </c>
      <c r="L6275">
        <f>LOOKUP(I6275+H6275*1000, allRounds!D$2:D$308, allRounds!A$2:A$308)</f>
        <v>277</v>
      </c>
    </row>
    <row r="6276" spans="1:12" x14ac:dyDescent="0.3">
      <c r="A6276">
        <v>6275</v>
      </c>
      <c r="B6276">
        <v>14</v>
      </c>
      <c r="C6276">
        <v>112</v>
      </c>
      <c r="D6276">
        <v>25</v>
      </c>
      <c r="E6276">
        <v>72</v>
      </c>
      <c r="F6276">
        <v>277</v>
      </c>
      <c r="H6276" s="16">
        <v>34787</v>
      </c>
      <c r="I6276">
        <v>74</v>
      </c>
      <c r="J6276">
        <v>28</v>
      </c>
      <c r="K6276">
        <v>0</v>
      </c>
      <c r="L6276">
        <f>LOOKUP(I6276+H6276*1000, allRounds!D$2:D$308, allRounds!A$2:A$308)</f>
        <v>277</v>
      </c>
    </row>
    <row r="6277" spans="1:12" x14ac:dyDescent="0.3">
      <c r="A6277">
        <v>6276</v>
      </c>
      <c r="B6277">
        <v>15</v>
      </c>
      <c r="C6277">
        <v>111</v>
      </c>
      <c r="D6277">
        <v>24</v>
      </c>
      <c r="E6277">
        <v>73</v>
      </c>
      <c r="F6277">
        <v>277</v>
      </c>
      <c r="H6277" s="16">
        <v>34787</v>
      </c>
      <c r="I6277">
        <v>74</v>
      </c>
      <c r="J6277">
        <v>28</v>
      </c>
      <c r="K6277">
        <v>0</v>
      </c>
      <c r="L6277">
        <f>LOOKUP(I6277+H6277*1000, allRounds!D$2:D$308, allRounds!A$2:A$308)</f>
        <v>277</v>
      </c>
    </row>
    <row r="6278" spans="1:12" x14ac:dyDescent="0.3">
      <c r="A6278">
        <v>6277</v>
      </c>
      <c r="B6278">
        <v>16</v>
      </c>
      <c r="C6278">
        <v>113</v>
      </c>
      <c r="D6278">
        <v>24</v>
      </c>
      <c r="E6278">
        <v>40</v>
      </c>
      <c r="F6278">
        <v>277</v>
      </c>
      <c r="H6278" s="16">
        <v>34787</v>
      </c>
      <c r="I6278">
        <v>74</v>
      </c>
      <c r="J6278">
        <v>30</v>
      </c>
      <c r="K6278">
        <v>1</v>
      </c>
      <c r="L6278">
        <f>LOOKUP(I6278+H6278*1000, allRounds!D$2:D$308, allRounds!A$2:A$308)</f>
        <v>277</v>
      </c>
    </row>
    <row r="6279" spans="1:12" x14ac:dyDescent="0.3">
      <c r="A6279">
        <v>6278</v>
      </c>
      <c r="B6279">
        <v>17</v>
      </c>
      <c r="C6279">
        <v>116</v>
      </c>
      <c r="D6279">
        <v>22</v>
      </c>
      <c r="E6279">
        <v>27</v>
      </c>
      <c r="F6279">
        <v>277</v>
      </c>
      <c r="H6279" s="16">
        <v>34787</v>
      </c>
      <c r="I6279">
        <v>74</v>
      </c>
      <c r="J6279">
        <v>31</v>
      </c>
      <c r="K6279">
        <v>1</v>
      </c>
      <c r="L6279">
        <f>LOOKUP(I6279+H6279*1000, allRounds!D$2:D$308, allRounds!A$2:A$308)</f>
        <v>277</v>
      </c>
    </row>
    <row r="6280" spans="1:12" x14ac:dyDescent="0.3">
      <c r="A6280">
        <v>6279</v>
      </c>
      <c r="B6280">
        <v>18</v>
      </c>
      <c r="C6280">
        <v>124</v>
      </c>
      <c r="D6280">
        <v>17</v>
      </c>
      <c r="E6280">
        <v>12</v>
      </c>
      <c r="F6280">
        <v>277</v>
      </c>
      <c r="H6280" s="16">
        <v>34787</v>
      </c>
      <c r="I6280">
        <v>74</v>
      </c>
      <c r="J6280">
        <v>33</v>
      </c>
      <c r="K6280">
        <v>1</v>
      </c>
      <c r="L6280">
        <f>LOOKUP(I6280+H6280*1000, allRounds!D$2:D$308, allRounds!A$2:A$308)</f>
        <v>277</v>
      </c>
    </row>
    <row r="6281" spans="1:12" x14ac:dyDescent="0.3">
      <c r="A6281">
        <v>6280</v>
      </c>
      <c r="B6281">
        <v>19</v>
      </c>
      <c r="C6281">
        <v>126</v>
      </c>
      <c r="D6281">
        <v>16</v>
      </c>
      <c r="E6281">
        <v>74</v>
      </c>
      <c r="F6281">
        <v>277</v>
      </c>
      <c r="H6281" s="16">
        <v>34787</v>
      </c>
      <c r="I6281">
        <v>74</v>
      </c>
      <c r="J6281">
        <v>28</v>
      </c>
      <c r="K6281">
        <v>0</v>
      </c>
      <c r="L6281">
        <f>LOOKUP(I6281+H6281*1000, allRounds!D$2:D$308, allRounds!A$2:A$308)</f>
        <v>277</v>
      </c>
    </row>
    <row r="6282" spans="1:12" x14ac:dyDescent="0.3">
      <c r="A6282">
        <v>6281</v>
      </c>
      <c r="B6282">
        <v>1</v>
      </c>
      <c r="C6282">
        <v>94</v>
      </c>
      <c r="D6282">
        <v>37</v>
      </c>
      <c r="E6282">
        <v>5</v>
      </c>
      <c r="F6282">
        <v>278</v>
      </c>
      <c r="H6282" s="16">
        <v>34675</v>
      </c>
      <c r="I6282">
        <v>90</v>
      </c>
      <c r="J6282">
        <v>28</v>
      </c>
      <c r="K6282">
        <v>1</v>
      </c>
      <c r="L6282">
        <f>LOOKUP(I6282+H6282*1000, allRounds!D$2:D$308, allRounds!A$2:A$308)</f>
        <v>278</v>
      </c>
    </row>
    <row r="6283" spans="1:12" x14ac:dyDescent="0.3">
      <c r="A6283">
        <v>6282</v>
      </c>
      <c r="B6283">
        <v>2</v>
      </c>
      <c r="C6283">
        <v>90</v>
      </c>
      <c r="D6283">
        <v>35</v>
      </c>
      <c r="E6283">
        <v>47</v>
      </c>
      <c r="F6283">
        <v>278</v>
      </c>
      <c r="H6283" s="16">
        <v>34675</v>
      </c>
      <c r="I6283">
        <v>90</v>
      </c>
      <c r="J6283">
        <v>23</v>
      </c>
      <c r="K6283">
        <v>1</v>
      </c>
      <c r="L6283">
        <f>LOOKUP(I6283+H6283*1000, allRounds!D$2:D$308, allRounds!A$2:A$308)</f>
        <v>278</v>
      </c>
    </row>
    <row r="6284" spans="1:12" x14ac:dyDescent="0.3">
      <c r="A6284">
        <v>6283</v>
      </c>
      <c r="B6284">
        <v>3</v>
      </c>
      <c r="C6284">
        <v>87</v>
      </c>
      <c r="D6284">
        <v>35</v>
      </c>
      <c r="E6284">
        <v>34</v>
      </c>
      <c r="F6284">
        <v>278</v>
      </c>
      <c r="H6284" s="16">
        <v>34675</v>
      </c>
      <c r="I6284">
        <v>90</v>
      </c>
      <c r="J6284">
        <v>20</v>
      </c>
      <c r="K6284">
        <v>1</v>
      </c>
      <c r="L6284">
        <f>LOOKUP(I6284+H6284*1000, allRounds!D$2:D$308, allRounds!A$2:A$308)</f>
        <v>278</v>
      </c>
    </row>
    <row r="6285" spans="1:12" x14ac:dyDescent="0.3">
      <c r="A6285">
        <v>6284</v>
      </c>
      <c r="B6285">
        <v>4</v>
      </c>
      <c r="C6285">
        <v>99</v>
      </c>
      <c r="D6285">
        <v>33</v>
      </c>
      <c r="E6285">
        <v>23</v>
      </c>
      <c r="F6285">
        <v>278</v>
      </c>
      <c r="H6285" s="16">
        <v>34675</v>
      </c>
      <c r="I6285">
        <v>90</v>
      </c>
      <c r="J6285">
        <v>29</v>
      </c>
      <c r="K6285">
        <v>1</v>
      </c>
      <c r="L6285">
        <f>LOOKUP(I6285+H6285*1000, allRounds!D$2:D$308, allRounds!A$2:A$308)</f>
        <v>278</v>
      </c>
    </row>
    <row r="6286" spans="1:12" x14ac:dyDescent="0.3">
      <c r="A6286">
        <v>6285</v>
      </c>
      <c r="B6286">
        <v>5</v>
      </c>
      <c r="C6286">
        <v>106</v>
      </c>
      <c r="D6286">
        <v>33</v>
      </c>
      <c r="E6286">
        <v>8</v>
      </c>
      <c r="F6286">
        <v>278</v>
      </c>
      <c r="H6286" s="16">
        <v>34675</v>
      </c>
      <c r="I6286">
        <v>90</v>
      </c>
      <c r="J6286">
        <v>36</v>
      </c>
      <c r="K6286">
        <v>1</v>
      </c>
      <c r="L6286">
        <f>LOOKUP(I6286+H6286*1000, allRounds!D$2:D$308, allRounds!A$2:A$308)</f>
        <v>278</v>
      </c>
    </row>
    <row r="6287" spans="1:12" x14ac:dyDescent="0.3">
      <c r="A6287">
        <v>6286</v>
      </c>
      <c r="B6287">
        <v>6</v>
      </c>
      <c r="C6287">
        <v>96</v>
      </c>
      <c r="D6287">
        <v>32</v>
      </c>
      <c r="E6287">
        <v>26</v>
      </c>
      <c r="F6287">
        <v>278</v>
      </c>
      <c r="H6287" s="16">
        <v>34675</v>
      </c>
      <c r="I6287">
        <v>90</v>
      </c>
      <c r="J6287">
        <v>24</v>
      </c>
      <c r="K6287">
        <v>1</v>
      </c>
      <c r="L6287">
        <f>LOOKUP(I6287+H6287*1000, allRounds!D$2:D$308, allRounds!A$2:A$308)</f>
        <v>278</v>
      </c>
    </row>
    <row r="6288" spans="1:12" x14ac:dyDescent="0.3">
      <c r="A6288">
        <v>6287</v>
      </c>
      <c r="B6288">
        <v>7</v>
      </c>
      <c r="C6288">
        <v>99</v>
      </c>
      <c r="D6288">
        <v>32</v>
      </c>
      <c r="E6288">
        <v>4</v>
      </c>
      <c r="F6288">
        <v>278</v>
      </c>
      <c r="H6288" s="16">
        <v>34675</v>
      </c>
      <c r="I6288">
        <v>90</v>
      </c>
      <c r="J6288">
        <v>29</v>
      </c>
      <c r="K6288">
        <v>1</v>
      </c>
      <c r="L6288">
        <f>LOOKUP(I6288+H6288*1000, allRounds!D$2:D$308, allRounds!A$2:A$308)</f>
        <v>278</v>
      </c>
    </row>
    <row r="6289" spans="1:12" x14ac:dyDescent="0.3">
      <c r="A6289">
        <v>6288</v>
      </c>
      <c r="B6289">
        <v>8</v>
      </c>
      <c r="C6289">
        <v>94</v>
      </c>
      <c r="D6289">
        <v>32</v>
      </c>
      <c r="E6289">
        <v>3</v>
      </c>
      <c r="F6289">
        <v>278</v>
      </c>
      <c r="H6289" s="16">
        <v>34675</v>
      </c>
      <c r="I6289">
        <v>90</v>
      </c>
      <c r="J6289">
        <v>24</v>
      </c>
      <c r="K6289">
        <v>1</v>
      </c>
      <c r="L6289">
        <f>LOOKUP(I6289+H6289*1000, allRounds!D$2:D$308, allRounds!A$2:A$308)</f>
        <v>278</v>
      </c>
    </row>
    <row r="6290" spans="1:12" x14ac:dyDescent="0.3">
      <c r="A6290">
        <v>6289</v>
      </c>
      <c r="B6290">
        <v>9</v>
      </c>
      <c r="C6290">
        <v>101</v>
      </c>
      <c r="D6290">
        <v>32</v>
      </c>
      <c r="E6290">
        <v>7</v>
      </c>
      <c r="F6290">
        <v>278</v>
      </c>
      <c r="H6290" s="16">
        <v>34675</v>
      </c>
      <c r="I6290">
        <v>90</v>
      </c>
      <c r="J6290">
        <v>30</v>
      </c>
      <c r="K6290">
        <v>1</v>
      </c>
      <c r="L6290">
        <f>LOOKUP(I6290+H6290*1000, allRounds!D$2:D$308, allRounds!A$2:A$308)</f>
        <v>278</v>
      </c>
    </row>
    <row r="6291" spans="1:12" x14ac:dyDescent="0.3">
      <c r="A6291">
        <v>6290</v>
      </c>
      <c r="B6291">
        <v>10</v>
      </c>
      <c r="C6291">
        <v>85</v>
      </c>
      <c r="D6291">
        <v>31</v>
      </c>
      <c r="E6291">
        <v>48</v>
      </c>
      <c r="F6291">
        <v>278</v>
      </c>
      <c r="H6291" s="16">
        <v>34675</v>
      </c>
      <c r="I6291">
        <v>90</v>
      </c>
      <c r="J6291">
        <v>14</v>
      </c>
      <c r="K6291">
        <v>1</v>
      </c>
      <c r="L6291">
        <f>LOOKUP(I6291+H6291*1000, allRounds!D$2:D$308, allRounds!A$2:A$308)</f>
        <v>278</v>
      </c>
    </row>
    <row r="6292" spans="1:12" x14ac:dyDescent="0.3">
      <c r="A6292">
        <v>6291</v>
      </c>
      <c r="B6292">
        <v>11</v>
      </c>
      <c r="C6292">
        <v>92</v>
      </c>
      <c r="D6292">
        <v>30</v>
      </c>
      <c r="E6292">
        <v>2</v>
      </c>
      <c r="F6292">
        <v>278</v>
      </c>
      <c r="H6292" s="16">
        <v>34675</v>
      </c>
      <c r="I6292">
        <v>90</v>
      </c>
      <c r="J6292">
        <v>20</v>
      </c>
      <c r="K6292">
        <v>1</v>
      </c>
      <c r="L6292">
        <f>LOOKUP(I6292+H6292*1000, allRounds!D$2:D$308, allRounds!A$2:A$308)</f>
        <v>278</v>
      </c>
    </row>
    <row r="6293" spans="1:12" x14ac:dyDescent="0.3">
      <c r="A6293">
        <v>6292</v>
      </c>
      <c r="B6293">
        <v>12</v>
      </c>
      <c r="C6293">
        <v>95</v>
      </c>
      <c r="D6293">
        <v>29</v>
      </c>
      <c r="E6293">
        <v>60</v>
      </c>
      <c r="F6293">
        <v>278</v>
      </c>
      <c r="H6293" s="16">
        <v>34675</v>
      </c>
      <c r="I6293">
        <v>90</v>
      </c>
      <c r="J6293">
        <v>22</v>
      </c>
      <c r="K6293">
        <v>1</v>
      </c>
      <c r="L6293">
        <f>LOOKUP(I6293+H6293*1000, allRounds!D$2:D$308, allRounds!A$2:A$308)</f>
        <v>278</v>
      </c>
    </row>
    <row r="6294" spans="1:12" x14ac:dyDescent="0.3">
      <c r="A6294">
        <v>6293</v>
      </c>
      <c r="B6294">
        <v>13</v>
      </c>
      <c r="C6294">
        <v>107</v>
      </c>
      <c r="D6294">
        <v>28</v>
      </c>
      <c r="E6294">
        <v>28</v>
      </c>
      <c r="F6294">
        <v>278</v>
      </c>
      <c r="H6294" s="16">
        <v>34675</v>
      </c>
      <c r="I6294">
        <v>90</v>
      </c>
      <c r="J6294">
        <v>29</v>
      </c>
      <c r="K6294">
        <v>1</v>
      </c>
      <c r="L6294">
        <f>LOOKUP(I6294+H6294*1000, allRounds!D$2:D$308, allRounds!A$2:A$308)</f>
        <v>278</v>
      </c>
    </row>
    <row r="6295" spans="1:12" x14ac:dyDescent="0.3">
      <c r="A6295">
        <v>6294</v>
      </c>
      <c r="B6295">
        <v>14</v>
      </c>
      <c r="C6295">
        <v>102</v>
      </c>
      <c r="D6295">
        <v>28</v>
      </c>
      <c r="E6295">
        <v>61</v>
      </c>
      <c r="F6295">
        <v>278</v>
      </c>
      <c r="H6295" s="16">
        <v>34675</v>
      </c>
      <c r="I6295">
        <v>90</v>
      </c>
      <c r="J6295">
        <v>28</v>
      </c>
      <c r="K6295">
        <v>1</v>
      </c>
      <c r="L6295">
        <f>LOOKUP(I6295+H6295*1000, allRounds!D$2:D$308, allRounds!A$2:A$308)</f>
        <v>278</v>
      </c>
    </row>
    <row r="6296" spans="1:12" x14ac:dyDescent="0.3">
      <c r="A6296">
        <v>6295</v>
      </c>
      <c r="B6296">
        <v>15</v>
      </c>
      <c r="C6296">
        <v>113</v>
      </c>
      <c r="D6296">
        <v>27</v>
      </c>
      <c r="E6296">
        <v>39</v>
      </c>
      <c r="F6296">
        <v>278</v>
      </c>
      <c r="H6296" s="16">
        <v>34675</v>
      </c>
      <c r="I6296">
        <v>90</v>
      </c>
      <c r="J6296">
        <v>36</v>
      </c>
      <c r="K6296">
        <v>1</v>
      </c>
      <c r="L6296">
        <f>LOOKUP(I6296+H6296*1000, allRounds!D$2:D$308, allRounds!A$2:A$308)</f>
        <v>278</v>
      </c>
    </row>
    <row r="6297" spans="1:12" x14ac:dyDescent="0.3">
      <c r="A6297">
        <v>6296</v>
      </c>
      <c r="B6297">
        <v>16</v>
      </c>
      <c r="C6297">
        <v>88</v>
      </c>
      <c r="D6297">
        <v>25</v>
      </c>
      <c r="E6297">
        <v>11</v>
      </c>
      <c r="F6297">
        <v>278</v>
      </c>
      <c r="H6297" s="16">
        <v>34675</v>
      </c>
      <c r="I6297">
        <v>90</v>
      </c>
      <c r="J6297">
        <v>11</v>
      </c>
      <c r="K6297">
        <v>1</v>
      </c>
      <c r="L6297">
        <f>LOOKUP(I6297+H6297*1000, allRounds!D$2:D$308, allRounds!A$2:A$308)</f>
        <v>278</v>
      </c>
    </row>
    <row r="6298" spans="1:12" x14ac:dyDescent="0.3">
      <c r="A6298">
        <v>6297</v>
      </c>
      <c r="B6298">
        <v>17</v>
      </c>
      <c r="C6298">
        <v>92</v>
      </c>
      <c r="D6298">
        <v>24</v>
      </c>
      <c r="E6298">
        <v>70</v>
      </c>
      <c r="F6298">
        <v>278</v>
      </c>
      <c r="H6298" s="16">
        <v>34675</v>
      </c>
      <c r="I6298">
        <v>90</v>
      </c>
      <c r="J6298">
        <v>14</v>
      </c>
      <c r="K6298">
        <v>0</v>
      </c>
      <c r="L6298">
        <f>LOOKUP(I6298+H6298*1000, allRounds!D$2:D$308, allRounds!A$2:A$308)</f>
        <v>278</v>
      </c>
    </row>
    <row r="6299" spans="1:12" x14ac:dyDescent="0.3">
      <c r="A6299">
        <v>6298</v>
      </c>
      <c r="B6299">
        <v>18</v>
      </c>
      <c r="C6299">
        <v>107</v>
      </c>
      <c r="D6299">
        <v>23</v>
      </c>
      <c r="E6299">
        <v>35</v>
      </c>
      <c r="F6299">
        <v>278</v>
      </c>
      <c r="H6299" s="16">
        <v>34675</v>
      </c>
      <c r="I6299">
        <v>90</v>
      </c>
      <c r="J6299">
        <v>28</v>
      </c>
      <c r="K6299">
        <v>1</v>
      </c>
      <c r="L6299">
        <f>LOOKUP(I6299+H6299*1000, allRounds!D$2:D$308, allRounds!A$2:A$308)</f>
        <v>278</v>
      </c>
    </row>
    <row r="6300" spans="1:12" x14ac:dyDescent="0.3">
      <c r="A6300">
        <v>6299</v>
      </c>
      <c r="B6300">
        <v>19</v>
      </c>
      <c r="C6300">
        <v>108</v>
      </c>
      <c r="D6300">
        <v>21</v>
      </c>
      <c r="E6300">
        <v>71</v>
      </c>
      <c r="F6300">
        <v>278</v>
      </c>
      <c r="H6300" s="16">
        <v>34675</v>
      </c>
      <c r="I6300">
        <v>90</v>
      </c>
      <c r="J6300">
        <v>27</v>
      </c>
      <c r="K6300">
        <v>0</v>
      </c>
      <c r="L6300">
        <f>LOOKUP(I6300+H6300*1000, allRounds!D$2:D$308, allRounds!A$2:A$308)</f>
        <v>278</v>
      </c>
    </row>
    <row r="6301" spans="1:12" x14ac:dyDescent="0.3">
      <c r="A6301">
        <v>6300</v>
      </c>
      <c r="B6301">
        <v>20</v>
      </c>
      <c r="C6301">
        <v>120</v>
      </c>
      <c r="D6301">
        <v>17</v>
      </c>
      <c r="E6301">
        <v>10</v>
      </c>
      <c r="F6301">
        <v>278</v>
      </c>
      <c r="H6301" s="16">
        <v>34675</v>
      </c>
      <c r="I6301">
        <v>90</v>
      </c>
      <c r="J6301">
        <v>33</v>
      </c>
      <c r="K6301">
        <v>1</v>
      </c>
      <c r="L6301">
        <f>LOOKUP(I6301+H6301*1000, allRounds!D$2:D$308, allRounds!A$2:A$308)</f>
        <v>278</v>
      </c>
    </row>
    <row r="6302" spans="1:12" x14ac:dyDescent="0.3">
      <c r="A6302">
        <v>6301</v>
      </c>
      <c r="B6302">
        <v>1</v>
      </c>
      <c r="C6302">
        <v>92</v>
      </c>
      <c r="D6302">
        <v>42</v>
      </c>
      <c r="E6302">
        <v>36</v>
      </c>
      <c r="F6302">
        <v>279</v>
      </c>
      <c r="H6302" s="16">
        <v>34653</v>
      </c>
      <c r="I6302">
        <v>87</v>
      </c>
      <c r="J6302">
        <v>28</v>
      </c>
      <c r="K6302">
        <v>1</v>
      </c>
      <c r="L6302">
        <f>LOOKUP(I6302+H6302*1000, allRounds!D$2:D$308, allRounds!A$2:A$308)</f>
        <v>279</v>
      </c>
    </row>
    <row r="6303" spans="1:12" x14ac:dyDescent="0.3">
      <c r="A6303">
        <v>6302</v>
      </c>
      <c r="B6303">
        <v>2</v>
      </c>
      <c r="C6303">
        <v>100</v>
      </c>
      <c r="D6303">
        <v>35</v>
      </c>
      <c r="E6303">
        <v>63</v>
      </c>
      <c r="F6303">
        <v>279</v>
      </c>
      <c r="H6303" s="16">
        <v>34653</v>
      </c>
      <c r="I6303">
        <v>87</v>
      </c>
      <c r="J6303">
        <v>28</v>
      </c>
      <c r="K6303">
        <v>0</v>
      </c>
      <c r="L6303">
        <f>LOOKUP(I6303+H6303*1000, allRounds!D$2:D$308, allRounds!A$2:A$308)</f>
        <v>279</v>
      </c>
    </row>
    <row r="6304" spans="1:12" x14ac:dyDescent="0.3">
      <c r="A6304">
        <v>6303</v>
      </c>
      <c r="B6304">
        <v>3</v>
      </c>
      <c r="C6304">
        <v>95</v>
      </c>
      <c r="D6304">
        <v>34</v>
      </c>
      <c r="E6304">
        <v>47</v>
      </c>
      <c r="F6304">
        <v>279</v>
      </c>
      <c r="H6304" s="16">
        <v>34653</v>
      </c>
      <c r="I6304">
        <v>87</v>
      </c>
      <c r="J6304">
        <v>23</v>
      </c>
      <c r="K6304">
        <v>1</v>
      </c>
      <c r="L6304">
        <f>LOOKUP(I6304+H6304*1000, allRounds!D$2:D$308, allRounds!A$2:A$308)</f>
        <v>279</v>
      </c>
    </row>
    <row r="6305" spans="1:12" x14ac:dyDescent="0.3">
      <c r="A6305">
        <v>6304</v>
      </c>
      <c r="B6305">
        <v>4</v>
      </c>
      <c r="C6305">
        <v>86</v>
      </c>
      <c r="D6305">
        <v>34</v>
      </c>
      <c r="E6305">
        <v>48</v>
      </c>
      <c r="F6305">
        <v>279</v>
      </c>
      <c r="H6305" s="16">
        <v>34653</v>
      </c>
      <c r="I6305">
        <v>87</v>
      </c>
      <c r="J6305">
        <v>14</v>
      </c>
      <c r="K6305">
        <v>1</v>
      </c>
      <c r="L6305">
        <f>LOOKUP(I6305+H6305*1000, allRounds!D$2:D$308, allRounds!A$2:A$308)</f>
        <v>279</v>
      </c>
    </row>
    <row r="6306" spans="1:12" x14ac:dyDescent="0.3">
      <c r="A6306">
        <v>6305</v>
      </c>
      <c r="B6306">
        <v>5</v>
      </c>
      <c r="C6306">
        <v>95</v>
      </c>
      <c r="D6306">
        <v>34</v>
      </c>
      <c r="E6306">
        <v>65</v>
      </c>
      <c r="F6306">
        <v>279</v>
      </c>
      <c r="H6306" s="16">
        <v>34653</v>
      </c>
      <c r="I6306">
        <v>87</v>
      </c>
      <c r="J6306">
        <v>23</v>
      </c>
      <c r="K6306">
        <v>0</v>
      </c>
      <c r="L6306">
        <f>LOOKUP(I6306+H6306*1000, allRounds!D$2:D$308, allRounds!A$2:A$308)</f>
        <v>279</v>
      </c>
    </row>
    <row r="6307" spans="1:12" x14ac:dyDescent="0.3">
      <c r="A6307">
        <v>6306</v>
      </c>
      <c r="B6307">
        <v>6</v>
      </c>
      <c r="C6307">
        <v>103</v>
      </c>
      <c r="D6307">
        <v>31</v>
      </c>
      <c r="E6307">
        <v>68</v>
      </c>
      <c r="F6307">
        <v>279</v>
      </c>
      <c r="H6307" s="16">
        <v>34653</v>
      </c>
      <c r="I6307">
        <v>87</v>
      </c>
      <c r="J6307">
        <v>28</v>
      </c>
      <c r="K6307">
        <v>0</v>
      </c>
      <c r="L6307">
        <f>LOOKUP(I6307+H6307*1000, allRounds!D$2:D$308, allRounds!A$2:A$308)</f>
        <v>279</v>
      </c>
    </row>
    <row r="6308" spans="1:12" x14ac:dyDescent="0.3">
      <c r="A6308">
        <v>6307</v>
      </c>
      <c r="B6308">
        <v>7</v>
      </c>
      <c r="C6308">
        <v>103</v>
      </c>
      <c r="D6308">
        <v>31</v>
      </c>
      <c r="E6308">
        <v>53</v>
      </c>
      <c r="F6308">
        <v>279</v>
      </c>
      <c r="H6308" s="16">
        <v>34653</v>
      </c>
      <c r="I6308">
        <v>87</v>
      </c>
      <c r="J6308">
        <v>28</v>
      </c>
      <c r="K6308">
        <v>1</v>
      </c>
      <c r="L6308">
        <f>LOOKUP(I6308+H6308*1000, allRounds!D$2:D$308, allRounds!A$2:A$308)</f>
        <v>279</v>
      </c>
    </row>
    <row r="6309" spans="1:12" x14ac:dyDescent="0.3">
      <c r="A6309">
        <v>6308</v>
      </c>
      <c r="B6309">
        <v>8</v>
      </c>
      <c r="C6309">
        <v>100</v>
      </c>
      <c r="D6309">
        <v>30</v>
      </c>
      <c r="E6309">
        <v>51</v>
      </c>
      <c r="F6309">
        <v>279</v>
      </c>
      <c r="H6309" s="16">
        <v>34653</v>
      </c>
      <c r="I6309">
        <v>87</v>
      </c>
      <c r="J6309">
        <v>22</v>
      </c>
      <c r="K6309">
        <v>1</v>
      </c>
      <c r="L6309">
        <f>LOOKUP(I6309+H6309*1000, allRounds!D$2:D$308, allRounds!A$2:A$308)</f>
        <v>279</v>
      </c>
    </row>
    <row r="6310" spans="1:12" x14ac:dyDescent="0.3">
      <c r="A6310">
        <v>6309</v>
      </c>
      <c r="B6310">
        <v>9</v>
      </c>
      <c r="C6310">
        <v>91</v>
      </c>
      <c r="D6310">
        <v>30</v>
      </c>
      <c r="E6310">
        <v>49</v>
      </c>
      <c r="F6310">
        <v>279</v>
      </c>
      <c r="H6310" s="16">
        <v>34653</v>
      </c>
      <c r="I6310">
        <v>87</v>
      </c>
      <c r="J6310">
        <v>15</v>
      </c>
      <c r="K6310">
        <v>1</v>
      </c>
      <c r="L6310">
        <f>LOOKUP(I6310+H6310*1000, allRounds!D$2:D$308, allRounds!A$2:A$308)</f>
        <v>279</v>
      </c>
    </row>
    <row r="6311" spans="1:12" x14ac:dyDescent="0.3">
      <c r="A6311">
        <v>6310</v>
      </c>
      <c r="B6311">
        <v>10</v>
      </c>
      <c r="C6311">
        <v>100</v>
      </c>
      <c r="D6311">
        <v>29</v>
      </c>
      <c r="E6311">
        <v>6</v>
      </c>
      <c r="F6311">
        <v>279</v>
      </c>
      <c r="H6311" s="16">
        <v>34653</v>
      </c>
      <c r="I6311">
        <v>87</v>
      </c>
      <c r="J6311">
        <v>23</v>
      </c>
      <c r="K6311">
        <v>1</v>
      </c>
      <c r="L6311">
        <f>LOOKUP(I6311+H6311*1000, allRounds!D$2:D$308, allRounds!A$2:A$308)</f>
        <v>279</v>
      </c>
    </row>
    <row r="6312" spans="1:12" x14ac:dyDescent="0.3">
      <c r="A6312">
        <v>6311</v>
      </c>
      <c r="B6312">
        <v>11</v>
      </c>
      <c r="C6312">
        <v>107</v>
      </c>
      <c r="D6312">
        <v>29</v>
      </c>
      <c r="E6312">
        <v>28</v>
      </c>
      <c r="F6312">
        <v>279</v>
      </c>
      <c r="H6312" s="16">
        <v>34653</v>
      </c>
      <c r="I6312">
        <v>87</v>
      </c>
      <c r="J6312">
        <v>29</v>
      </c>
      <c r="K6312">
        <v>1</v>
      </c>
      <c r="L6312">
        <f>LOOKUP(I6312+H6312*1000, allRounds!D$2:D$308, allRounds!A$2:A$308)</f>
        <v>279</v>
      </c>
    </row>
    <row r="6313" spans="1:12" x14ac:dyDescent="0.3">
      <c r="A6313">
        <v>6312</v>
      </c>
      <c r="B6313">
        <v>12</v>
      </c>
      <c r="C6313">
        <v>110</v>
      </c>
      <c r="D6313">
        <v>28</v>
      </c>
      <c r="E6313">
        <v>12</v>
      </c>
      <c r="F6313">
        <v>279</v>
      </c>
      <c r="H6313" s="16">
        <v>34653</v>
      </c>
      <c r="I6313">
        <v>87</v>
      </c>
      <c r="J6313">
        <v>31</v>
      </c>
      <c r="K6313">
        <v>1</v>
      </c>
      <c r="L6313">
        <f>LOOKUP(I6313+H6313*1000, allRounds!D$2:D$308, allRounds!A$2:A$308)</f>
        <v>279</v>
      </c>
    </row>
    <row r="6314" spans="1:12" x14ac:dyDescent="0.3">
      <c r="A6314">
        <v>6313</v>
      </c>
      <c r="B6314">
        <v>13</v>
      </c>
      <c r="C6314">
        <v>106</v>
      </c>
      <c r="D6314">
        <v>27</v>
      </c>
      <c r="E6314">
        <v>16</v>
      </c>
      <c r="F6314">
        <v>279</v>
      </c>
      <c r="H6314" s="16">
        <v>34653</v>
      </c>
      <c r="I6314">
        <v>87</v>
      </c>
      <c r="J6314">
        <v>27</v>
      </c>
      <c r="K6314">
        <v>1</v>
      </c>
      <c r="L6314">
        <f>LOOKUP(I6314+H6314*1000, allRounds!D$2:D$308, allRounds!A$2:A$308)</f>
        <v>279</v>
      </c>
    </row>
    <row r="6315" spans="1:12" x14ac:dyDescent="0.3">
      <c r="A6315">
        <v>6314</v>
      </c>
      <c r="B6315">
        <v>14</v>
      </c>
      <c r="C6315">
        <v>109</v>
      </c>
      <c r="D6315">
        <v>27</v>
      </c>
      <c r="E6315">
        <v>23</v>
      </c>
      <c r="F6315">
        <v>279</v>
      </c>
      <c r="H6315" s="16">
        <v>34653</v>
      </c>
      <c r="I6315">
        <v>87</v>
      </c>
      <c r="J6315">
        <v>29</v>
      </c>
      <c r="K6315">
        <v>1</v>
      </c>
      <c r="L6315">
        <f>LOOKUP(I6315+H6315*1000, allRounds!D$2:D$308, allRounds!A$2:A$308)</f>
        <v>279</v>
      </c>
    </row>
    <row r="6316" spans="1:12" x14ac:dyDescent="0.3">
      <c r="A6316">
        <v>6315</v>
      </c>
      <c r="B6316">
        <v>15</v>
      </c>
      <c r="C6316">
        <v>117</v>
      </c>
      <c r="D6316">
        <v>26</v>
      </c>
      <c r="E6316">
        <v>8</v>
      </c>
      <c r="F6316">
        <v>279</v>
      </c>
      <c r="H6316" s="16">
        <v>34653</v>
      </c>
      <c r="I6316">
        <v>87</v>
      </c>
      <c r="J6316">
        <v>36</v>
      </c>
      <c r="K6316">
        <v>1</v>
      </c>
      <c r="L6316">
        <f>LOOKUP(I6316+H6316*1000, allRounds!D$2:D$308, allRounds!A$2:A$308)</f>
        <v>279</v>
      </c>
    </row>
    <row r="6317" spans="1:12" x14ac:dyDescent="0.3">
      <c r="A6317">
        <v>6316</v>
      </c>
      <c r="B6317">
        <v>16</v>
      </c>
      <c r="C6317">
        <v>108</v>
      </c>
      <c r="D6317">
        <v>26</v>
      </c>
      <c r="E6317">
        <v>61</v>
      </c>
      <c r="F6317">
        <v>279</v>
      </c>
      <c r="H6317" s="16">
        <v>34653</v>
      </c>
      <c r="I6317">
        <v>87</v>
      </c>
      <c r="J6317">
        <v>28</v>
      </c>
      <c r="K6317">
        <v>1</v>
      </c>
      <c r="L6317">
        <f>LOOKUP(I6317+H6317*1000, allRounds!D$2:D$308, allRounds!A$2:A$308)</f>
        <v>279</v>
      </c>
    </row>
    <row r="6318" spans="1:12" x14ac:dyDescent="0.3">
      <c r="A6318">
        <v>6317</v>
      </c>
      <c r="B6318">
        <v>17</v>
      </c>
      <c r="C6318">
        <v>107</v>
      </c>
      <c r="D6318">
        <v>25</v>
      </c>
      <c r="E6318">
        <v>3</v>
      </c>
      <c r="F6318">
        <v>279</v>
      </c>
      <c r="H6318" s="16">
        <v>34653</v>
      </c>
      <c r="I6318">
        <v>87</v>
      </c>
      <c r="J6318">
        <v>24</v>
      </c>
      <c r="K6318">
        <v>1</v>
      </c>
      <c r="L6318">
        <f>LOOKUP(I6318+H6318*1000, allRounds!D$2:D$308, allRounds!A$2:A$308)</f>
        <v>279</v>
      </c>
    </row>
    <row r="6319" spans="1:12" x14ac:dyDescent="0.3">
      <c r="A6319">
        <v>6318</v>
      </c>
      <c r="B6319">
        <v>18</v>
      </c>
      <c r="C6319">
        <v>115</v>
      </c>
      <c r="D6319">
        <v>21</v>
      </c>
      <c r="E6319">
        <v>27</v>
      </c>
      <c r="F6319">
        <v>279</v>
      </c>
      <c r="H6319" s="16">
        <v>34653</v>
      </c>
      <c r="I6319">
        <v>87</v>
      </c>
      <c r="J6319">
        <v>30</v>
      </c>
      <c r="K6319">
        <v>1</v>
      </c>
      <c r="L6319">
        <f>LOOKUP(I6319+H6319*1000, allRounds!D$2:D$308, allRounds!A$2:A$308)</f>
        <v>279</v>
      </c>
    </row>
    <row r="6320" spans="1:12" x14ac:dyDescent="0.3">
      <c r="A6320">
        <v>6319</v>
      </c>
      <c r="B6320">
        <v>19</v>
      </c>
      <c r="C6320">
        <v>124</v>
      </c>
      <c r="D6320">
        <v>19</v>
      </c>
      <c r="E6320">
        <v>24</v>
      </c>
      <c r="F6320">
        <v>279</v>
      </c>
      <c r="H6320" s="16">
        <v>34653</v>
      </c>
      <c r="I6320">
        <v>87</v>
      </c>
      <c r="J6320">
        <v>36</v>
      </c>
      <c r="K6320">
        <v>1</v>
      </c>
      <c r="L6320">
        <f>LOOKUP(I6320+H6320*1000, allRounds!D$2:D$308, allRounds!A$2:A$308)</f>
        <v>279</v>
      </c>
    </row>
    <row r="6321" spans="1:12" x14ac:dyDescent="0.3">
      <c r="A6321">
        <v>6320</v>
      </c>
      <c r="B6321">
        <v>20</v>
      </c>
      <c r="C6321">
        <v>121</v>
      </c>
      <c r="D6321">
        <v>18</v>
      </c>
      <c r="E6321">
        <v>67</v>
      </c>
      <c r="F6321">
        <v>279</v>
      </c>
      <c r="H6321" s="16">
        <v>34653</v>
      </c>
      <c r="I6321">
        <v>87</v>
      </c>
      <c r="J6321">
        <v>28</v>
      </c>
      <c r="K6321">
        <v>0</v>
      </c>
      <c r="L6321">
        <f>LOOKUP(I6321+H6321*1000, allRounds!D$2:D$308, allRounds!A$2:A$308)</f>
        <v>279</v>
      </c>
    </row>
    <row r="6322" spans="1:12" x14ac:dyDescent="0.3">
      <c r="A6322">
        <v>6321</v>
      </c>
      <c r="B6322">
        <v>21</v>
      </c>
      <c r="C6322">
        <v>117</v>
      </c>
      <c r="D6322">
        <v>17</v>
      </c>
      <c r="E6322">
        <v>50</v>
      </c>
      <c r="F6322">
        <v>279</v>
      </c>
      <c r="H6322" s="16">
        <v>34653</v>
      </c>
      <c r="I6322">
        <v>87</v>
      </c>
      <c r="J6322">
        <v>28</v>
      </c>
      <c r="K6322">
        <v>1</v>
      </c>
      <c r="L6322">
        <f>LOOKUP(I6322+H6322*1000, allRounds!D$2:D$308, allRounds!A$2:A$308)</f>
        <v>279</v>
      </c>
    </row>
    <row r="6323" spans="1:12" x14ac:dyDescent="0.3">
      <c r="A6323">
        <v>6322</v>
      </c>
      <c r="B6323">
        <v>22</v>
      </c>
      <c r="C6323">
        <v>121</v>
      </c>
      <c r="D6323">
        <v>17</v>
      </c>
      <c r="E6323">
        <v>40</v>
      </c>
      <c r="F6323">
        <v>279</v>
      </c>
      <c r="H6323" s="16">
        <v>34653</v>
      </c>
      <c r="I6323">
        <v>87</v>
      </c>
      <c r="J6323">
        <v>28</v>
      </c>
      <c r="K6323">
        <v>1</v>
      </c>
      <c r="L6323">
        <f>LOOKUP(I6323+H6323*1000, allRounds!D$2:D$308, allRounds!A$2:A$308)</f>
        <v>279</v>
      </c>
    </row>
    <row r="6324" spans="1:12" x14ac:dyDescent="0.3">
      <c r="A6324">
        <v>6323</v>
      </c>
      <c r="B6324">
        <v>23</v>
      </c>
      <c r="C6324">
        <v>114</v>
      </c>
      <c r="D6324">
        <v>17</v>
      </c>
      <c r="E6324">
        <v>56</v>
      </c>
      <c r="F6324">
        <v>279</v>
      </c>
      <c r="H6324" s="16">
        <v>34653</v>
      </c>
      <c r="I6324">
        <v>87</v>
      </c>
      <c r="J6324">
        <v>22</v>
      </c>
      <c r="K6324">
        <v>1</v>
      </c>
      <c r="L6324">
        <f>LOOKUP(I6324+H6324*1000, allRounds!D$2:D$308, allRounds!A$2:A$308)</f>
        <v>279</v>
      </c>
    </row>
    <row r="6325" spans="1:12" x14ac:dyDescent="0.3">
      <c r="A6325">
        <v>6324</v>
      </c>
      <c r="B6325">
        <v>24</v>
      </c>
      <c r="C6325">
        <v>120</v>
      </c>
      <c r="D6325">
        <v>16</v>
      </c>
      <c r="E6325">
        <v>30</v>
      </c>
      <c r="F6325">
        <v>279</v>
      </c>
      <c r="H6325" s="16">
        <v>34653</v>
      </c>
      <c r="I6325">
        <v>87</v>
      </c>
      <c r="J6325">
        <v>30</v>
      </c>
      <c r="K6325">
        <v>1</v>
      </c>
      <c r="L6325">
        <f>LOOKUP(I6325+H6325*1000, allRounds!D$2:D$308, allRounds!A$2:A$308)</f>
        <v>279</v>
      </c>
    </row>
    <row r="6326" spans="1:12" x14ac:dyDescent="0.3">
      <c r="A6326">
        <v>6325</v>
      </c>
      <c r="B6326">
        <v>25</v>
      </c>
      <c r="C6326">
        <v>119</v>
      </c>
      <c r="D6326">
        <v>16</v>
      </c>
      <c r="E6326">
        <v>35</v>
      </c>
      <c r="F6326">
        <v>279</v>
      </c>
      <c r="H6326" s="16">
        <v>34653</v>
      </c>
      <c r="I6326">
        <v>87</v>
      </c>
      <c r="J6326">
        <v>28</v>
      </c>
      <c r="K6326">
        <v>1</v>
      </c>
      <c r="L6326">
        <f>LOOKUP(I6326+H6326*1000, allRounds!D$2:D$308, allRounds!A$2:A$308)</f>
        <v>279</v>
      </c>
    </row>
    <row r="6327" spans="1:12" x14ac:dyDescent="0.3">
      <c r="A6327">
        <v>6326</v>
      </c>
      <c r="B6327">
        <v>26</v>
      </c>
      <c r="C6327">
        <v>117</v>
      </c>
      <c r="D6327">
        <v>15</v>
      </c>
      <c r="E6327">
        <v>54</v>
      </c>
      <c r="F6327">
        <v>279</v>
      </c>
      <c r="H6327" s="16">
        <v>34653</v>
      </c>
      <c r="I6327">
        <v>87</v>
      </c>
      <c r="J6327">
        <v>26</v>
      </c>
      <c r="K6327">
        <v>1</v>
      </c>
      <c r="L6327">
        <f>LOOKUP(I6327+H6327*1000, allRounds!D$2:D$308, allRounds!A$2:A$308)</f>
        <v>279</v>
      </c>
    </row>
    <row r="6328" spans="1:12" x14ac:dyDescent="0.3">
      <c r="A6328">
        <v>6327</v>
      </c>
      <c r="B6328">
        <v>27</v>
      </c>
      <c r="C6328">
        <v>125</v>
      </c>
      <c r="D6328">
        <v>12</v>
      </c>
      <c r="E6328">
        <v>66</v>
      </c>
      <c r="F6328">
        <v>279</v>
      </c>
      <c r="H6328" s="16">
        <v>34653</v>
      </c>
      <c r="I6328">
        <v>87</v>
      </c>
      <c r="J6328">
        <v>28</v>
      </c>
      <c r="K6328">
        <v>0</v>
      </c>
      <c r="L6328">
        <f>LOOKUP(I6328+H6328*1000, allRounds!D$2:D$308, allRounds!A$2:A$308)</f>
        <v>279</v>
      </c>
    </row>
    <row r="6329" spans="1:12" x14ac:dyDescent="0.3">
      <c r="A6329">
        <v>6328</v>
      </c>
      <c r="B6329">
        <v>1</v>
      </c>
      <c r="C6329">
        <v>100</v>
      </c>
      <c r="D6329">
        <v>36</v>
      </c>
      <c r="E6329">
        <v>36</v>
      </c>
      <c r="F6329">
        <v>280</v>
      </c>
      <c r="H6329" s="16">
        <v>34615</v>
      </c>
      <c r="I6329">
        <v>27</v>
      </c>
      <c r="J6329">
        <v>28</v>
      </c>
      <c r="K6329">
        <v>1</v>
      </c>
      <c r="L6329">
        <f>LOOKUP(I6329+H6329*1000, allRounds!D$2:D$308, allRounds!A$2:A$308)</f>
        <v>280</v>
      </c>
    </row>
    <row r="6330" spans="1:12" x14ac:dyDescent="0.3">
      <c r="A6330">
        <v>6329</v>
      </c>
      <c r="B6330">
        <v>2</v>
      </c>
      <c r="C6330">
        <v>96</v>
      </c>
      <c r="D6330">
        <v>34</v>
      </c>
      <c r="E6330">
        <v>26</v>
      </c>
      <c r="F6330">
        <v>280</v>
      </c>
      <c r="H6330" s="16">
        <v>34615</v>
      </c>
      <c r="I6330">
        <v>27</v>
      </c>
      <c r="J6330">
        <v>24</v>
      </c>
      <c r="K6330">
        <v>1</v>
      </c>
      <c r="L6330">
        <f>LOOKUP(I6330+H6330*1000, allRounds!D$2:D$308, allRounds!A$2:A$308)</f>
        <v>280</v>
      </c>
    </row>
    <row r="6331" spans="1:12" x14ac:dyDescent="0.3">
      <c r="A6331">
        <v>6330</v>
      </c>
      <c r="B6331">
        <v>3</v>
      </c>
      <c r="C6331">
        <v>86</v>
      </c>
      <c r="D6331">
        <v>33</v>
      </c>
      <c r="E6331">
        <v>1</v>
      </c>
      <c r="F6331">
        <v>280</v>
      </c>
      <c r="H6331" s="16">
        <v>34615</v>
      </c>
      <c r="I6331">
        <v>27</v>
      </c>
      <c r="J6331">
        <v>13</v>
      </c>
      <c r="K6331">
        <v>1</v>
      </c>
      <c r="L6331">
        <f>LOOKUP(I6331+H6331*1000, allRounds!D$2:D$308, allRounds!A$2:A$308)</f>
        <v>280</v>
      </c>
    </row>
    <row r="6332" spans="1:12" x14ac:dyDescent="0.3">
      <c r="A6332">
        <v>6331</v>
      </c>
      <c r="B6332">
        <v>4</v>
      </c>
      <c r="C6332">
        <v>97</v>
      </c>
      <c r="D6332">
        <v>32</v>
      </c>
      <c r="E6332">
        <v>33</v>
      </c>
      <c r="F6332">
        <v>280</v>
      </c>
      <c r="H6332" s="16">
        <v>34615</v>
      </c>
      <c r="I6332">
        <v>27</v>
      </c>
      <c r="J6332">
        <v>23</v>
      </c>
      <c r="K6332">
        <v>1</v>
      </c>
      <c r="L6332">
        <f>LOOKUP(I6332+H6332*1000, allRounds!D$2:D$308, allRounds!A$2:A$308)</f>
        <v>280</v>
      </c>
    </row>
    <row r="6333" spans="1:12" x14ac:dyDescent="0.3">
      <c r="A6333">
        <v>6332</v>
      </c>
      <c r="B6333">
        <v>5</v>
      </c>
      <c r="C6333">
        <v>100</v>
      </c>
      <c r="D6333">
        <v>31</v>
      </c>
      <c r="E6333">
        <v>3</v>
      </c>
      <c r="F6333">
        <v>280</v>
      </c>
      <c r="H6333" s="16">
        <v>34615</v>
      </c>
      <c r="I6333">
        <v>27</v>
      </c>
      <c r="J6333">
        <v>24</v>
      </c>
      <c r="K6333">
        <v>1</v>
      </c>
      <c r="L6333">
        <f>LOOKUP(I6333+H6333*1000, allRounds!D$2:D$308, allRounds!A$2:A$308)</f>
        <v>280</v>
      </c>
    </row>
    <row r="6334" spans="1:12" x14ac:dyDescent="0.3">
      <c r="A6334">
        <v>6333</v>
      </c>
      <c r="B6334">
        <v>6</v>
      </c>
      <c r="C6334">
        <v>111</v>
      </c>
      <c r="D6334">
        <v>31</v>
      </c>
      <c r="E6334">
        <v>8</v>
      </c>
      <c r="F6334">
        <v>280</v>
      </c>
      <c r="H6334" s="16">
        <v>34615</v>
      </c>
      <c r="I6334">
        <v>27</v>
      </c>
      <c r="J6334">
        <v>36</v>
      </c>
      <c r="K6334">
        <v>1</v>
      </c>
      <c r="L6334">
        <f>LOOKUP(I6334+H6334*1000, allRounds!D$2:D$308, allRounds!A$2:A$308)</f>
        <v>280</v>
      </c>
    </row>
    <row r="6335" spans="1:12" x14ac:dyDescent="0.3">
      <c r="A6335">
        <v>6334</v>
      </c>
      <c r="B6335">
        <v>7</v>
      </c>
      <c r="C6335">
        <v>91</v>
      </c>
      <c r="D6335">
        <v>29</v>
      </c>
      <c r="E6335">
        <v>48</v>
      </c>
      <c r="F6335">
        <v>280</v>
      </c>
      <c r="H6335" s="16">
        <v>34615</v>
      </c>
      <c r="I6335">
        <v>27</v>
      </c>
      <c r="J6335">
        <v>14</v>
      </c>
      <c r="K6335">
        <v>1</v>
      </c>
      <c r="L6335">
        <f>LOOKUP(I6335+H6335*1000, allRounds!D$2:D$308, allRounds!A$2:A$308)</f>
        <v>280</v>
      </c>
    </row>
    <row r="6336" spans="1:12" x14ac:dyDescent="0.3">
      <c r="A6336">
        <v>6335</v>
      </c>
      <c r="B6336">
        <v>8</v>
      </c>
      <c r="C6336">
        <v>110</v>
      </c>
      <c r="D6336">
        <v>25</v>
      </c>
      <c r="E6336">
        <v>64</v>
      </c>
      <c r="F6336">
        <v>280</v>
      </c>
      <c r="H6336" s="16">
        <v>34615</v>
      </c>
      <c r="I6336">
        <v>27</v>
      </c>
      <c r="J6336">
        <v>28</v>
      </c>
      <c r="K6336">
        <v>0</v>
      </c>
      <c r="L6336">
        <f>LOOKUP(I6336+H6336*1000, allRounds!D$2:D$308, allRounds!A$2:A$308)</f>
        <v>280</v>
      </c>
    </row>
    <row r="6337" spans="1:12" x14ac:dyDescent="0.3">
      <c r="A6337">
        <v>6336</v>
      </c>
      <c r="B6337">
        <v>9</v>
      </c>
      <c r="C6337">
        <v>112</v>
      </c>
      <c r="D6337">
        <v>24</v>
      </c>
      <c r="E6337">
        <v>50</v>
      </c>
      <c r="F6337">
        <v>280</v>
      </c>
      <c r="H6337" s="16">
        <v>34615</v>
      </c>
      <c r="I6337">
        <v>27</v>
      </c>
      <c r="J6337">
        <v>28</v>
      </c>
      <c r="K6337">
        <v>1</v>
      </c>
      <c r="L6337">
        <f>LOOKUP(I6337+H6337*1000, allRounds!D$2:D$308, allRounds!A$2:A$308)</f>
        <v>280</v>
      </c>
    </row>
    <row r="6338" spans="1:12" x14ac:dyDescent="0.3">
      <c r="A6338">
        <v>6337</v>
      </c>
      <c r="B6338">
        <v>10</v>
      </c>
      <c r="C6338">
        <v>111</v>
      </c>
      <c r="D6338">
        <v>24</v>
      </c>
      <c r="E6338">
        <v>63</v>
      </c>
      <c r="F6338">
        <v>280</v>
      </c>
      <c r="H6338" s="16">
        <v>34615</v>
      </c>
      <c r="I6338">
        <v>27</v>
      </c>
      <c r="J6338">
        <v>28</v>
      </c>
      <c r="K6338">
        <v>0</v>
      </c>
      <c r="L6338">
        <f>LOOKUP(I6338+H6338*1000, allRounds!D$2:D$308, allRounds!A$2:A$308)</f>
        <v>280</v>
      </c>
    </row>
    <row r="6339" spans="1:12" x14ac:dyDescent="0.3">
      <c r="A6339">
        <v>6338</v>
      </c>
      <c r="B6339">
        <v>11</v>
      </c>
      <c r="C6339">
        <v>114</v>
      </c>
      <c r="D6339">
        <v>23</v>
      </c>
      <c r="E6339">
        <v>30</v>
      </c>
      <c r="F6339">
        <v>280</v>
      </c>
      <c r="H6339" s="16">
        <v>34615</v>
      </c>
      <c r="I6339">
        <v>27</v>
      </c>
      <c r="J6339">
        <v>30</v>
      </c>
      <c r="K6339">
        <v>1</v>
      </c>
      <c r="L6339">
        <f>LOOKUP(I6339+H6339*1000, allRounds!D$2:D$308, allRounds!A$2:A$308)</f>
        <v>280</v>
      </c>
    </row>
    <row r="6340" spans="1:12" x14ac:dyDescent="0.3">
      <c r="A6340">
        <v>6339</v>
      </c>
      <c r="B6340">
        <v>12</v>
      </c>
      <c r="C6340">
        <v>115</v>
      </c>
      <c r="D6340">
        <v>21</v>
      </c>
      <c r="E6340">
        <v>17</v>
      </c>
      <c r="F6340">
        <v>280</v>
      </c>
      <c r="H6340" s="16">
        <v>34615</v>
      </c>
      <c r="I6340">
        <v>27</v>
      </c>
      <c r="J6340">
        <v>28</v>
      </c>
      <c r="K6340">
        <v>1</v>
      </c>
      <c r="L6340">
        <f>LOOKUP(I6340+H6340*1000, allRounds!D$2:D$308, allRounds!A$2:A$308)</f>
        <v>280</v>
      </c>
    </row>
    <row r="6341" spans="1:12" x14ac:dyDescent="0.3">
      <c r="A6341">
        <v>6340</v>
      </c>
      <c r="B6341">
        <v>13</v>
      </c>
      <c r="C6341">
        <v>115</v>
      </c>
      <c r="D6341">
        <v>21</v>
      </c>
      <c r="E6341">
        <v>28</v>
      </c>
      <c r="F6341">
        <v>280</v>
      </c>
      <c r="H6341" s="16">
        <v>34615</v>
      </c>
      <c r="I6341">
        <v>27</v>
      </c>
      <c r="J6341">
        <v>29</v>
      </c>
      <c r="K6341">
        <v>1</v>
      </c>
      <c r="L6341">
        <f>LOOKUP(I6341+H6341*1000, allRounds!D$2:D$308, allRounds!A$2:A$308)</f>
        <v>280</v>
      </c>
    </row>
    <row r="6342" spans="1:12" x14ac:dyDescent="0.3">
      <c r="A6342">
        <v>6341</v>
      </c>
      <c r="B6342">
        <v>14</v>
      </c>
      <c r="C6342">
        <v>116</v>
      </c>
      <c r="D6342">
        <v>20</v>
      </c>
      <c r="E6342">
        <v>27</v>
      </c>
      <c r="F6342">
        <v>280</v>
      </c>
      <c r="H6342" s="16">
        <v>34615</v>
      </c>
      <c r="I6342">
        <v>27</v>
      </c>
      <c r="J6342">
        <v>30</v>
      </c>
      <c r="K6342">
        <v>1</v>
      </c>
      <c r="L6342">
        <f>LOOKUP(I6342+H6342*1000, allRounds!D$2:D$308, allRounds!A$2:A$308)</f>
        <v>280</v>
      </c>
    </row>
    <row r="6343" spans="1:12" x14ac:dyDescent="0.3">
      <c r="A6343">
        <v>6342</v>
      </c>
      <c r="B6343">
        <v>15</v>
      </c>
      <c r="C6343">
        <v>116</v>
      </c>
      <c r="D6343">
        <v>19</v>
      </c>
      <c r="E6343">
        <v>35</v>
      </c>
      <c r="F6343">
        <v>280</v>
      </c>
      <c r="H6343" s="16">
        <v>34615</v>
      </c>
      <c r="I6343">
        <v>27</v>
      </c>
      <c r="J6343">
        <v>28</v>
      </c>
      <c r="K6343">
        <v>1</v>
      </c>
      <c r="L6343">
        <f>LOOKUP(I6343+H6343*1000, allRounds!D$2:D$308, allRounds!A$2:A$308)</f>
        <v>280</v>
      </c>
    </row>
    <row r="6344" spans="1:12" x14ac:dyDescent="0.3">
      <c r="A6344">
        <v>6343</v>
      </c>
      <c r="B6344">
        <v>16</v>
      </c>
      <c r="C6344">
        <v>125</v>
      </c>
      <c r="D6344">
        <v>17</v>
      </c>
      <c r="E6344">
        <v>24</v>
      </c>
      <c r="F6344">
        <v>280</v>
      </c>
      <c r="H6344" s="16">
        <v>34615</v>
      </c>
      <c r="I6344">
        <v>27</v>
      </c>
      <c r="J6344">
        <v>36</v>
      </c>
      <c r="K6344">
        <v>1</v>
      </c>
      <c r="L6344">
        <f>LOOKUP(I6344+H6344*1000, allRounds!D$2:D$308, allRounds!A$2:A$308)</f>
        <v>280</v>
      </c>
    </row>
    <row r="6345" spans="1:12" x14ac:dyDescent="0.3">
      <c r="A6345">
        <v>6344</v>
      </c>
      <c r="B6345">
        <v>17</v>
      </c>
      <c r="C6345">
        <v>124</v>
      </c>
      <c r="D6345">
        <v>15</v>
      </c>
      <c r="E6345">
        <v>12</v>
      </c>
      <c r="F6345">
        <v>280</v>
      </c>
      <c r="H6345" s="16">
        <v>34615</v>
      </c>
      <c r="I6345">
        <v>27</v>
      </c>
      <c r="J6345">
        <v>31</v>
      </c>
      <c r="K6345">
        <v>1</v>
      </c>
      <c r="L6345">
        <f>LOOKUP(I6345+H6345*1000, allRounds!D$2:D$308, allRounds!A$2:A$308)</f>
        <v>280</v>
      </c>
    </row>
    <row r="6346" spans="1:12" x14ac:dyDescent="0.3">
      <c r="A6346">
        <v>6345</v>
      </c>
      <c r="B6346">
        <v>18</v>
      </c>
      <c r="C6346">
        <v>122</v>
      </c>
      <c r="D6346">
        <v>13</v>
      </c>
      <c r="E6346">
        <v>62</v>
      </c>
      <c r="F6346">
        <v>280</v>
      </c>
      <c r="H6346" s="16">
        <v>34615</v>
      </c>
      <c r="I6346">
        <v>27</v>
      </c>
      <c r="J6346">
        <v>28</v>
      </c>
      <c r="K6346">
        <v>0</v>
      </c>
      <c r="L6346">
        <f>LOOKUP(I6346+H6346*1000, allRounds!D$2:D$308, allRounds!A$2:A$308)</f>
        <v>280</v>
      </c>
    </row>
    <row r="6347" spans="1:12" x14ac:dyDescent="0.3">
      <c r="A6347">
        <v>6346</v>
      </c>
      <c r="B6347">
        <v>19</v>
      </c>
      <c r="C6347">
        <v>116</v>
      </c>
      <c r="D6347">
        <v>12</v>
      </c>
      <c r="E6347">
        <v>38</v>
      </c>
      <c r="F6347">
        <v>280</v>
      </c>
      <c r="H6347" s="16">
        <v>34615</v>
      </c>
      <c r="I6347">
        <v>27</v>
      </c>
      <c r="J6347">
        <v>22</v>
      </c>
      <c r="K6347">
        <v>0</v>
      </c>
      <c r="L6347">
        <f>LOOKUP(I6347+H6347*1000, allRounds!D$2:D$308, allRounds!A$2:A$308)</f>
        <v>280</v>
      </c>
    </row>
    <row r="6348" spans="1:12" x14ac:dyDescent="0.3">
      <c r="A6348">
        <v>6347</v>
      </c>
      <c r="B6348">
        <v>20</v>
      </c>
      <c r="C6348">
        <v>134</v>
      </c>
      <c r="D6348">
        <v>11</v>
      </c>
      <c r="E6348">
        <v>39</v>
      </c>
      <c r="F6348">
        <v>280</v>
      </c>
      <c r="H6348" s="16">
        <v>34615</v>
      </c>
      <c r="I6348">
        <v>27</v>
      </c>
      <c r="J6348">
        <v>36</v>
      </c>
      <c r="K6348">
        <v>1</v>
      </c>
      <c r="L6348">
        <f>LOOKUP(I6348+H6348*1000, allRounds!D$2:D$308, allRounds!A$2:A$308)</f>
        <v>280</v>
      </c>
    </row>
    <row r="6349" spans="1:12" x14ac:dyDescent="0.3">
      <c r="A6349">
        <v>6348</v>
      </c>
      <c r="B6349">
        <v>1</v>
      </c>
      <c r="C6349">
        <v>83</v>
      </c>
      <c r="D6349">
        <v>43</v>
      </c>
      <c r="E6349">
        <v>34</v>
      </c>
      <c r="F6349">
        <v>281</v>
      </c>
      <c r="H6349" s="16">
        <v>34605</v>
      </c>
      <c r="I6349">
        <v>90</v>
      </c>
      <c r="J6349">
        <v>24</v>
      </c>
      <c r="K6349">
        <v>1</v>
      </c>
      <c r="L6349">
        <f>LOOKUP(I6349+H6349*1000, allRounds!D$2:D$308, allRounds!A$2:A$308)</f>
        <v>281</v>
      </c>
    </row>
    <row r="6350" spans="1:12" x14ac:dyDescent="0.3">
      <c r="A6350">
        <v>6349</v>
      </c>
      <c r="B6350">
        <v>2</v>
      </c>
      <c r="C6350">
        <v>78</v>
      </c>
      <c r="D6350">
        <v>40</v>
      </c>
      <c r="E6350">
        <v>48</v>
      </c>
      <c r="F6350">
        <v>281</v>
      </c>
      <c r="H6350" s="16">
        <v>34605</v>
      </c>
      <c r="I6350">
        <v>90</v>
      </c>
      <c r="J6350">
        <v>16</v>
      </c>
      <c r="K6350">
        <v>1</v>
      </c>
      <c r="L6350">
        <f>LOOKUP(I6350+H6350*1000, allRounds!D$2:D$308, allRounds!A$2:A$308)</f>
        <v>281</v>
      </c>
    </row>
    <row r="6351" spans="1:12" x14ac:dyDescent="0.3">
      <c r="A6351">
        <v>6350</v>
      </c>
      <c r="B6351">
        <v>3</v>
      </c>
      <c r="C6351">
        <v>91</v>
      </c>
      <c r="D6351">
        <v>39</v>
      </c>
      <c r="E6351">
        <v>59</v>
      </c>
      <c r="F6351">
        <v>281</v>
      </c>
      <c r="H6351" s="16">
        <v>34605</v>
      </c>
      <c r="I6351">
        <v>90</v>
      </c>
      <c r="J6351">
        <v>28</v>
      </c>
      <c r="K6351">
        <v>0</v>
      </c>
      <c r="L6351">
        <f>LOOKUP(I6351+H6351*1000, allRounds!D$2:D$308, allRounds!A$2:A$308)</f>
        <v>281</v>
      </c>
    </row>
    <row r="6352" spans="1:12" x14ac:dyDescent="0.3">
      <c r="A6352">
        <v>6351</v>
      </c>
      <c r="B6352">
        <v>4</v>
      </c>
      <c r="C6352">
        <v>90</v>
      </c>
      <c r="D6352">
        <v>36</v>
      </c>
      <c r="E6352">
        <v>3</v>
      </c>
      <c r="F6352">
        <v>281</v>
      </c>
      <c r="H6352" s="16">
        <v>34605</v>
      </c>
      <c r="I6352">
        <v>90</v>
      </c>
      <c r="J6352">
        <v>24</v>
      </c>
      <c r="K6352">
        <v>1</v>
      </c>
      <c r="L6352">
        <f>LOOKUP(I6352+H6352*1000, allRounds!D$2:D$308, allRounds!A$2:A$308)</f>
        <v>281</v>
      </c>
    </row>
    <row r="6353" spans="1:12" x14ac:dyDescent="0.3">
      <c r="A6353">
        <v>6352</v>
      </c>
      <c r="B6353">
        <v>5</v>
      </c>
      <c r="C6353">
        <v>96</v>
      </c>
      <c r="D6353">
        <v>34</v>
      </c>
      <c r="E6353">
        <v>61</v>
      </c>
      <c r="F6353">
        <v>281</v>
      </c>
      <c r="H6353" s="16">
        <v>34605</v>
      </c>
      <c r="I6353">
        <v>90</v>
      </c>
      <c r="J6353">
        <v>28</v>
      </c>
      <c r="K6353">
        <v>0</v>
      </c>
      <c r="L6353">
        <f>LOOKUP(I6353+H6353*1000, allRounds!D$2:D$308, allRounds!A$2:A$308)</f>
        <v>281</v>
      </c>
    </row>
    <row r="6354" spans="1:12" x14ac:dyDescent="0.3">
      <c r="A6354">
        <v>6353</v>
      </c>
      <c r="B6354">
        <v>6</v>
      </c>
      <c r="C6354">
        <v>99</v>
      </c>
      <c r="D6354">
        <v>33</v>
      </c>
      <c r="E6354">
        <v>28</v>
      </c>
      <c r="F6354">
        <v>281</v>
      </c>
      <c r="H6354" s="16">
        <v>34605</v>
      </c>
      <c r="I6354">
        <v>90</v>
      </c>
      <c r="J6354">
        <v>29</v>
      </c>
      <c r="K6354">
        <v>1</v>
      </c>
      <c r="L6354">
        <f>LOOKUP(I6354+H6354*1000, allRounds!D$2:D$308, allRounds!A$2:A$308)</f>
        <v>281</v>
      </c>
    </row>
    <row r="6355" spans="1:12" x14ac:dyDescent="0.3">
      <c r="A6355">
        <v>6354</v>
      </c>
      <c r="B6355">
        <v>7</v>
      </c>
      <c r="C6355">
        <v>92</v>
      </c>
      <c r="D6355">
        <v>33</v>
      </c>
      <c r="E6355">
        <v>47</v>
      </c>
      <c r="F6355">
        <v>281</v>
      </c>
      <c r="H6355" s="16">
        <v>34605</v>
      </c>
      <c r="I6355">
        <v>90</v>
      </c>
      <c r="J6355">
        <v>23</v>
      </c>
      <c r="K6355">
        <v>1</v>
      </c>
      <c r="L6355">
        <f>LOOKUP(I6355+H6355*1000, allRounds!D$2:D$308, allRounds!A$2:A$308)</f>
        <v>281</v>
      </c>
    </row>
    <row r="6356" spans="1:12" x14ac:dyDescent="0.3">
      <c r="A6356">
        <v>6355</v>
      </c>
      <c r="B6356">
        <v>8</v>
      </c>
      <c r="C6356">
        <v>108</v>
      </c>
      <c r="D6356">
        <v>31</v>
      </c>
      <c r="E6356">
        <v>8</v>
      </c>
      <c r="F6356">
        <v>281</v>
      </c>
      <c r="H6356" s="16">
        <v>34605</v>
      </c>
      <c r="I6356">
        <v>90</v>
      </c>
      <c r="J6356">
        <v>36</v>
      </c>
      <c r="K6356">
        <v>1</v>
      </c>
      <c r="L6356">
        <f>LOOKUP(I6356+H6356*1000, allRounds!D$2:D$308, allRounds!A$2:A$308)</f>
        <v>281</v>
      </c>
    </row>
    <row r="6357" spans="1:12" x14ac:dyDescent="0.3">
      <c r="A6357">
        <v>6356</v>
      </c>
      <c r="B6357">
        <v>9</v>
      </c>
      <c r="C6357">
        <v>101</v>
      </c>
      <c r="D6357">
        <v>31</v>
      </c>
      <c r="E6357">
        <v>7</v>
      </c>
      <c r="F6357">
        <v>281</v>
      </c>
      <c r="H6357" s="16">
        <v>34605</v>
      </c>
      <c r="I6357">
        <v>90</v>
      </c>
      <c r="J6357">
        <v>30</v>
      </c>
      <c r="K6357">
        <v>1</v>
      </c>
      <c r="L6357">
        <f>LOOKUP(I6357+H6357*1000, allRounds!D$2:D$308, allRounds!A$2:A$308)</f>
        <v>281</v>
      </c>
    </row>
    <row r="6358" spans="1:12" x14ac:dyDescent="0.3">
      <c r="A6358">
        <v>6357</v>
      </c>
      <c r="B6358">
        <v>10</v>
      </c>
      <c r="C6358">
        <v>102</v>
      </c>
      <c r="D6358">
        <v>31</v>
      </c>
      <c r="E6358">
        <v>23</v>
      </c>
      <c r="F6358">
        <v>281</v>
      </c>
      <c r="H6358" s="16">
        <v>34605</v>
      </c>
      <c r="I6358">
        <v>90</v>
      </c>
      <c r="J6358">
        <v>29</v>
      </c>
      <c r="K6358">
        <v>1</v>
      </c>
      <c r="L6358">
        <f>LOOKUP(I6358+H6358*1000, allRounds!D$2:D$308, allRounds!A$2:A$308)</f>
        <v>281</v>
      </c>
    </row>
    <row r="6359" spans="1:12" x14ac:dyDescent="0.3">
      <c r="A6359">
        <v>6358</v>
      </c>
      <c r="B6359">
        <v>11</v>
      </c>
      <c r="C6359">
        <v>95</v>
      </c>
      <c r="D6359">
        <v>30</v>
      </c>
      <c r="E6359">
        <v>6</v>
      </c>
      <c r="F6359">
        <v>281</v>
      </c>
      <c r="H6359" s="16">
        <v>34605</v>
      </c>
      <c r="I6359">
        <v>90</v>
      </c>
      <c r="J6359">
        <v>23</v>
      </c>
      <c r="K6359">
        <v>1</v>
      </c>
      <c r="L6359">
        <f>LOOKUP(I6359+H6359*1000, allRounds!D$2:D$308, allRounds!A$2:A$308)</f>
        <v>281</v>
      </c>
    </row>
    <row r="6360" spans="1:12" x14ac:dyDescent="0.3">
      <c r="A6360">
        <v>6359</v>
      </c>
      <c r="B6360">
        <v>12</v>
      </c>
      <c r="C6360">
        <v>102</v>
      </c>
      <c r="D6360">
        <v>30</v>
      </c>
      <c r="E6360">
        <v>4</v>
      </c>
      <c r="F6360">
        <v>281</v>
      </c>
      <c r="H6360" s="16">
        <v>34605</v>
      </c>
      <c r="I6360">
        <v>90</v>
      </c>
      <c r="J6360">
        <v>29</v>
      </c>
      <c r="K6360">
        <v>1</v>
      </c>
      <c r="L6360">
        <f>LOOKUP(I6360+H6360*1000, allRounds!D$2:D$308, allRounds!A$2:A$308)</f>
        <v>281</v>
      </c>
    </row>
    <row r="6361" spans="1:12" x14ac:dyDescent="0.3">
      <c r="A6361">
        <v>6360</v>
      </c>
      <c r="B6361">
        <v>13</v>
      </c>
      <c r="C6361">
        <v>105</v>
      </c>
      <c r="D6361">
        <v>29</v>
      </c>
      <c r="E6361">
        <v>12</v>
      </c>
      <c r="F6361">
        <v>281</v>
      </c>
      <c r="H6361" s="16">
        <v>34605</v>
      </c>
      <c r="I6361">
        <v>90</v>
      </c>
      <c r="J6361">
        <v>31</v>
      </c>
      <c r="K6361">
        <v>1</v>
      </c>
      <c r="L6361">
        <f>LOOKUP(I6361+H6361*1000, allRounds!D$2:D$308, allRounds!A$2:A$308)</f>
        <v>281</v>
      </c>
    </row>
    <row r="6362" spans="1:12" x14ac:dyDescent="0.3">
      <c r="A6362">
        <v>6361</v>
      </c>
      <c r="B6362">
        <v>14</v>
      </c>
      <c r="C6362">
        <v>110</v>
      </c>
      <c r="D6362">
        <v>29</v>
      </c>
      <c r="E6362">
        <v>39</v>
      </c>
      <c r="F6362">
        <v>281</v>
      </c>
      <c r="H6362" s="16">
        <v>34605</v>
      </c>
      <c r="I6362">
        <v>90</v>
      </c>
      <c r="J6362">
        <v>36</v>
      </c>
      <c r="K6362">
        <v>1</v>
      </c>
      <c r="L6362">
        <f>LOOKUP(I6362+H6362*1000, allRounds!D$2:D$308, allRounds!A$2:A$308)</f>
        <v>281</v>
      </c>
    </row>
    <row r="6363" spans="1:12" x14ac:dyDescent="0.3">
      <c r="A6363">
        <v>6362</v>
      </c>
      <c r="B6363">
        <v>15</v>
      </c>
      <c r="C6363">
        <v>101</v>
      </c>
      <c r="D6363">
        <v>28</v>
      </c>
      <c r="E6363">
        <v>16</v>
      </c>
      <c r="F6363">
        <v>281</v>
      </c>
      <c r="H6363" s="16">
        <v>34605</v>
      </c>
      <c r="I6363">
        <v>90</v>
      </c>
      <c r="J6363">
        <v>27</v>
      </c>
      <c r="K6363">
        <v>1</v>
      </c>
      <c r="L6363">
        <f>LOOKUP(I6363+H6363*1000, allRounds!D$2:D$308, allRounds!A$2:A$308)</f>
        <v>281</v>
      </c>
    </row>
    <row r="6364" spans="1:12" x14ac:dyDescent="0.3">
      <c r="A6364">
        <v>6363</v>
      </c>
      <c r="B6364">
        <v>16</v>
      </c>
      <c r="C6364">
        <v>89</v>
      </c>
      <c r="D6364">
        <v>26</v>
      </c>
      <c r="E6364">
        <v>1</v>
      </c>
      <c r="F6364">
        <v>281</v>
      </c>
      <c r="H6364" s="16">
        <v>34605</v>
      </c>
      <c r="I6364">
        <v>90</v>
      </c>
      <c r="J6364">
        <v>13</v>
      </c>
      <c r="K6364">
        <v>1</v>
      </c>
      <c r="L6364">
        <f>LOOKUP(I6364+H6364*1000, allRounds!D$2:D$308, allRounds!A$2:A$308)</f>
        <v>281</v>
      </c>
    </row>
    <row r="6365" spans="1:12" x14ac:dyDescent="0.3">
      <c r="A6365">
        <v>6364</v>
      </c>
      <c r="B6365">
        <v>17</v>
      </c>
      <c r="C6365">
        <v>98</v>
      </c>
      <c r="D6365">
        <v>26</v>
      </c>
      <c r="E6365">
        <v>2</v>
      </c>
      <c r="F6365">
        <v>281</v>
      </c>
      <c r="H6365" s="16">
        <v>34605</v>
      </c>
      <c r="I6365">
        <v>90</v>
      </c>
      <c r="J6365">
        <v>20</v>
      </c>
      <c r="K6365">
        <v>1</v>
      </c>
      <c r="L6365">
        <f>LOOKUP(I6365+H6365*1000, allRounds!D$2:D$308, allRounds!A$2:A$308)</f>
        <v>281</v>
      </c>
    </row>
    <row r="6366" spans="1:12" x14ac:dyDescent="0.3">
      <c r="A6366">
        <v>6365</v>
      </c>
      <c r="B6366">
        <v>18</v>
      </c>
      <c r="C6366">
        <v>104</v>
      </c>
      <c r="D6366">
        <v>26</v>
      </c>
      <c r="E6366">
        <v>35</v>
      </c>
      <c r="F6366">
        <v>281</v>
      </c>
      <c r="H6366" s="16">
        <v>34605</v>
      </c>
      <c r="I6366">
        <v>90</v>
      </c>
      <c r="J6366">
        <v>28</v>
      </c>
      <c r="K6366">
        <v>1</v>
      </c>
      <c r="L6366">
        <f>LOOKUP(I6366+H6366*1000, allRounds!D$2:D$308, allRounds!A$2:A$308)</f>
        <v>281</v>
      </c>
    </row>
    <row r="6367" spans="1:12" x14ac:dyDescent="0.3">
      <c r="A6367">
        <v>6366</v>
      </c>
      <c r="B6367">
        <v>19</v>
      </c>
      <c r="C6367">
        <v>106</v>
      </c>
      <c r="D6367">
        <v>25</v>
      </c>
      <c r="E6367">
        <v>60</v>
      </c>
      <c r="F6367">
        <v>281</v>
      </c>
      <c r="H6367" s="16">
        <v>34605</v>
      </c>
      <c r="I6367">
        <v>90</v>
      </c>
      <c r="J6367">
        <v>22</v>
      </c>
      <c r="K6367">
        <v>0</v>
      </c>
      <c r="L6367">
        <f>LOOKUP(I6367+H6367*1000, allRounds!D$2:D$308, allRounds!A$2:A$308)</f>
        <v>281</v>
      </c>
    </row>
    <row r="6368" spans="1:12" x14ac:dyDescent="0.3">
      <c r="A6368">
        <v>6367</v>
      </c>
      <c r="B6368">
        <v>20</v>
      </c>
      <c r="C6368">
        <v>109</v>
      </c>
      <c r="D6368">
        <v>24</v>
      </c>
      <c r="E6368">
        <v>27</v>
      </c>
      <c r="F6368">
        <v>281</v>
      </c>
      <c r="H6368" s="16">
        <v>34605</v>
      </c>
      <c r="I6368">
        <v>90</v>
      </c>
      <c r="J6368">
        <v>30</v>
      </c>
      <c r="K6368">
        <v>1</v>
      </c>
      <c r="L6368">
        <f>LOOKUP(I6368+H6368*1000, allRounds!D$2:D$308, allRounds!A$2:A$308)</f>
        <v>281</v>
      </c>
    </row>
    <row r="6369" spans="1:12" x14ac:dyDescent="0.3">
      <c r="A6369">
        <v>6368</v>
      </c>
      <c r="B6369">
        <v>21</v>
      </c>
      <c r="C6369">
        <v>94</v>
      </c>
      <c r="D6369">
        <v>23</v>
      </c>
      <c r="E6369">
        <v>49</v>
      </c>
      <c r="F6369">
        <v>281</v>
      </c>
      <c r="H6369" s="16">
        <v>34605</v>
      </c>
      <c r="I6369">
        <v>90</v>
      </c>
      <c r="J6369">
        <v>15</v>
      </c>
      <c r="K6369">
        <v>1</v>
      </c>
      <c r="L6369">
        <f>LOOKUP(I6369+H6369*1000, allRounds!D$2:D$308, allRounds!A$2:A$308)</f>
        <v>281</v>
      </c>
    </row>
    <row r="6370" spans="1:12" x14ac:dyDescent="0.3">
      <c r="A6370">
        <v>6369</v>
      </c>
      <c r="B6370">
        <v>22</v>
      </c>
      <c r="C6370">
        <v>103</v>
      </c>
      <c r="D6370">
        <v>23</v>
      </c>
      <c r="E6370">
        <v>26</v>
      </c>
      <c r="F6370">
        <v>281</v>
      </c>
      <c r="H6370" s="16">
        <v>34605</v>
      </c>
      <c r="I6370">
        <v>90</v>
      </c>
      <c r="J6370">
        <v>24</v>
      </c>
      <c r="K6370">
        <v>1</v>
      </c>
      <c r="L6370">
        <f>LOOKUP(I6370+H6370*1000, allRounds!D$2:D$308, allRounds!A$2:A$308)</f>
        <v>281</v>
      </c>
    </row>
    <row r="6371" spans="1:12" x14ac:dyDescent="0.3">
      <c r="A6371">
        <v>6370</v>
      </c>
      <c r="B6371">
        <v>23</v>
      </c>
      <c r="C6371">
        <v>110</v>
      </c>
      <c r="D6371">
        <v>21</v>
      </c>
      <c r="E6371">
        <v>40</v>
      </c>
      <c r="F6371">
        <v>281</v>
      </c>
      <c r="H6371" s="16">
        <v>34605</v>
      </c>
      <c r="I6371">
        <v>90</v>
      </c>
      <c r="J6371">
        <v>28</v>
      </c>
      <c r="K6371">
        <v>1</v>
      </c>
      <c r="L6371">
        <f>LOOKUP(I6371+H6371*1000, allRounds!D$2:D$308, allRounds!A$2:A$308)</f>
        <v>281</v>
      </c>
    </row>
    <row r="6372" spans="1:12" x14ac:dyDescent="0.3">
      <c r="A6372">
        <v>6371</v>
      </c>
      <c r="B6372">
        <v>24</v>
      </c>
      <c r="C6372">
        <v>120</v>
      </c>
      <c r="D6372">
        <v>18</v>
      </c>
      <c r="E6372">
        <v>24</v>
      </c>
      <c r="F6372">
        <v>281</v>
      </c>
      <c r="H6372" s="16">
        <v>34605</v>
      </c>
      <c r="I6372">
        <v>90</v>
      </c>
      <c r="J6372">
        <v>36</v>
      </c>
      <c r="K6372">
        <v>1</v>
      </c>
      <c r="L6372">
        <f>LOOKUP(I6372+H6372*1000, allRounds!D$2:D$308, allRounds!A$2:A$308)</f>
        <v>281</v>
      </c>
    </row>
    <row r="6373" spans="1:12" x14ac:dyDescent="0.3">
      <c r="A6373">
        <v>6372</v>
      </c>
      <c r="B6373">
        <v>1</v>
      </c>
      <c r="C6373">
        <v>93</v>
      </c>
      <c r="D6373">
        <v>27</v>
      </c>
      <c r="E6373">
        <v>11</v>
      </c>
      <c r="F6373">
        <v>282</v>
      </c>
      <c r="H6373" s="16">
        <v>34587</v>
      </c>
      <c r="I6373">
        <v>72</v>
      </c>
      <c r="J6373">
        <v>11</v>
      </c>
      <c r="K6373">
        <v>1</v>
      </c>
      <c r="L6373">
        <f>LOOKUP(I6373+H6373*1000, allRounds!D$2:D$308, allRounds!A$2:A$308)</f>
        <v>282</v>
      </c>
    </row>
    <row r="6374" spans="1:12" x14ac:dyDescent="0.3">
      <c r="A6374">
        <v>6373</v>
      </c>
      <c r="B6374">
        <v>2</v>
      </c>
      <c r="C6374">
        <v>125</v>
      </c>
      <c r="D6374">
        <v>22</v>
      </c>
      <c r="E6374">
        <v>8</v>
      </c>
      <c r="F6374">
        <v>282</v>
      </c>
      <c r="H6374" s="16">
        <v>34587</v>
      </c>
      <c r="I6374">
        <v>72</v>
      </c>
      <c r="J6374">
        <v>36</v>
      </c>
      <c r="K6374">
        <v>1</v>
      </c>
      <c r="L6374">
        <f>LOOKUP(I6374+H6374*1000, allRounds!D$2:D$308, allRounds!A$2:A$308)</f>
        <v>282</v>
      </c>
    </row>
    <row r="6375" spans="1:12" x14ac:dyDescent="0.3">
      <c r="A6375">
        <v>6374</v>
      </c>
      <c r="B6375">
        <v>3</v>
      </c>
      <c r="C6375">
        <v>115</v>
      </c>
      <c r="D6375">
        <v>21</v>
      </c>
      <c r="E6375">
        <v>30</v>
      </c>
      <c r="F6375">
        <v>282</v>
      </c>
      <c r="H6375" s="16">
        <v>34587</v>
      </c>
      <c r="I6375">
        <v>72</v>
      </c>
      <c r="J6375">
        <v>28</v>
      </c>
      <c r="K6375">
        <v>1</v>
      </c>
      <c r="L6375">
        <f>LOOKUP(I6375+H6375*1000, allRounds!D$2:D$308, allRounds!A$2:A$308)</f>
        <v>282</v>
      </c>
    </row>
    <row r="6376" spans="1:12" x14ac:dyDescent="0.3">
      <c r="A6376">
        <v>6375</v>
      </c>
      <c r="B6376">
        <v>4</v>
      </c>
      <c r="C6376">
        <v>102</v>
      </c>
      <c r="D6376">
        <v>20</v>
      </c>
      <c r="E6376">
        <v>1</v>
      </c>
      <c r="F6376">
        <v>282</v>
      </c>
      <c r="H6376" s="16">
        <v>34587</v>
      </c>
      <c r="I6376">
        <v>72</v>
      </c>
      <c r="J6376">
        <v>13</v>
      </c>
      <c r="K6376">
        <v>1</v>
      </c>
      <c r="L6376">
        <f>LOOKUP(I6376+H6376*1000, allRounds!D$2:D$308, allRounds!A$2:A$308)</f>
        <v>282</v>
      </c>
    </row>
    <row r="6377" spans="1:12" x14ac:dyDescent="0.3">
      <c r="A6377">
        <v>6376</v>
      </c>
      <c r="B6377">
        <v>5</v>
      </c>
      <c r="C6377">
        <v>103</v>
      </c>
      <c r="D6377">
        <v>19</v>
      </c>
      <c r="E6377">
        <v>32</v>
      </c>
      <c r="F6377">
        <v>282</v>
      </c>
      <c r="H6377" s="16">
        <v>34587</v>
      </c>
      <c r="I6377">
        <v>72</v>
      </c>
      <c r="J6377">
        <v>14</v>
      </c>
      <c r="K6377">
        <v>1</v>
      </c>
      <c r="L6377">
        <f>LOOKUP(I6377+H6377*1000, allRounds!D$2:D$308, allRounds!A$2:A$308)</f>
        <v>282</v>
      </c>
    </row>
    <row r="6378" spans="1:12" x14ac:dyDescent="0.3">
      <c r="A6378">
        <v>6377</v>
      </c>
      <c r="B6378">
        <v>6</v>
      </c>
      <c r="C6378">
        <v>112</v>
      </c>
      <c r="D6378">
        <v>19</v>
      </c>
      <c r="E6378">
        <v>33</v>
      </c>
      <c r="F6378">
        <v>282</v>
      </c>
      <c r="H6378" s="16">
        <v>34587</v>
      </c>
      <c r="I6378">
        <v>72</v>
      </c>
      <c r="J6378">
        <v>23</v>
      </c>
      <c r="K6378">
        <v>1</v>
      </c>
      <c r="L6378">
        <f>LOOKUP(I6378+H6378*1000, allRounds!D$2:D$308, allRounds!A$2:A$308)</f>
        <v>282</v>
      </c>
    </row>
    <row r="6379" spans="1:12" x14ac:dyDescent="0.3">
      <c r="A6379">
        <v>6378</v>
      </c>
      <c r="B6379">
        <v>7</v>
      </c>
      <c r="C6379">
        <v>107</v>
      </c>
      <c r="D6379">
        <v>19</v>
      </c>
      <c r="E6379">
        <v>48</v>
      </c>
      <c r="F6379">
        <v>282</v>
      </c>
      <c r="H6379" s="16">
        <v>34587</v>
      </c>
      <c r="I6379">
        <v>72</v>
      </c>
      <c r="J6379">
        <v>18</v>
      </c>
      <c r="K6379">
        <v>0</v>
      </c>
      <c r="L6379">
        <f>LOOKUP(I6379+H6379*1000, allRounds!D$2:D$308, allRounds!A$2:A$308)</f>
        <v>282</v>
      </c>
    </row>
    <row r="6380" spans="1:12" x14ac:dyDescent="0.3">
      <c r="A6380">
        <v>6379</v>
      </c>
      <c r="B6380">
        <v>8</v>
      </c>
      <c r="C6380">
        <v>111</v>
      </c>
      <c r="D6380">
        <v>18</v>
      </c>
      <c r="E6380">
        <v>2</v>
      </c>
      <c r="F6380">
        <v>282</v>
      </c>
      <c r="H6380" s="16">
        <v>34587</v>
      </c>
      <c r="I6380">
        <v>72</v>
      </c>
      <c r="J6380">
        <v>20</v>
      </c>
      <c r="K6380">
        <v>1</v>
      </c>
      <c r="L6380">
        <f>LOOKUP(I6380+H6380*1000, allRounds!D$2:D$308, allRounds!A$2:A$308)</f>
        <v>282</v>
      </c>
    </row>
    <row r="6381" spans="1:12" x14ac:dyDescent="0.3">
      <c r="A6381">
        <v>6380</v>
      </c>
      <c r="B6381">
        <v>9</v>
      </c>
      <c r="C6381">
        <v>121</v>
      </c>
      <c r="D6381">
        <v>16</v>
      </c>
      <c r="E6381">
        <v>31</v>
      </c>
      <c r="F6381">
        <v>282</v>
      </c>
      <c r="H6381" s="16">
        <v>34587</v>
      </c>
      <c r="I6381">
        <v>72</v>
      </c>
      <c r="J6381">
        <v>28</v>
      </c>
      <c r="K6381">
        <v>1</v>
      </c>
      <c r="L6381">
        <f>LOOKUP(I6381+H6381*1000, allRounds!D$2:D$308, allRounds!A$2:A$308)</f>
        <v>282</v>
      </c>
    </row>
    <row r="6382" spans="1:12" x14ac:dyDescent="0.3">
      <c r="A6382">
        <v>6381</v>
      </c>
      <c r="B6382">
        <v>10</v>
      </c>
      <c r="C6382">
        <v>112</v>
      </c>
      <c r="D6382">
        <v>14</v>
      </c>
      <c r="E6382">
        <v>58</v>
      </c>
      <c r="F6382">
        <v>282</v>
      </c>
      <c r="H6382" s="16">
        <v>34587</v>
      </c>
      <c r="I6382">
        <v>72</v>
      </c>
      <c r="J6382">
        <v>15</v>
      </c>
      <c r="K6382">
        <v>0</v>
      </c>
      <c r="L6382">
        <f>LOOKUP(I6382+H6382*1000, allRounds!D$2:D$308, allRounds!A$2:A$308)</f>
        <v>282</v>
      </c>
    </row>
    <row r="6383" spans="1:12" x14ac:dyDescent="0.3">
      <c r="A6383">
        <v>6382</v>
      </c>
      <c r="B6383">
        <v>11</v>
      </c>
      <c r="C6383">
        <v>124</v>
      </c>
      <c r="D6383">
        <v>14</v>
      </c>
      <c r="E6383">
        <v>28</v>
      </c>
      <c r="F6383">
        <v>282</v>
      </c>
      <c r="H6383" s="16">
        <v>34587</v>
      </c>
      <c r="I6383">
        <v>72</v>
      </c>
      <c r="J6383">
        <v>28</v>
      </c>
      <c r="K6383">
        <v>1</v>
      </c>
      <c r="L6383">
        <f>LOOKUP(I6383+H6383*1000, allRounds!D$2:D$308, allRounds!A$2:A$308)</f>
        <v>282</v>
      </c>
    </row>
    <row r="6384" spans="1:12" x14ac:dyDescent="0.3">
      <c r="A6384">
        <v>6383</v>
      </c>
      <c r="B6384">
        <v>12</v>
      </c>
      <c r="C6384">
        <v>120</v>
      </c>
      <c r="D6384">
        <v>14</v>
      </c>
      <c r="E6384">
        <v>54</v>
      </c>
      <c r="F6384">
        <v>282</v>
      </c>
      <c r="H6384" s="16">
        <v>34587</v>
      </c>
      <c r="I6384">
        <v>72</v>
      </c>
      <c r="J6384">
        <v>26</v>
      </c>
      <c r="K6384">
        <v>0</v>
      </c>
      <c r="L6384">
        <f>LOOKUP(I6384+H6384*1000, allRounds!D$2:D$308, allRounds!A$2:A$308)</f>
        <v>282</v>
      </c>
    </row>
    <row r="6385" spans="1:12" x14ac:dyDescent="0.3">
      <c r="A6385">
        <v>6384</v>
      </c>
      <c r="B6385">
        <v>13</v>
      </c>
      <c r="C6385">
        <v>122</v>
      </c>
      <c r="D6385">
        <v>14</v>
      </c>
      <c r="E6385">
        <v>16</v>
      </c>
      <c r="F6385">
        <v>282</v>
      </c>
      <c r="H6385" s="16">
        <v>34587</v>
      </c>
      <c r="I6385">
        <v>72</v>
      </c>
      <c r="J6385">
        <v>27</v>
      </c>
      <c r="K6385">
        <v>1</v>
      </c>
      <c r="L6385">
        <f>LOOKUP(I6385+H6385*1000, allRounds!D$2:D$308, allRounds!A$2:A$308)</f>
        <v>282</v>
      </c>
    </row>
    <row r="6386" spans="1:12" x14ac:dyDescent="0.3">
      <c r="A6386">
        <v>6385</v>
      </c>
      <c r="B6386">
        <v>14</v>
      </c>
      <c r="C6386">
        <v>123</v>
      </c>
      <c r="D6386">
        <v>14</v>
      </c>
      <c r="E6386">
        <v>57</v>
      </c>
      <c r="F6386">
        <v>282</v>
      </c>
      <c r="H6386" s="16">
        <v>34587</v>
      </c>
      <c r="I6386">
        <v>72</v>
      </c>
      <c r="J6386">
        <v>28</v>
      </c>
      <c r="K6386">
        <v>0</v>
      </c>
      <c r="L6386">
        <f>LOOKUP(I6386+H6386*1000, allRounds!D$2:D$308, allRounds!A$2:A$308)</f>
        <v>282</v>
      </c>
    </row>
    <row r="6387" spans="1:12" x14ac:dyDescent="0.3">
      <c r="A6387">
        <v>6386</v>
      </c>
      <c r="B6387">
        <v>15</v>
      </c>
      <c r="C6387">
        <v>118</v>
      </c>
      <c r="D6387">
        <v>14</v>
      </c>
      <c r="E6387">
        <v>26</v>
      </c>
      <c r="F6387">
        <v>282</v>
      </c>
      <c r="H6387" s="16">
        <v>34587</v>
      </c>
      <c r="I6387">
        <v>72</v>
      </c>
      <c r="J6387">
        <v>24</v>
      </c>
      <c r="K6387">
        <v>1</v>
      </c>
      <c r="L6387">
        <f>LOOKUP(I6387+H6387*1000, allRounds!D$2:D$308, allRounds!A$2:A$308)</f>
        <v>282</v>
      </c>
    </row>
    <row r="6388" spans="1:12" x14ac:dyDescent="0.3">
      <c r="A6388">
        <v>6387</v>
      </c>
      <c r="B6388">
        <v>16</v>
      </c>
      <c r="C6388">
        <v>132</v>
      </c>
      <c r="D6388">
        <v>11</v>
      </c>
      <c r="E6388">
        <v>27</v>
      </c>
      <c r="F6388">
        <v>282</v>
      </c>
      <c r="H6388" s="16">
        <v>34587</v>
      </c>
      <c r="I6388">
        <v>72</v>
      </c>
      <c r="J6388">
        <v>28</v>
      </c>
      <c r="K6388">
        <v>1</v>
      </c>
      <c r="L6388">
        <f>LOOKUP(I6388+H6388*1000, allRounds!D$2:D$308, allRounds!A$2:A$308)</f>
        <v>282</v>
      </c>
    </row>
    <row r="6389" spans="1:12" x14ac:dyDescent="0.3">
      <c r="A6389">
        <v>6388</v>
      </c>
      <c r="B6389">
        <v>17</v>
      </c>
      <c r="C6389">
        <v>126</v>
      </c>
      <c r="D6389">
        <v>9</v>
      </c>
      <c r="E6389">
        <v>18</v>
      </c>
      <c r="F6389">
        <v>282</v>
      </c>
      <c r="H6389" s="16">
        <v>34587</v>
      </c>
      <c r="I6389">
        <v>72</v>
      </c>
      <c r="J6389">
        <v>26</v>
      </c>
      <c r="K6389">
        <v>1</v>
      </c>
      <c r="L6389">
        <f>LOOKUP(I6389+H6389*1000, allRounds!D$2:D$308, allRounds!A$2:A$308)</f>
        <v>282</v>
      </c>
    </row>
    <row r="6390" spans="1:12" x14ac:dyDescent="0.3">
      <c r="A6390">
        <v>6389</v>
      </c>
      <c r="B6390">
        <v>1</v>
      </c>
      <c r="C6390">
        <v>97</v>
      </c>
      <c r="D6390">
        <v>33</v>
      </c>
      <c r="E6390">
        <v>18</v>
      </c>
      <c r="F6390">
        <v>283</v>
      </c>
      <c r="H6390" s="16">
        <v>34587</v>
      </c>
      <c r="I6390">
        <v>73</v>
      </c>
      <c r="J6390">
        <v>26</v>
      </c>
      <c r="K6390">
        <v>1</v>
      </c>
      <c r="L6390">
        <f>LOOKUP(I6390+H6390*1000, allRounds!D$2:D$308, allRounds!A$2:A$308)</f>
        <v>283</v>
      </c>
    </row>
    <row r="6391" spans="1:12" x14ac:dyDescent="0.3">
      <c r="A6391">
        <v>6390</v>
      </c>
      <c r="B6391">
        <v>2</v>
      </c>
      <c r="C6391">
        <v>85</v>
      </c>
      <c r="D6391">
        <v>33</v>
      </c>
      <c r="E6391">
        <v>32</v>
      </c>
      <c r="F6391">
        <v>283</v>
      </c>
      <c r="H6391" s="16">
        <v>34587</v>
      </c>
      <c r="I6391">
        <v>73</v>
      </c>
      <c r="J6391">
        <v>14</v>
      </c>
      <c r="K6391">
        <v>1</v>
      </c>
      <c r="L6391">
        <f>LOOKUP(I6391+H6391*1000, allRounds!D$2:D$308, allRounds!A$2:A$308)</f>
        <v>283</v>
      </c>
    </row>
    <row r="6392" spans="1:12" x14ac:dyDescent="0.3">
      <c r="A6392">
        <v>6391</v>
      </c>
      <c r="B6392">
        <v>3</v>
      </c>
      <c r="C6392">
        <v>95</v>
      </c>
      <c r="D6392">
        <v>33</v>
      </c>
      <c r="E6392">
        <v>26</v>
      </c>
      <c r="F6392">
        <v>283</v>
      </c>
      <c r="H6392" s="16">
        <v>34587</v>
      </c>
      <c r="I6392">
        <v>73</v>
      </c>
      <c r="J6392">
        <v>24</v>
      </c>
      <c r="K6392">
        <v>1</v>
      </c>
      <c r="L6392">
        <f>LOOKUP(I6392+H6392*1000, allRounds!D$2:D$308, allRounds!A$2:A$308)</f>
        <v>283</v>
      </c>
    </row>
    <row r="6393" spans="1:12" x14ac:dyDescent="0.3">
      <c r="A6393">
        <v>6392</v>
      </c>
      <c r="B6393">
        <v>4</v>
      </c>
      <c r="C6393">
        <v>101</v>
      </c>
      <c r="D6393">
        <v>31</v>
      </c>
      <c r="E6393">
        <v>16</v>
      </c>
      <c r="F6393">
        <v>283</v>
      </c>
      <c r="H6393" s="16">
        <v>34587</v>
      </c>
      <c r="I6393">
        <v>73</v>
      </c>
      <c r="J6393">
        <v>27</v>
      </c>
      <c r="K6393">
        <v>1</v>
      </c>
      <c r="L6393">
        <f>LOOKUP(I6393+H6393*1000, allRounds!D$2:D$308, allRounds!A$2:A$308)</f>
        <v>283</v>
      </c>
    </row>
    <row r="6394" spans="1:12" x14ac:dyDescent="0.3">
      <c r="A6394">
        <v>6393</v>
      </c>
      <c r="B6394">
        <v>5</v>
      </c>
      <c r="C6394">
        <v>102</v>
      </c>
      <c r="D6394">
        <v>30</v>
      </c>
      <c r="E6394">
        <v>28</v>
      </c>
      <c r="F6394">
        <v>283</v>
      </c>
      <c r="H6394" s="16">
        <v>34587</v>
      </c>
      <c r="I6394">
        <v>73</v>
      </c>
      <c r="J6394">
        <v>28</v>
      </c>
      <c r="K6394">
        <v>1</v>
      </c>
      <c r="L6394">
        <f>LOOKUP(I6394+H6394*1000, allRounds!D$2:D$308, allRounds!A$2:A$308)</f>
        <v>283</v>
      </c>
    </row>
    <row r="6395" spans="1:12" x14ac:dyDescent="0.3">
      <c r="A6395">
        <v>6394</v>
      </c>
      <c r="B6395">
        <v>6</v>
      </c>
      <c r="C6395">
        <v>97</v>
      </c>
      <c r="D6395">
        <v>30</v>
      </c>
      <c r="E6395">
        <v>33</v>
      </c>
      <c r="F6395">
        <v>283</v>
      </c>
      <c r="H6395" s="16">
        <v>34587</v>
      </c>
      <c r="I6395">
        <v>73</v>
      </c>
      <c r="J6395">
        <v>23</v>
      </c>
      <c r="K6395">
        <v>1</v>
      </c>
      <c r="L6395">
        <f>LOOKUP(I6395+H6395*1000, allRounds!D$2:D$308, allRounds!A$2:A$308)</f>
        <v>283</v>
      </c>
    </row>
    <row r="6396" spans="1:12" x14ac:dyDescent="0.3">
      <c r="A6396">
        <v>6395</v>
      </c>
      <c r="B6396">
        <v>7</v>
      </c>
      <c r="C6396">
        <v>106</v>
      </c>
      <c r="D6396">
        <v>28</v>
      </c>
      <c r="E6396">
        <v>30</v>
      </c>
      <c r="F6396">
        <v>283</v>
      </c>
      <c r="H6396" s="16">
        <v>34587</v>
      </c>
      <c r="I6396">
        <v>73</v>
      </c>
      <c r="J6396">
        <v>28</v>
      </c>
      <c r="K6396">
        <v>1</v>
      </c>
      <c r="L6396">
        <f>LOOKUP(I6396+H6396*1000, allRounds!D$2:D$308, allRounds!A$2:A$308)</f>
        <v>283</v>
      </c>
    </row>
    <row r="6397" spans="1:12" x14ac:dyDescent="0.3">
      <c r="A6397">
        <v>6396</v>
      </c>
      <c r="B6397">
        <v>8</v>
      </c>
      <c r="C6397">
        <v>87</v>
      </c>
      <c r="D6397">
        <v>28</v>
      </c>
      <c r="E6397">
        <v>11</v>
      </c>
      <c r="F6397">
        <v>283</v>
      </c>
      <c r="H6397" s="16">
        <v>34587</v>
      </c>
      <c r="I6397">
        <v>73</v>
      </c>
      <c r="J6397">
        <v>11</v>
      </c>
      <c r="K6397">
        <v>1</v>
      </c>
      <c r="L6397">
        <f>LOOKUP(I6397+H6397*1000, allRounds!D$2:D$308, allRounds!A$2:A$308)</f>
        <v>283</v>
      </c>
    </row>
    <row r="6398" spans="1:12" x14ac:dyDescent="0.3">
      <c r="A6398">
        <v>6397</v>
      </c>
      <c r="B6398">
        <v>9</v>
      </c>
      <c r="C6398">
        <v>105</v>
      </c>
      <c r="D6398">
        <v>27</v>
      </c>
      <c r="E6398">
        <v>57</v>
      </c>
      <c r="F6398">
        <v>283</v>
      </c>
      <c r="H6398" s="16">
        <v>34587</v>
      </c>
      <c r="I6398">
        <v>73</v>
      </c>
      <c r="J6398">
        <v>28</v>
      </c>
      <c r="K6398">
        <v>0</v>
      </c>
      <c r="L6398">
        <f>LOOKUP(I6398+H6398*1000, allRounds!D$2:D$308, allRounds!A$2:A$308)</f>
        <v>283</v>
      </c>
    </row>
    <row r="6399" spans="1:12" x14ac:dyDescent="0.3">
      <c r="A6399">
        <v>6398</v>
      </c>
      <c r="B6399">
        <v>10</v>
      </c>
      <c r="C6399">
        <v>105</v>
      </c>
      <c r="D6399">
        <v>27</v>
      </c>
      <c r="E6399">
        <v>31</v>
      </c>
      <c r="F6399">
        <v>283</v>
      </c>
      <c r="H6399" s="16">
        <v>34587</v>
      </c>
      <c r="I6399">
        <v>73</v>
      </c>
      <c r="J6399">
        <v>28</v>
      </c>
      <c r="K6399">
        <v>1</v>
      </c>
      <c r="L6399">
        <f>LOOKUP(I6399+H6399*1000, allRounds!D$2:D$308, allRounds!A$2:A$308)</f>
        <v>283</v>
      </c>
    </row>
    <row r="6400" spans="1:12" x14ac:dyDescent="0.3">
      <c r="A6400">
        <v>6399</v>
      </c>
      <c r="B6400">
        <v>11</v>
      </c>
      <c r="C6400">
        <v>106</v>
      </c>
      <c r="D6400">
        <v>27</v>
      </c>
      <c r="E6400">
        <v>27</v>
      </c>
      <c r="F6400">
        <v>283</v>
      </c>
      <c r="H6400" s="16">
        <v>34587</v>
      </c>
      <c r="I6400">
        <v>73</v>
      </c>
      <c r="J6400">
        <v>28</v>
      </c>
      <c r="K6400">
        <v>1</v>
      </c>
      <c r="L6400">
        <f>LOOKUP(I6400+H6400*1000, allRounds!D$2:D$308, allRounds!A$2:A$308)</f>
        <v>283</v>
      </c>
    </row>
    <row r="6401" spans="1:12" x14ac:dyDescent="0.3">
      <c r="A6401">
        <v>6400</v>
      </c>
      <c r="B6401">
        <v>12</v>
      </c>
      <c r="C6401">
        <v>96</v>
      </c>
      <c r="D6401">
        <v>26</v>
      </c>
      <c r="E6401">
        <v>48</v>
      </c>
      <c r="F6401">
        <v>283</v>
      </c>
      <c r="H6401" s="16">
        <v>34587</v>
      </c>
      <c r="I6401">
        <v>73</v>
      </c>
      <c r="J6401">
        <v>18</v>
      </c>
      <c r="K6401">
        <v>0</v>
      </c>
      <c r="L6401">
        <f>LOOKUP(I6401+H6401*1000, allRounds!D$2:D$308, allRounds!A$2:A$308)</f>
        <v>283</v>
      </c>
    </row>
    <row r="6402" spans="1:12" x14ac:dyDescent="0.3">
      <c r="A6402">
        <v>6401</v>
      </c>
      <c r="B6402">
        <v>13</v>
      </c>
      <c r="C6402">
        <v>93</v>
      </c>
      <c r="D6402">
        <v>24</v>
      </c>
      <c r="E6402">
        <v>1</v>
      </c>
      <c r="F6402">
        <v>283</v>
      </c>
      <c r="H6402" s="16">
        <v>34587</v>
      </c>
      <c r="I6402">
        <v>73</v>
      </c>
      <c r="J6402">
        <v>13</v>
      </c>
      <c r="K6402">
        <v>1</v>
      </c>
      <c r="L6402">
        <f>LOOKUP(I6402+H6402*1000, allRounds!D$2:D$308, allRounds!A$2:A$308)</f>
        <v>283</v>
      </c>
    </row>
    <row r="6403" spans="1:12" x14ac:dyDescent="0.3">
      <c r="A6403">
        <v>6402</v>
      </c>
      <c r="B6403">
        <v>14</v>
      </c>
      <c r="C6403">
        <v>101</v>
      </c>
      <c r="D6403">
        <v>23</v>
      </c>
      <c r="E6403">
        <v>2</v>
      </c>
      <c r="F6403">
        <v>283</v>
      </c>
      <c r="H6403" s="16">
        <v>34587</v>
      </c>
      <c r="I6403">
        <v>73</v>
      </c>
      <c r="J6403">
        <v>20</v>
      </c>
      <c r="K6403">
        <v>1</v>
      </c>
      <c r="L6403">
        <f>LOOKUP(I6403+H6403*1000, allRounds!D$2:D$308, allRounds!A$2:A$308)</f>
        <v>283</v>
      </c>
    </row>
    <row r="6404" spans="1:12" x14ac:dyDescent="0.3">
      <c r="A6404">
        <v>6403</v>
      </c>
      <c r="B6404">
        <v>15</v>
      </c>
      <c r="C6404">
        <v>120</v>
      </c>
      <c r="D6404">
        <v>22</v>
      </c>
      <c r="E6404">
        <v>8</v>
      </c>
      <c r="F6404">
        <v>283</v>
      </c>
      <c r="H6404" s="16">
        <v>34587</v>
      </c>
      <c r="I6404">
        <v>73</v>
      </c>
      <c r="J6404">
        <v>36</v>
      </c>
      <c r="K6404">
        <v>1</v>
      </c>
      <c r="L6404">
        <f>LOOKUP(I6404+H6404*1000, allRounds!D$2:D$308, allRounds!A$2:A$308)</f>
        <v>283</v>
      </c>
    </row>
    <row r="6405" spans="1:12" x14ac:dyDescent="0.3">
      <c r="A6405">
        <v>6404</v>
      </c>
      <c r="B6405">
        <v>16</v>
      </c>
      <c r="C6405">
        <v>98</v>
      </c>
      <c r="D6405">
        <v>21</v>
      </c>
      <c r="E6405">
        <v>58</v>
      </c>
      <c r="F6405">
        <v>283</v>
      </c>
      <c r="H6405" s="16">
        <v>34587</v>
      </c>
      <c r="I6405">
        <v>73</v>
      </c>
      <c r="J6405">
        <v>15</v>
      </c>
      <c r="K6405">
        <v>0</v>
      </c>
      <c r="L6405">
        <f>LOOKUP(I6405+H6405*1000, allRounds!D$2:D$308, allRounds!A$2:A$308)</f>
        <v>283</v>
      </c>
    </row>
    <row r="6406" spans="1:12" x14ac:dyDescent="0.3">
      <c r="A6406">
        <v>6405</v>
      </c>
      <c r="B6406">
        <v>17</v>
      </c>
      <c r="C6406">
        <v>111</v>
      </c>
      <c r="D6406">
        <v>20</v>
      </c>
      <c r="E6406">
        <v>54</v>
      </c>
      <c r="F6406">
        <v>283</v>
      </c>
      <c r="H6406" s="16">
        <v>34587</v>
      </c>
      <c r="I6406">
        <v>73</v>
      </c>
      <c r="J6406">
        <v>26</v>
      </c>
      <c r="K6406">
        <v>0</v>
      </c>
      <c r="L6406">
        <f>LOOKUP(I6406+H6406*1000, allRounds!D$2:D$308, allRounds!A$2:A$308)</f>
        <v>283</v>
      </c>
    </row>
    <row r="6407" spans="1:12" x14ac:dyDescent="0.3">
      <c r="A6407">
        <v>6406</v>
      </c>
      <c r="B6407">
        <v>1</v>
      </c>
      <c r="C6407">
        <v>85</v>
      </c>
      <c r="D6407">
        <v>42</v>
      </c>
      <c r="E6407">
        <v>48</v>
      </c>
      <c r="F6407">
        <v>284</v>
      </c>
      <c r="H6407" s="16">
        <v>34556</v>
      </c>
      <c r="I6407">
        <v>63</v>
      </c>
      <c r="J6407">
        <v>18</v>
      </c>
      <c r="K6407">
        <v>0</v>
      </c>
      <c r="L6407">
        <f>LOOKUP(I6407+H6407*1000, allRounds!D$2:D$308, allRounds!A$2:A$308)</f>
        <v>284</v>
      </c>
    </row>
    <row r="6408" spans="1:12" x14ac:dyDescent="0.3">
      <c r="A6408">
        <v>6407</v>
      </c>
      <c r="B6408">
        <v>2</v>
      </c>
      <c r="C6408">
        <v>95</v>
      </c>
      <c r="D6408">
        <v>39</v>
      </c>
      <c r="E6408">
        <v>6</v>
      </c>
      <c r="F6408">
        <v>284</v>
      </c>
      <c r="H6408" s="16">
        <v>34556</v>
      </c>
      <c r="I6408">
        <v>63</v>
      </c>
      <c r="J6408">
        <v>25</v>
      </c>
      <c r="K6408">
        <v>1</v>
      </c>
      <c r="L6408">
        <f>LOOKUP(I6408+H6408*1000, allRounds!D$2:D$308, allRounds!A$2:A$308)</f>
        <v>284</v>
      </c>
    </row>
    <row r="6409" spans="1:12" x14ac:dyDescent="0.3">
      <c r="A6409">
        <v>6408</v>
      </c>
      <c r="B6409">
        <v>3</v>
      </c>
      <c r="C6409">
        <v>86</v>
      </c>
      <c r="D6409">
        <v>38</v>
      </c>
      <c r="E6409">
        <v>32</v>
      </c>
      <c r="F6409">
        <v>284</v>
      </c>
      <c r="H6409" s="16">
        <v>34556</v>
      </c>
      <c r="I6409">
        <v>63</v>
      </c>
      <c r="J6409">
        <v>15</v>
      </c>
      <c r="K6409">
        <v>1</v>
      </c>
      <c r="L6409">
        <f>LOOKUP(I6409+H6409*1000, allRounds!D$2:D$308, allRounds!A$2:A$308)</f>
        <v>284</v>
      </c>
    </row>
    <row r="6410" spans="1:12" x14ac:dyDescent="0.3">
      <c r="A6410">
        <v>6409</v>
      </c>
      <c r="B6410">
        <v>4</v>
      </c>
      <c r="C6410">
        <v>96</v>
      </c>
      <c r="D6410">
        <v>36</v>
      </c>
      <c r="E6410">
        <v>47</v>
      </c>
      <c r="F6410">
        <v>284</v>
      </c>
      <c r="H6410" s="16">
        <v>34556</v>
      </c>
      <c r="I6410">
        <v>63</v>
      </c>
      <c r="J6410">
        <v>23</v>
      </c>
      <c r="K6410">
        <v>0</v>
      </c>
      <c r="L6410">
        <f>LOOKUP(I6410+H6410*1000, allRounds!D$2:D$308, allRounds!A$2:A$308)</f>
        <v>284</v>
      </c>
    </row>
    <row r="6411" spans="1:12" x14ac:dyDescent="0.3">
      <c r="A6411">
        <v>6410</v>
      </c>
      <c r="B6411">
        <v>5</v>
      </c>
      <c r="C6411">
        <v>102</v>
      </c>
      <c r="D6411">
        <v>35</v>
      </c>
      <c r="E6411">
        <v>31</v>
      </c>
      <c r="F6411">
        <v>284</v>
      </c>
      <c r="H6411" s="16">
        <v>34556</v>
      </c>
      <c r="I6411">
        <v>63</v>
      </c>
      <c r="J6411">
        <v>28</v>
      </c>
      <c r="K6411">
        <v>1</v>
      </c>
      <c r="L6411">
        <f>LOOKUP(I6411+H6411*1000, allRounds!D$2:D$308, allRounds!A$2:A$308)</f>
        <v>284</v>
      </c>
    </row>
    <row r="6412" spans="1:12" x14ac:dyDescent="0.3">
      <c r="A6412">
        <v>6411</v>
      </c>
      <c r="B6412">
        <v>6</v>
      </c>
      <c r="C6412">
        <v>103</v>
      </c>
      <c r="D6412">
        <v>35</v>
      </c>
      <c r="E6412">
        <v>23</v>
      </c>
      <c r="F6412">
        <v>284</v>
      </c>
      <c r="H6412" s="16">
        <v>34556</v>
      </c>
      <c r="I6412">
        <v>63</v>
      </c>
      <c r="J6412">
        <v>29</v>
      </c>
      <c r="K6412">
        <v>1</v>
      </c>
      <c r="L6412">
        <f>LOOKUP(I6412+H6412*1000, allRounds!D$2:D$308, allRounds!A$2:A$308)</f>
        <v>284</v>
      </c>
    </row>
    <row r="6413" spans="1:12" x14ac:dyDescent="0.3">
      <c r="A6413">
        <v>6412</v>
      </c>
      <c r="B6413">
        <v>7</v>
      </c>
      <c r="C6413">
        <v>89</v>
      </c>
      <c r="D6413">
        <v>35</v>
      </c>
      <c r="E6413">
        <v>49</v>
      </c>
      <c r="F6413">
        <v>284</v>
      </c>
      <c r="H6413" s="16">
        <v>34556</v>
      </c>
      <c r="I6413">
        <v>63</v>
      </c>
      <c r="J6413">
        <v>15</v>
      </c>
      <c r="K6413">
        <v>0</v>
      </c>
      <c r="L6413">
        <f>LOOKUP(I6413+H6413*1000, allRounds!D$2:D$308, allRounds!A$2:A$308)</f>
        <v>284</v>
      </c>
    </row>
    <row r="6414" spans="1:12" x14ac:dyDescent="0.3">
      <c r="A6414">
        <v>6413</v>
      </c>
      <c r="B6414">
        <v>8</v>
      </c>
      <c r="C6414">
        <v>114</v>
      </c>
      <c r="D6414">
        <v>32</v>
      </c>
      <c r="E6414">
        <v>8</v>
      </c>
      <c r="F6414">
        <v>284</v>
      </c>
      <c r="H6414" s="16">
        <v>34556</v>
      </c>
      <c r="I6414">
        <v>63</v>
      </c>
      <c r="J6414">
        <v>36</v>
      </c>
      <c r="K6414">
        <v>1</v>
      </c>
      <c r="L6414">
        <f>LOOKUP(I6414+H6414*1000, allRounds!D$2:D$308, allRounds!A$2:A$308)</f>
        <v>284</v>
      </c>
    </row>
    <row r="6415" spans="1:12" x14ac:dyDescent="0.3">
      <c r="A6415">
        <v>6414</v>
      </c>
      <c r="B6415">
        <v>9</v>
      </c>
      <c r="C6415">
        <v>106</v>
      </c>
      <c r="D6415">
        <v>31</v>
      </c>
      <c r="E6415">
        <v>36</v>
      </c>
      <c r="F6415">
        <v>284</v>
      </c>
      <c r="H6415" s="16">
        <v>34556</v>
      </c>
      <c r="I6415">
        <v>63</v>
      </c>
      <c r="J6415">
        <v>28</v>
      </c>
      <c r="K6415">
        <v>1</v>
      </c>
      <c r="L6415">
        <f>LOOKUP(I6415+H6415*1000, allRounds!D$2:D$308, allRounds!A$2:A$308)</f>
        <v>284</v>
      </c>
    </row>
    <row r="6416" spans="1:12" x14ac:dyDescent="0.3">
      <c r="A6416">
        <v>6415</v>
      </c>
      <c r="B6416">
        <v>10</v>
      </c>
      <c r="C6416">
        <v>100</v>
      </c>
      <c r="D6416">
        <v>30</v>
      </c>
      <c r="E6416">
        <v>51</v>
      </c>
      <c r="F6416">
        <v>284</v>
      </c>
      <c r="H6416" s="16">
        <v>34556</v>
      </c>
      <c r="I6416">
        <v>63</v>
      </c>
      <c r="J6416">
        <v>22</v>
      </c>
      <c r="K6416">
        <v>0</v>
      </c>
      <c r="L6416">
        <f>LOOKUP(I6416+H6416*1000, allRounds!D$2:D$308, allRounds!A$2:A$308)</f>
        <v>284</v>
      </c>
    </row>
    <row r="6417" spans="1:12" x14ac:dyDescent="0.3">
      <c r="A6417">
        <v>6416</v>
      </c>
      <c r="B6417">
        <v>11</v>
      </c>
      <c r="C6417">
        <v>107</v>
      </c>
      <c r="D6417">
        <v>28</v>
      </c>
      <c r="E6417">
        <v>52</v>
      </c>
      <c r="F6417">
        <v>284</v>
      </c>
      <c r="H6417" s="16">
        <v>34556</v>
      </c>
      <c r="I6417">
        <v>63</v>
      </c>
      <c r="J6417">
        <v>26</v>
      </c>
      <c r="K6417">
        <v>0</v>
      </c>
      <c r="L6417">
        <f>LOOKUP(I6417+H6417*1000, allRounds!D$2:D$308, allRounds!A$2:A$308)</f>
        <v>284</v>
      </c>
    </row>
    <row r="6418" spans="1:12" x14ac:dyDescent="0.3">
      <c r="A6418">
        <v>6417</v>
      </c>
      <c r="B6418">
        <v>12</v>
      </c>
      <c r="C6418">
        <v>109</v>
      </c>
      <c r="D6418">
        <v>28</v>
      </c>
      <c r="E6418">
        <v>29</v>
      </c>
      <c r="F6418">
        <v>284</v>
      </c>
      <c r="H6418" s="16">
        <v>34556</v>
      </c>
      <c r="I6418">
        <v>63</v>
      </c>
      <c r="J6418">
        <v>28</v>
      </c>
      <c r="K6418">
        <v>1</v>
      </c>
      <c r="L6418">
        <f>LOOKUP(I6418+H6418*1000, allRounds!D$2:D$308, allRounds!A$2:A$308)</f>
        <v>284</v>
      </c>
    </row>
    <row r="6419" spans="1:12" x14ac:dyDescent="0.3">
      <c r="A6419">
        <v>6418</v>
      </c>
      <c r="B6419">
        <v>13</v>
      </c>
      <c r="C6419">
        <v>109</v>
      </c>
      <c r="D6419">
        <v>28</v>
      </c>
      <c r="E6419">
        <v>28</v>
      </c>
      <c r="F6419">
        <v>284</v>
      </c>
      <c r="H6419" s="16">
        <v>34556</v>
      </c>
      <c r="I6419">
        <v>63</v>
      </c>
      <c r="J6419">
        <v>28</v>
      </c>
      <c r="K6419">
        <v>1</v>
      </c>
      <c r="L6419">
        <f>LOOKUP(I6419+H6419*1000, allRounds!D$2:D$308, allRounds!A$2:A$308)</f>
        <v>284</v>
      </c>
    </row>
    <row r="6420" spans="1:12" x14ac:dyDescent="0.3">
      <c r="A6420">
        <v>6419</v>
      </c>
      <c r="B6420">
        <v>14</v>
      </c>
      <c r="C6420">
        <v>108</v>
      </c>
      <c r="D6420">
        <v>28</v>
      </c>
      <c r="E6420">
        <v>16</v>
      </c>
      <c r="F6420">
        <v>284</v>
      </c>
      <c r="H6420" s="16">
        <v>34556</v>
      </c>
      <c r="I6420">
        <v>63</v>
      </c>
      <c r="J6420">
        <v>27</v>
      </c>
      <c r="K6420">
        <v>1</v>
      </c>
      <c r="L6420">
        <f>LOOKUP(I6420+H6420*1000, allRounds!D$2:D$308, allRounds!A$2:A$308)</f>
        <v>284</v>
      </c>
    </row>
    <row r="6421" spans="1:12" x14ac:dyDescent="0.3">
      <c r="A6421">
        <v>6420</v>
      </c>
      <c r="B6421">
        <v>15</v>
      </c>
      <c r="C6421">
        <v>110</v>
      </c>
      <c r="D6421">
        <v>27</v>
      </c>
      <c r="E6421">
        <v>27</v>
      </c>
      <c r="F6421">
        <v>284</v>
      </c>
      <c r="H6421" s="16">
        <v>34556</v>
      </c>
      <c r="I6421">
        <v>63</v>
      </c>
      <c r="J6421">
        <v>28</v>
      </c>
      <c r="K6421">
        <v>1</v>
      </c>
      <c r="L6421">
        <f>LOOKUP(I6421+H6421*1000, allRounds!D$2:D$308, allRounds!A$2:A$308)</f>
        <v>284</v>
      </c>
    </row>
    <row r="6422" spans="1:12" x14ac:dyDescent="0.3">
      <c r="A6422">
        <v>6421</v>
      </c>
      <c r="B6422">
        <v>16</v>
      </c>
      <c r="C6422">
        <v>117</v>
      </c>
      <c r="D6422">
        <v>27</v>
      </c>
      <c r="E6422">
        <v>53</v>
      </c>
      <c r="F6422">
        <v>284</v>
      </c>
      <c r="H6422" s="16">
        <v>34556</v>
      </c>
      <c r="I6422">
        <v>63</v>
      </c>
      <c r="J6422">
        <v>28</v>
      </c>
      <c r="K6422">
        <v>0</v>
      </c>
      <c r="L6422">
        <f>LOOKUP(I6422+H6422*1000, allRounds!D$2:D$308, allRounds!A$2:A$308)</f>
        <v>284</v>
      </c>
    </row>
    <row r="6423" spans="1:12" x14ac:dyDescent="0.3">
      <c r="A6423">
        <v>6422</v>
      </c>
      <c r="B6423">
        <v>17</v>
      </c>
      <c r="C6423">
        <v>111</v>
      </c>
      <c r="D6423">
        <v>26</v>
      </c>
      <c r="E6423">
        <v>30</v>
      </c>
      <c r="F6423">
        <v>284</v>
      </c>
      <c r="H6423" s="16">
        <v>34556</v>
      </c>
      <c r="I6423">
        <v>63</v>
      </c>
      <c r="J6423">
        <v>28</v>
      </c>
      <c r="K6423">
        <v>1</v>
      </c>
      <c r="L6423">
        <f>LOOKUP(I6423+H6423*1000, allRounds!D$2:D$308, allRounds!A$2:A$308)</f>
        <v>284</v>
      </c>
    </row>
    <row r="6424" spans="1:12" x14ac:dyDescent="0.3">
      <c r="A6424">
        <v>6423</v>
      </c>
      <c r="B6424">
        <v>18</v>
      </c>
      <c r="C6424">
        <v>112</v>
      </c>
      <c r="D6424">
        <v>25</v>
      </c>
      <c r="E6424">
        <v>40</v>
      </c>
      <c r="F6424">
        <v>284</v>
      </c>
      <c r="H6424" s="16">
        <v>34556</v>
      </c>
      <c r="I6424">
        <v>63</v>
      </c>
      <c r="J6424">
        <v>28</v>
      </c>
      <c r="K6424">
        <v>0</v>
      </c>
      <c r="L6424">
        <f>LOOKUP(I6424+H6424*1000, allRounds!D$2:D$308, allRounds!A$2:A$308)</f>
        <v>284</v>
      </c>
    </row>
    <row r="6425" spans="1:12" x14ac:dyDescent="0.3">
      <c r="A6425">
        <v>6424</v>
      </c>
      <c r="B6425">
        <v>19</v>
      </c>
      <c r="C6425">
        <v>115</v>
      </c>
      <c r="D6425">
        <v>24</v>
      </c>
      <c r="E6425">
        <v>39</v>
      </c>
      <c r="F6425">
        <v>284</v>
      </c>
      <c r="H6425" s="16">
        <v>34556</v>
      </c>
      <c r="I6425">
        <v>63</v>
      </c>
      <c r="J6425">
        <v>28</v>
      </c>
      <c r="K6425">
        <v>1</v>
      </c>
      <c r="L6425">
        <f>LOOKUP(I6425+H6425*1000, allRounds!D$2:D$308, allRounds!A$2:A$308)</f>
        <v>284</v>
      </c>
    </row>
    <row r="6426" spans="1:12" x14ac:dyDescent="0.3">
      <c r="A6426">
        <v>6425</v>
      </c>
      <c r="B6426">
        <v>20</v>
      </c>
      <c r="C6426">
        <v>100</v>
      </c>
      <c r="D6426">
        <v>12</v>
      </c>
      <c r="E6426">
        <v>50</v>
      </c>
      <c r="F6426">
        <v>284</v>
      </c>
      <c r="H6426" s="16">
        <v>34556</v>
      </c>
      <c r="I6426">
        <v>63</v>
      </c>
      <c r="J6426">
        <v>0</v>
      </c>
      <c r="K6426">
        <v>0</v>
      </c>
      <c r="L6426">
        <f>LOOKUP(I6426+H6426*1000, allRounds!D$2:D$308, allRounds!A$2:A$308)</f>
        <v>284</v>
      </c>
    </row>
    <row r="6427" spans="1:12" x14ac:dyDescent="0.3">
      <c r="A6427">
        <v>6426</v>
      </c>
      <c r="B6427">
        <v>1</v>
      </c>
      <c r="C6427">
        <v>92</v>
      </c>
      <c r="D6427">
        <v>37</v>
      </c>
      <c r="E6427">
        <v>34</v>
      </c>
      <c r="F6427">
        <v>285</v>
      </c>
      <c r="H6427" s="16">
        <v>34524</v>
      </c>
      <c r="I6427">
        <v>3</v>
      </c>
      <c r="J6427">
        <v>25</v>
      </c>
      <c r="K6427">
        <v>1</v>
      </c>
      <c r="L6427">
        <f>LOOKUP(I6427+H6427*1000, allRounds!D$2:D$308, allRounds!A$2:A$308)</f>
        <v>285</v>
      </c>
    </row>
    <row r="6428" spans="1:12" x14ac:dyDescent="0.3">
      <c r="A6428">
        <v>6427</v>
      </c>
      <c r="B6428">
        <v>2</v>
      </c>
      <c r="C6428">
        <v>93</v>
      </c>
      <c r="D6428">
        <v>37</v>
      </c>
      <c r="E6428">
        <v>6</v>
      </c>
      <c r="F6428">
        <v>285</v>
      </c>
      <c r="H6428" s="16">
        <v>34524</v>
      </c>
      <c r="I6428">
        <v>3</v>
      </c>
      <c r="J6428">
        <v>26</v>
      </c>
      <c r="K6428">
        <v>1</v>
      </c>
      <c r="L6428">
        <f>LOOKUP(I6428+H6428*1000, allRounds!D$2:D$308, allRounds!A$2:A$308)</f>
        <v>285</v>
      </c>
    </row>
    <row r="6429" spans="1:12" x14ac:dyDescent="0.3">
      <c r="A6429">
        <v>6428</v>
      </c>
      <c r="B6429">
        <v>3</v>
      </c>
      <c r="C6429">
        <v>93</v>
      </c>
      <c r="D6429">
        <v>34</v>
      </c>
      <c r="E6429">
        <v>33</v>
      </c>
      <c r="F6429">
        <v>285</v>
      </c>
      <c r="H6429" s="16">
        <v>34524</v>
      </c>
      <c r="I6429">
        <v>3</v>
      </c>
      <c r="J6429">
        <v>23</v>
      </c>
      <c r="K6429">
        <v>1</v>
      </c>
      <c r="L6429">
        <f>LOOKUP(I6429+H6429*1000, allRounds!D$2:D$308, allRounds!A$2:A$308)</f>
        <v>285</v>
      </c>
    </row>
    <row r="6430" spans="1:12" x14ac:dyDescent="0.3">
      <c r="A6430">
        <v>6429</v>
      </c>
      <c r="B6430">
        <v>4</v>
      </c>
      <c r="C6430">
        <v>88</v>
      </c>
      <c r="D6430">
        <v>31</v>
      </c>
      <c r="E6430">
        <v>32</v>
      </c>
      <c r="F6430">
        <v>285</v>
      </c>
      <c r="H6430" s="16">
        <v>34524</v>
      </c>
      <c r="I6430">
        <v>3</v>
      </c>
      <c r="J6430">
        <v>15</v>
      </c>
      <c r="K6430">
        <v>1</v>
      </c>
      <c r="L6430">
        <f>LOOKUP(I6430+H6430*1000, allRounds!D$2:D$308, allRounds!A$2:A$308)</f>
        <v>285</v>
      </c>
    </row>
    <row r="6431" spans="1:12" x14ac:dyDescent="0.3">
      <c r="A6431">
        <v>6430</v>
      </c>
      <c r="B6431">
        <v>5</v>
      </c>
      <c r="C6431">
        <v>86</v>
      </c>
      <c r="D6431">
        <v>29</v>
      </c>
      <c r="E6431">
        <v>11</v>
      </c>
      <c r="F6431">
        <v>285</v>
      </c>
      <c r="H6431" s="16">
        <v>34524</v>
      </c>
      <c r="I6431">
        <v>3</v>
      </c>
      <c r="J6431">
        <v>11</v>
      </c>
      <c r="K6431">
        <v>1</v>
      </c>
      <c r="L6431">
        <f>LOOKUP(I6431+H6431*1000, allRounds!D$2:D$308, allRounds!A$2:A$308)</f>
        <v>285</v>
      </c>
    </row>
    <row r="6432" spans="1:12" x14ac:dyDescent="0.3">
      <c r="A6432">
        <v>6431</v>
      </c>
      <c r="B6432">
        <v>6</v>
      </c>
      <c r="C6432">
        <v>88</v>
      </c>
      <c r="D6432">
        <v>29</v>
      </c>
      <c r="E6432">
        <v>1</v>
      </c>
      <c r="F6432">
        <v>285</v>
      </c>
      <c r="H6432" s="16">
        <v>34524</v>
      </c>
      <c r="I6432">
        <v>3</v>
      </c>
      <c r="J6432">
        <v>13</v>
      </c>
      <c r="K6432">
        <v>1</v>
      </c>
      <c r="L6432">
        <f>LOOKUP(I6432+H6432*1000, allRounds!D$2:D$308, allRounds!A$2:A$308)</f>
        <v>285</v>
      </c>
    </row>
    <row r="6433" spans="1:12" x14ac:dyDescent="0.3">
      <c r="A6433">
        <v>6432</v>
      </c>
      <c r="B6433">
        <v>7</v>
      </c>
      <c r="C6433">
        <v>114</v>
      </c>
      <c r="D6433">
        <v>28</v>
      </c>
      <c r="E6433">
        <v>8</v>
      </c>
      <c r="F6433">
        <v>285</v>
      </c>
      <c r="H6433" s="16">
        <v>34524</v>
      </c>
      <c r="I6433">
        <v>3</v>
      </c>
      <c r="J6433">
        <v>36</v>
      </c>
      <c r="K6433">
        <v>1</v>
      </c>
      <c r="L6433">
        <f>LOOKUP(I6433+H6433*1000, allRounds!D$2:D$308, allRounds!A$2:A$308)</f>
        <v>285</v>
      </c>
    </row>
    <row r="6434" spans="1:12" x14ac:dyDescent="0.3">
      <c r="A6434">
        <v>6433</v>
      </c>
      <c r="B6434">
        <v>8</v>
      </c>
      <c r="C6434">
        <v>96</v>
      </c>
      <c r="D6434">
        <v>28</v>
      </c>
      <c r="E6434">
        <v>46</v>
      </c>
      <c r="F6434">
        <v>285</v>
      </c>
      <c r="H6434" s="16">
        <v>34524</v>
      </c>
      <c r="I6434">
        <v>3</v>
      </c>
      <c r="J6434">
        <v>20</v>
      </c>
      <c r="K6434">
        <v>0</v>
      </c>
      <c r="L6434">
        <f>LOOKUP(I6434+H6434*1000, allRounds!D$2:D$308, allRounds!A$2:A$308)</f>
        <v>285</v>
      </c>
    </row>
    <row r="6435" spans="1:12" x14ac:dyDescent="0.3">
      <c r="A6435">
        <v>6434</v>
      </c>
      <c r="B6435">
        <v>9</v>
      </c>
      <c r="C6435">
        <v>103</v>
      </c>
      <c r="D6435">
        <v>27</v>
      </c>
      <c r="E6435">
        <v>3</v>
      </c>
      <c r="F6435">
        <v>285</v>
      </c>
      <c r="H6435" s="16">
        <v>34524</v>
      </c>
      <c r="I6435">
        <v>3</v>
      </c>
      <c r="J6435">
        <v>24</v>
      </c>
      <c r="K6435">
        <v>1</v>
      </c>
      <c r="L6435">
        <f>LOOKUP(I6435+H6435*1000, allRounds!D$2:D$308, allRounds!A$2:A$308)</f>
        <v>285</v>
      </c>
    </row>
    <row r="6436" spans="1:12" x14ac:dyDescent="0.3">
      <c r="A6436">
        <v>6435</v>
      </c>
      <c r="B6436">
        <v>10</v>
      </c>
      <c r="C6436">
        <v>95</v>
      </c>
      <c r="D6436">
        <v>25</v>
      </c>
      <c r="E6436">
        <v>21</v>
      </c>
      <c r="F6436">
        <v>285</v>
      </c>
      <c r="H6436" s="16">
        <v>34524</v>
      </c>
      <c r="I6436">
        <v>3</v>
      </c>
      <c r="J6436">
        <v>14</v>
      </c>
      <c r="K6436">
        <v>1</v>
      </c>
      <c r="L6436">
        <f>LOOKUP(I6436+H6436*1000, allRounds!D$2:D$308, allRounds!A$2:A$308)</f>
        <v>285</v>
      </c>
    </row>
    <row r="6437" spans="1:12" x14ac:dyDescent="0.3">
      <c r="A6437">
        <v>6436</v>
      </c>
      <c r="B6437">
        <v>11</v>
      </c>
      <c r="C6437">
        <v>103</v>
      </c>
      <c r="D6437">
        <v>22</v>
      </c>
      <c r="E6437">
        <v>2</v>
      </c>
      <c r="F6437">
        <v>285</v>
      </c>
      <c r="H6437" s="16">
        <v>34524</v>
      </c>
      <c r="I6437">
        <v>3</v>
      </c>
      <c r="J6437">
        <v>20</v>
      </c>
      <c r="K6437">
        <v>1</v>
      </c>
      <c r="L6437">
        <f>LOOKUP(I6437+H6437*1000, allRounds!D$2:D$308, allRounds!A$2:A$308)</f>
        <v>285</v>
      </c>
    </row>
    <row r="6438" spans="1:12" x14ac:dyDescent="0.3">
      <c r="A6438">
        <v>6437</v>
      </c>
      <c r="B6438">
        <v>12</v>
      </c>
      <c r="C6438">
        <v>111</v>
      </c>
      <c r="D6438">
        <v>22</v>
      </c>
      <c r="E6438">
        <v>23</v>
      </c>
      <c r="F6438">
        <v>285</v>
      </c>
      <c r="H6438" s="16">
        <v>34524</v>
      </c>
      <c r="I6438">
        <v>3</v>
      </c>
      <c r="J6438">
        <v>29</v>
      </c>
      <c r="K6438">
        <v>1</v>
      </c>
      <c r="L6438">
        <f>LOOKUP(I6438+H6438*1000, allRounds!D$2:D$308, allRounds!A$2:A$308)</f>
        <v>285</v>
      </c>
    </row>
    <row r="6439" spans="1:12" x14ac:dyDescent="0.3">
      <c r="A6439">
        <v>6438</v>
      </c>
      <c r="B6439">
        <v>13</v>
      </c>
      <c r="C6439">
        <v>111</v>
      </c>
      <c r="D6439">
        <v>22</v>
      </c>
      <c r="E6439">
        <v>17</v>
      </c>
      <c r="F6439">
        <v>285</v>
      </c>
      <c r="H6439" s="16">
        <v>34524</v>
      </c>
      <c r="I6439">
        <v>3</v>
      </c>
      <c r="J6439">
        <v>28</v>
      </c>
      <c r="K6439">
        <v>1</v>
      </c>
      <c r="L6439">
        <f>LOOKUP(I6439+H6439*1000, allRounds!D$2:D$308, allRounds!A$2:A$308)</f>
        <v>285</v>
      </c>
    </row>
    <row r="6440" spans="1:12" x14ac:dyDescent="0.3">
      <c r="A6440">
        <v>6439</v>
      </c>
      <c r="B6440">
        <v>14</v>
      </c>
      <c r="C6440">
        <v>117</v>
      </c>
      <c r="D6440">
        <v>21</v>
      </c>
      <c r="E6440">
        <v>27</v>
      </c>
      <c r="F6440">
        <v>285</v>
      </c>
      <c r="H6440" s="16">
        <v>34524</v>
      </c>
      <c r="I6440">
        <v>3</v>
      </c>
      <c r="J6440">
        <v>28</v>
      </c>
      <c r="K6440">
        <v>1</v>
      </c>
      <c r="L6440">
        <f>LOOKUP(I6440+H6440*1000, allRounds!D$2:D$308, allRounds!A$2:A$308)</f>
        <v>285</v>
      </c>
    </row>
    <row r="6441" spans="1:12" x14ac:dyDescent="0.3">
      <c r="A6441">
        <v>6440</v>
      </c>
      <c r="B6441">
        <v>15</v>
      </c>
      <c r="C6441">
        <v>115</v>
      </c>
      <c r="D6441">
        <v>20</v>
      </c>
      <c r="E6441">
        <v>31</v>
      </c>
      <c r="F6441">
        <v>285</v>
      </c>
      <c r="H6441" s="16">
        <v>34524</v>
      </c>
      <c r="I6441">
        <v>3</v>
      </c>
      <c r="J6441">
        <v>28</v>
      </c>
      <c r="K6441">
        <v>1</v>
      </c>
      <c r="L6441">
        <f>LOOKUP(I6441+H6441*1000, allRounds!D$2:D$308, allRounds!A$2:A$308)</f>
        <v>285</v>
      </c>
    </row>
    <row r="6442" spans="1:12" x14ac:dyDescent="0.3">
      <c r="A6442">
        <v>6441</v>
      </c>
      <c r="B6442">
        <v>16</v>
      </c>
      <c r="C6442">
        <v>119</v>
      </c>
      <c r="D6442">
        <v>18</v>
      </c>
      <c r="E6442">
        <v>44</v>
      </c>
      <c r="F6442">
        <v>285</v>
      </c>
      <c r="H6442" s="16">
        <v>34524</v>
      </c>
      <c r="I6442">
        <v>3</v>
      </c>
      <c r="J6442">
        <v>28</v>
      </c>
      <c r="K6442">
        <v>0</v>
      </c>
      <c r="L6442">
        <f>LOOKUP(I6442+H6442*1000, allRounds!D$2:D$308, allRounds!A$2:A$308)</f>
        <v>285</v>
      </c>
    </row>
    <row r="6443" spans="1:12" x14ac:dyDescent="0.3">
      <c r="A6443">
        <v>6442</v>
      </c>
      <c r="B6443">
        <v>17</v>
      </c>
      <c r="C6443">
        <v>122</v>
      </c>
      <c r="D6443">
        <v>15</v>
      </c>
      <c r="E6443">
        <v>12</v>
      </c>
      <c r="F6443">
        <v>285</v>
      </c>
      <c r="H6443" s="16">
        <v>34524</v>
      </c>
      <c r="I6443">
        <v>3</v>
      </c>
      <c r="J6443">
        <v>31</v>
      </c>
      <c r="K6443">
        <v>1</v>
      </c>
      <c r="L6443">
        <f>LOOKUP(I6443+H6443*1000, allRounds!D$2:D$308, allRounds!A$2:A$308)</f>
        <v>285</v>
      </c>
    </row>
    <row r="6444" spans="1:12" x14ac:dyDescent="0.3">
      <c r="A6444">
        <v>6443</v>
      </c>
      <c r="B6444">
        <v>18</v>
      </c>
      <c r="C6444">
        <v>128</v>
      </c>
      <c r="D6444">
        <v>12</v>
      </c>
      <c r="E6444">
        <v>24</v>
      </c>
      <c r="F6444">
        <v>285</v>
      </c>
      <c r="H6444" s="16">
        <v>34524</v>
      </c>
      <c r="I6444">
        <v>3</v>
      </c>
      <c r="J6444">
        <v>36</v>
      </c>
      <c r="K6444">
        <v>1</v>
      </c>
      <c r="L6444">
        <f>LOOKUP(I6444+H6444*1000, allRounds!D$2:D$308, allRounds!A$2:A$308)</f>
        <v>285</v>
      </c>
    </row>
    <row r="6445" spans="1:12" x14ac:dyDescent="0.3">
      <c r="A6445">
        <v>6444</v>
      </c>
      <c r="B6445">
        <v>19</v>
      </c>
      <c r="C6445">
        <v>130</v>
      </c>
      <c r="D6445">
        <v>3</v>
      </c>
      <c r="E6445">
        <v>45</v>
      </c>
      <c r="F6445">
        <v>285</v>
      </c>
      <c r="H6445" s="16">
        <v>34524</v>
      </c>
      <c r="I6445">
        <v>3</v>
      </c>
      <c r="J6445">
        <v>28</v>
      </c>
      <c r="K6445">
        <v>0</v>
      </c>
      <c r="L6445">
        <f>LOOKUP(I6445+H6445*1000, allRounds!D$2:D$308, allRounds!A$2:A$308)</f>
        <v>285</v>
      </c>
    </row>
    <row r="6446" spans="1:12" x14ac:dyDescent="0.3">
      <c r="A6446">
        <v>6445</v>
      </c>
      <c r="B6446">
        <v>1</v>
      </c>
      <c r="C6446">
        <v>88</v>
      </c>
      <c r="D6446">
        <v>30</v>
      </c>
      <c r="E6446">
        <v>43</v>
      </c>
      <c r="F6446">
        <v>286</v>
      </c>
      <c r="H6446" s="16">
        <v>34494</v>
      </c>
      <c r="I6446">
        <v>30</v>
      </c>
      <c r="J6446">
        <v>9</v>
      </c>
      <c r="K6446">
        <v>0</v>
      </c>
      <c r="L6446">
        <f>LOOKUP(I6446+H6446*1000, allRounds!D$2:D$308, allRounds!A$2:A$308)</f>
        <v>286</v>
      </c>
    </row>
    <row r="6447" spans="1:12" x14ac:dyDescent="0.3">
      <c r="A6447">
        <v>6446</v>
      </c>
      <c r="B6447">
        <v>2</v>
      </c>
      <c r="C6447">
        <v>95</v>
      </c>
      <c r="D6447">
        <v>27</v>
      </c>
      <c r="E6447">
        <v>1</v>
      </c>
      <c r="F6447">
        <v>286</v>
      </c>
      <c r="H6447" s="16">
        <v>34494</v>
      </c>
      <c r="I6447">
        <v>30</v>
      </c>
      <c r="J6447">
        <v>13</v>
      </c>
      <c r="K6447">
        <v>1</v>
      </c>
      <c r="L6447">
        <f>LOOKUP(I6447+H6447*1000, allRounds!D$2:D$308, allRounds!A$2:A$308)</f>
        <v>286</v>
      </c>
    </row>
    <row r="6448" spans="1:12" x14ac:dyDescent="0.3">
      <c r="A6448">
        <v>6447</v>
      </c>
      <c r="B6448">
        <v>3</v>
      </c>
      <c r="C6448">
        <v>98</v>
      </c>
      <c r="D6448">
        <v>25</v>
      </c>
      <c r="E6448">
        <v>32</v>
      </c>
      <c r="F6448">
        <v>286</v>
      </c>
      <c r="H6448" s="16">
        <v>34494</v>
      </c>
      <c r="I6448">
        <v>30</v>
      </c>
      <c r="J6448">
        <v>15</v>
      </c>
      <c r="K6448">
        <v>1</v>
      </c>
      <c r="L6448">
        <f>LOOKUP(I6448+H6448*1000, allRounds!D$2:D$308, allRounds!A$2:A$308)</f>
        <v>286</v>
      </c>
    </row>
    <row r="6449" spans="1:12" x14ac:dyDescent="0.3">
      <c r="A6449">
        <v>6448</v>
      </c>
      <c r="B6449">
        <v>4</v>
      </c>
      <c r="C6449">
        <v>101</v>
      </c>
      <c r="D6449">
        <v>24</v>
      </c>
      <c r="E6449">
        <v>21</v>
      </c>
      <c r="F6449">
        <v>286</v>
      </c>
      <c r="H6449" s="16">
        <v>34494</v>
      </c>
      <c r="I6449">
        <v>30</v>
      </c>
      <c r="J6449">
        <v>14</v>
      </c>
      <c r="K6449">
        <v>1</v>
      </c>
      <c r="L6449">
        <f>LOOKUP(I6449+H6449*1000, allRounds!D$2:D$308, allRounds!A$2:A$308)</f>
        <v>286</v>
      </c>
    </row>
    <row r="6450" spans="1:12" x14ac:dyDescent="0.3">
      <c r="A6450">
        <v>6449</v>
      </c>
      <c r="B6450">
        <v>5</v>
      </c>
      <c r="C6450">
        <v>116</v>
      </c>
      <c r="D6450">
        <v>24</v>
      </c>
      <c r="E6450">
        <v>27</v>
      </c>
      <c r="F6450">
        <v>286</v>
      </c>
      <c r="H6450" s="16">
        <v>34494</v>
      </c>
      <c r="I6450">
        <v>30</v>
      </c>
      <c r="J6450">
        <v>28</v>
      </c>
      <c r="K6450">
        <v>1</v>
      </c>
      <c r="L6450">
        <f>LOOKUP(I6450+H6450*1000, allRounds!D$2:D$308, allRounds!A$2:A$308)</f>
        <v>286</v>
      </c>
    </row>
    <row r="6451" spans="1:12" x14ac:dyDescent="0.3">
      <c r="A6451">
        <v>6450</v>
      </c>
      <c r="B6451">
        <v>6</v>
      </c>
      <c r="C6451">
        <v>109</v>
      </c>
      <c r="D6451">
        <v>21</v>
      </c>
      <c r="E6451">
        <v>2</v>
      </c>
      <c r="F6451">
        <v>286</v>
      </c>
      <c r="H6451" s="16">
        <v>34494</v>
      </c>
      <c r="I6451">
        <v>30</v>
      </c>
      <c r="J6451">
        <v>20</v>
      </c>
      <c r="K6451">
        <v>1</v>
      </c>
      <c r="L6451">
        <f>LOOKUP(I6451+H6451*1000, allRounds!D$2:D$308, allRounds!A$2:A$308)</f>
        <v>286</v>
      </c>
    </row>
    <row r="6452" spans="1:12" x14ac:dyDescent="0.3">
      <c r="A6452">
        <v>6451</v>
      </c>
      <c r="B6452">
        <v>7</v>
      </c>
      <c r="C6452">
        <v>120</v>
      </c>
      <c r="D6452">
        <v>21</v>
      </c>
      <c r="E6452">
        <v>7</v>
      </c>
      <c r="F6452">
        <v>286</v>
      </c>
      <c r="H6452" s="16">
        <v>34494</v>
      </c>
      <c r="I6452">
        <v>30</v>
      </c>
      <c r="J6452">
        <v>30</v>
      </c>
      <c r="K6452">
        <v>1</v>
      </c>
      <c r="L6452">
        <f>LOOKUP(I6452+H6452*1000, allRounds!D$2:D$308, allRounds!A$2:A$308)</f>
        <v>286</v>
      </c>
    </row>
    <row r="6453" spans="1:12" x14ac:dyDescent="0.3">
      <c r="A6453">
        <v>6452</v>
      </c>
      <c r="B6453">
        <v>8</v>
      </c>
      <c r="C6453">
        <v>116</v>
      </c>
      <c r="D6453">
        <v>20</v>
      </c>
      <c r="E6453">
        <v>18</v>
      </c>
      <c r="F6453">
        <v>286</v>
      </c>
      <c r="H6453" s="16">
        <v>34494</v>
      </c>
      <c r="I6453">
        <v>30</v>
      </c>
      <c r="J6453">
        <v>26</v>
      </c>
      <c r="K6453">
        <v>1</v>
      </c>
      <c r="L6453">
        <f>LOOKUP(I6453+H6453*1000, allRounds!D$2:D$308, allRounds!A$2:A$308)</f>
        <v>286</v>
      </c>
    </row>
    <row r="6454" spans="1:12" x14ac:dyDescent="0.3">
      <c r="A6454">
        <v>6453</v>
      </c>
      <c r="B6454">
        <v>9</v>
      </c>
      <c r="C6454">
        <v>111</v>
      </c>
      <c r="D6454">
        <v>20</v>
      </c>
      <c r="E6454">
        <v>33</v>
      </c>
      <c r="F6454">
        <v>286</v>
      </c>
      <c r="H6454" s="16">
        <v>34494</v>
      </c>
      <c r="I6454">
        <v>30</v>
      </c>
      <c r="J6454">
        <v>23</v>
      </c>
      <c r="K6454">
        <v>1</v>
      </c>
      <c r="L6454">
        <f>LOOKUP(I6454+H6454*1000, allRounds!D$2:D$308, allRounds!A$2:A$308)</f>
        <v>286</v>
      </c>
    </row>
    <row r="6455" spans="1:12" x14ac:dyDescent="0.3">
      <c r="A6455">
        <v>6454</v>
      </c>
      <c r="B6455">
        <v>10</v>
      </c>
      <c r="C6455">
        <v>116</v>
      </c>
      <c r="D6455">
        <v>19</v>
      </c>
      <c r="E6455">
        <v>3</v>
      </c>
      <c r="F6455">
        <v>286</v>
      </c>
      <c r="H6455" s="16">
        <v>34494</v>
      </c>
      <c r="I6455">
        <v>30</v>
      </c>
      <c r="J6455">
        <v>24</v>
      </c>
      <c r="K6455">
        <v>1</v>
      </c>
      <c r="L6455">
        <f>LOOKUP(I6455+H6455*1000, allRounds!D$2:D$308, allRounds!A$2:A$308)</f>
        <v>286</v>
      </c>
    </row>
    <row r="6456" spans="1:12" x14ac:dyDescent="0.3">
      <c r="A6456">
        <v>6455</v>
      </c>
      <c r="B6456">
        <v>11</v>
      </c>
      <c r="C6456">
        <v>113</v>
      </c>
      <c r="D6456">
        <v>19</v>
      </c>
      <c r="E6456">
        <v>26</v>
      </c>
      <c r="F6456">
        <v>286</v>
      </c>
      <c r="H6456" s="16">
        <v>34494</v>
      </c>
      <c r="I6456">
        <v>30</v>
      </c>
      <c r="J6456">
        <v>24</v>
      </c>
      <c r="K6456">
        <v>1</v>
      </c>
      <c r="L6456">
        <f>LOOKUP(I6456+H6456*1000, allRounds!D$2:D$308, allRounds!A$2:A$308)</f>
        <v>286</v>
      </c>
    </row>
    <row r="6457" spans="1:12" x14ac:dyDescent="0.3">
      <c r="A6457">
        <v>6456</v>
      </c>
      <c r="B6457">
        <v>12</v>
      </c>
      <c r="C6457">
        <v>101</v>
      </c>
      <c r="D6457">
        <v>19</v>
      </c>
      <c r="E6457">
        <v>11</v>
      </c>
      <c r="F6457">
        <v>286</v>
      </c>
      <c r="H6457" s="16">
        <v>34494</v>
      </c>
      <c r="I6457">
        <v>30</v>
      </c>
      <c r="J6457">
        <v>11</v>
      </c>
      <c r="K6457">
        <v>1</v>
      </c>
      <c r="L6457">
        <f>LOOKUP(I6457+H6457*1000, allRounds!D$2:D$308, allRounds!A$2:A$308)</f>
        <v>286</v>
      </c>
    </row>
    <row r="6458" spans="1:12" x14ac:dyDescent="0.3">
      <c r="A6458">
        <v>6457</v>
      </c>
      <c r="B6458">
        <v>13</v>
      </c>
      <c r="C6458">
        <v>118</v>
      </c>
      <c r="D6458">
        <v>18</v>
      </c>
      <c r="E6458">
        <v>16</v>
      </c>
      <c r="F6458">
        <v>286</v>
      </c>
      <c r="H6458" s="16">
        <v>34494</v>
      </c>
      <c r="I6458">
        <v>30</v>
      </c>
      <c r="J6458">
        <v>27</v>
      </c>
      <c r="K6458">
        <v>1</v>
      </c>
      <c r="L6458">
        <f>LOOKUP(I6458+H6458*1000, allRounds!D$2:D$308, allRounds!A$2:A$308)</f>
        <v>286</v>
      </c>
    </row>
    <row r="6459" spans="1:12" x14ac:dyDescent="0.3">
      <c r="A6459">
        <v>6458</v>
      </c>
      <c r="B6459">
        <v>14</v>
      </c>
      <c r="C6459">
        <v>131</v>
      </c>
      <c r="D6459">
        <v>17</v>
      </c>
      <c r="E6459">
        <v>8</v>
      </c>
      <c r="F6459">
        <v>286</v>
      </c>
      <c r="H6459" s="16">
        <v>34494</v>
      </c>
      <c r="I6459">
        <v>30</v>
      </c>
      <c r="J6459">
        <v>36</v>
      </c>
      <c r="K6459">
        <v>1</v>
      </c>
      <c r="L6459">
        <f>LOOKUP(I6459+H6459*1000, allRounds!D$2:D$308, allRounds!A$2:A$308)</f>
        <v>286</v>
      </c>
    </row>
    <row r="6460" spans="1:12" x14ac:dyDescent="0.3">
      <c r="A6460">
        <v>6459</v>
      </c>
      <c r="B6460">
        <v>15</v>
      </c>
      <c r="C6460">
        <v>129</v>
      </c>
      <c r="D6460">
        <v>13</v>
      </c>
      <c r="E6460">
        <v>12</v>
      </c>
      <c r="F6460">
        <v>286</v>
      </c>
      <c r="H6460" s="16">
        <v>34494</v>
      </c>
      <c r="I6460">
        <v>30</v>
      </c>
      <c r="J6460">
        <v>31</v>
      </c>
      <c r="K6460">
        <v>1</v>
      </c>
      <c r="L6460">
        <f>LOOKUP(I6460+H6460*1000, allRounds!D$2:D$308, allRounds!A$2:A$308)</f>
        <v>286</v>
      </c>
    </row>
    <row r="6461" spans="1:12" x14ac:dyDescent="0.3">
      <c r="A6461">
        <v>6460</v>
      </c>
      <c r="B6461">
        <v>16</v>
      </c>
      <c r="C6461">
        <v>130</v>
      </c>
      <c r="D6461">
        <v>12</v>
      </c>
      <c r="E6461">
        <v>28</v>
      </c>
      <c r="F6461">
        <v>286</v>
      </c>
      <c r="H6461" s="16">
        <v>34494</v>
      </c>
      <c r="I6461">
        <v>30</v>
      </c>
      <c r="J6461">
        <v>28</v>
      </c>
      <c r="K6461">
        <v>1</v>
      </c>
      <c r="L6461">
        <f>LOOKUP(I6461+H6461*1000, allRounds!D$2:D$308, allRounds!A$2:A$308)</f>
        <v>286</v>
      </c>
    </row>
    <row r="6462" spans="1:12" x14ac:dyDescent="0.3">
      <c r="A6462">
        <v>6461</v>
      </c>
      <c r="B6462">
        <v>17</v>
      </c>
      <c r="C6462">
        <v>124</v>
      </c>
      <c r="D6462">
        <v>12</v>
      </c>
      <c r="E6462">
        <v>42</v>
      </c>
      <c r="F6462">
        <v>286</v>
      </c>
      <c r="H6462" s="16">
        <v>34494</v>
      </c>
      <c r="I6462">
        <v>30</v>
      </c>
      <c r="J6462">
        <v>28</v>
      </c>
      <c r="K6462">
        <v>0</v>
      </c>
      <c r="L6462">
        <f>LOOKUP(I6462+H6462*1000, allRounds!D$2:D$308, allRounds!A$2:A$308)</f>
        <v>286</v>
      </c>
    </row>
    <row r="6463" spans="1:12" x14ac:dyDescent="0.3">
      <c r="A6463">
        <v>6462</v>
      </c>
      <c r="B6463">
        <v>18</v>
      </c>
      <c r="C6463">
        <v>138</v>
      </c>
      <c r="D6463">
        <v>7</v>
      </c>
      <c r="E6463">
        <v>40</v>
      </c>
      <c r="F6463">
        <v>286</v>
      </c>
      <c r="H6463" s="16">
        <v>34494</v>
      </c>
      <c r="I6463">
        <v>30</v>
      </c>
      <c r="J6463">
        <v>28</v>
      </c>
      <c r="K6463">
        <v>0</v>
      </c>
      <c r="L6463">
        <f>LOOKUP(I6463+H6463*1000, allRounds!D$2:D$308, allRounds!A$2:A$308)</f>
        <v>286</v>
      </c>
    </row>
    <row r="6464" spans="1:12" x14ac:dyDescent="0.3">
      <c r="A6464">
        <v>6463</v>
      </c>
      <c r="B6464">
        <v>19</v>
      </c>
      <c r="C6464">
        <v>133</v>
      </c>
      <c r="D6464">
        <v>5</v>
      </c>
      <c r="E6464">
        <v>39</v>
      </c>
      <c r="F6464">
        <v>286</v>
      </c>
      <c r="H6464" s="16">
        <v>34494</v>
      </c>
      <c r="I6464">
        <v>30</v>
      </c>
      <c r="J6464">
        <v>28</v>
      </c>
      <c r="K6464">
        <v>1</v>
      </c>
      <c r="L6464">
        <f>LOOKUP(I6464+H6464*1000, allRounds!D$2:D$308, allRounds!A$2:A$308)</f>
        <v>286</v>
      </c>
    </row>
    <row r="6465" spans="1:12" x14ac:dyDescent="0.3">
      <c r="A6465">
        <v>6464</v>
      </c>
      <c r="B6465">
        <v>20</v>
      </c>
      <c r="C6465">
        <v>147</v>
      </c>
      <c r="D6465">
        <v>5</v>
      </c>
      <c r="E6465">
        <v>24</v>
      </c>
      <c r="F6465">
        <v>286</v>
      </c>
      <c r="H6465" s="16">
        <v>34494</v>
      </c>
      <c r="I6465">
        <v>30</v>
      </c>
      <c r="J6465">
        <v>36</v>
      </c>
      <c r="K6465">
        <v>1</v>
      </c>
      <c r="L6465">
        <f>LOOKUP(I6465+H6465*1000, allRounds!D$2:D$308, allRounds!A$2:A$308)</f>
        <v>286</v>
      </c>
    </row>
    <row r="6466" spans="1:12" x14ac:dyDescent="0.3">
      <c r="A6466">
        <v>6465</v>
      </c>
      <c r="B6466">
        <v>1</v>
      </c>
      <c r="C6466">
        <v>95</v>
      </c>
      <c r="D6466">
        <v>27</v>
      </c>
      <c r="E6466">
        <v>1</v>
      </c>
      <c r="F6466">
        <v>287</v>
      </c>
      <c r="H6466" s="16">
        <v>34493</v>
      </c>
      <c r="I6466">
        <v>30</v>
      </c>
      <c r="J6466">
        <v>13</v>
      </c>
      <c r="K6466">
        <v>1</v>
      </c>
      <c r="L6466">
        <f>LOOKUP(I6466+H6466*1000, allRounds!D$2:D$308, allRounds!A$2:A$308)</f>
        <v>287</v>
      </c>
    </row>
    <row r="6467" spans="1:12" x14ac:dyDescent="0.3">
      <c r="A6467">
        <v>6466</v>
      </c>
      <c r="B6467">
        <v>2</v>
      </c>
      <c r="C6467">
        <v>93</v>
      </c>
      <c r="D6467">
        <v>25</v>
      </c>
      <c r="E6467">
        <v>43</v>
      </c>
      <c r="F6467">
        <v>287</v>
      </c>
      <c r="H6467" s="16">
        <v>34493</v>
      </c>
      <c r="I6467">
        <v>30</v>
      </c>
      <c r="J6467">
        <v>9</v>
      </c>
      <c r="K6467">
        <v>0</v>
      </c>
      <c r="L6467">
        <f>LOOKUP(I6467+H6467*1000, allRounds!D$2:D$308, allRounds!A$2:A$308)</f>
        <v>287</v>
      </c>
    </row>
    <row r="6468" spans="1:12" x14ac:dyDescent="0.3">
      <c r="A6468">
        <v>6467</v>
      </c>
      <c r="B6468">
        <v>3</v>
      </c>
      <c r="C6468">
        <v>95</v>
      </c>
      <c r="D6468">
        <v>25</v>
      </c>
      <c r="E6468">
        <v>11</v>
      </c>
      <c r="F6468">
        <v>287</v>
      </c>
      <c r="H6468" s="16">
        <v>34493</v>
      </c>
      <c r="I6468">
        <v>30</v>
      </c>
      <c r="J6468">
        <v>11</v>
      </c>
      <c r="K6468">
        <v>1</v>
      </c>
      <c r="L6468">
        <f>LOOKUP(I6468+H6468*1000, allRounds!D$2:D$308, allRounds!A$2:A$308)</f>
        <v>287</v>
      </c>
    </row>
    <row r="6469" spans="1:12" x14ac:dyDescent="0.3">
      <c r="A6469">
        <v>6468</v>
      </c>
      <c r="B6469">
        <v>4</v>
      </c>
      <c r="C6469">
        <v>114</v>
      </c>
      <c r="D6469">
        <v>24</v>
      </c>
      <c r="E6469">
        <v>7</v>
      </c>
      <c r="F6469">
        <v>287</v>
      </c>
      <c r="H6469" s="16">
        <v>34493</v>
      </c>
      <c r="I6469">
        <v>30</v>
      </c>
      <c r="J6469">
        <v>30</v>
      </c>
      <c r="K6469">
        <v>1</v>
      </c>
      <c r="L6469">
        <f>LOOKUP(I6469+H6469*1000, allRounds!D$2:D$308, allRounds!A$2:A$308)</f>
        <v>287</v>
      </c>
    </row>
    <row r="6470" spans="1:12" x14ac:dyDescent="0.3">
      <c r="A6470">
        <v>6469</v>
      </c>
      <c r="B6470">
        <v>5</v>
      </c>
      <c r="C6470">
        <v>100</v>
      </c>
      <c r="D6470">
        <v>24</v>
      </c>
      <c r="E6470">
        <v>21</v>
      </c>
      <c r="F6470">
        <v>287</v>
      </c>
      <c r="H6470" s="16">
        <v>34493</v>
      </c>
      <c r="I6470">
        <v>30</v>
      </c>
      <c r="J6470">
        <v>14</v>
      </c>
      <c r="K6470">
        <v>1</v>
      </c>
      <c r="L6470">
        <f>LOOKUP(I6470+H6470*1000, allRounds!D$2:D$308, allRounds!A$2:A$308)</f>
        <v>287</v>
      </c>
    </row>
    <row r="6471" spans="1:12" x14ac:dyDescent="0.3">
      <c r="A6471">
        <v>6470</v>
      </c>
      <c r="B6471">
        <v>6</v>
      </c>
      <c r="C6471">
        <v>101</v>
      </c>
      <c r="D6471">
        <v>22</v>
      </c>
      <c r="E6471">
        <v>32</v>
      </c>
      <c r="F6471">
        <v>287</v>
      </c>
      <c r="H6471" s="16">
        <v>34493</v>
      </c>
      <c r="I6471">
        <v>30</v>
      </c>
      <c r="J6471">
        <v>15</v>
      </c>
      <c r="K6471">
        <v>1</v>
      </c>
      <c r="L6471">
        <f>LOOKUP(I6471+H6471*1000, allRounds!D$2:D$308, allRounds!A$2:A$308)</f>
        <v>287</v>
      </c>
    </row>
    <row r="6472" spans="1:12" x14ac:dyDescent="0.3">
      <c r="A6472">
        <v>6471</v>
      </c>
      <c r="B6472">
        <v>7</v>
      </c>
      <c r="C6472">
        <v>114</v>
      </c>
      <c r="D6472">
        <v>22</v>
      </c>
      <c r="E6472">
        <v>41</v>
      </c>
      <c r="F6472">
        <v>287</v>
      </c>
      <c r="H6472" s="16">
        <v>34493</v>
      </c>
      <c r="I6472">
        <v>30</v>
      </c>
      <c r="J6472">
        <v>28</v>
      </c>
      <c r="K6472">
        <v>0</v>
      </c>
      <c r="L6472">
        <f>LOOKUP(I6472+H6472*1000, allRounds!D$2:D$308, allRounds!A$2:A$308)</f>
        <v>287</v>
      </c>
    </row>
    <row r="6473" spans="1:12" x14ac:dyDescent="0.3">
      <c r="A6473">
        <v>6472</v>
      </c>
      <c r="B6473">
        <v>8</v>
      </c>
      <c r="C6473">
        <v>112</v>
      </c>
      <c r="D6473">
        <v>22</v>
      </c>
      <c r="E6473">
        <v>18</v>
      </c>
      <c r="F6473">
        <v>287</v>
      </c>
      <c r="H6473" s="16">
        <v>34493</v>
      </c>
      <c r="I6473">
        <v>30</v>
      </c>
      <c r="J6473">
        <v>26</v>
      </c>
      <c r="K6473">
        <v>1</v>
      </c>
      <c r="L6473">
        <f>LOOKUP(I6473+H6473*1000, allRounds!D$2:D$308, allRounds!A$2:A$308)</f>
        <v>287</v>
      </c>
    </row>
    <row r="6474" spans="1:12" x14ac:dyDescent="0.3">
      <c r="A6474">
        <v>6473</v>
      </c>
      <c r="B6474">
        <v>9</v>
      </c>
      <c r="C6474">
        <v>113</v>
      </c>
      <c r="D6474">
        <v>21</v>
      </c>
      <c r="E6474">
        <v>2</v>
      </c>
      <c r="F6474">
        <v>287</v>
      </c>
      <c r="H6474" s="16">
        <v>34493</v>
      </c>
      <c r="I6474">
        <v>30</v>
      </c>
      <c r="J6474">
        <v>20</v>
      </c>
      <c r="K6474">
        <v>1</v>
      </c>
      <c r="L6474">
        <f>LOOKUP(I6474+H6474*1000, allRounds!D$2:D$308, allRounds!A$2:A$308)</f>
        <v>287</v>
      </c>
    </row>
    <row r="6475" spans="1:12" x14ac:dyDescent="0.3">
      <c r="A6475">
        <v>6474</v>
      </c>
      <c r="B6475">
        <v>10</v>
      </c>
      <c r="C6475">
        <v>118</v>
      </c>
      <c r="D6475">
        <v>21</v>
      </c>
      <c r="E6475">
        <v>31</v>
      </c>
      <c r="F6475">
        <v>287</v>
      </c>
      <c r="H6475" s="16">
        <v>34493</v>
      </c>
      <c r="I6475">
        <v>30</v>
      </c>
      <c r="J6475">
        <v>28</v>
      </c>
      <c r="K6475">
        <v>1</v>
      </c>
      <c r="L6475">
        <f>LOOKUP(I6475+H6475*1000, allRounds!D$2:D$308, allRounds!A$2:A$308)</f>
        <v>287</v>
      </c>
    </row>
    <row r="6476" spans="1:12" x14ac:dyDescent="0.3">
      <c r="A6476">
        <v>6475</v>
      </c>
      <c r="B6476">
        <v>11</v>
      </c>
      <c r="C6476">
        <v>113</v>
      </c>
      <c r="D6476">
        <v>19</v>
      </c>
      <c r="E6476">
        <v>26</v>
      </c>
      <c r="F6476">
        <v>287</v>
      </c>
      <c r="H6476" s="16">
        <v>34493</v>
      </c>
      <c r="I6476">
        <v>30</v>
      </c>
      <c r="J6476">
        <v>24</v>
      </c>
      <c r="K6476">
        <v>1</v>
      </c>
      <c r="L6476">
        <f>LOOKUP(I6476+H6476*1000, allRounds!D$2:D$308, allRounds!A$2:A$308)</f>
        <v>287</v>
      </c>
    </row>
    <row r="6477" spans="1:12" x14ac:dyDescent="0.3">
      <c r="A6477">
        <v>6476</v>
      </c>
      <c r="B6477">
        <v>12</v>
      </c>
      <c r="C6477">
        <v>110</v>
      </c>
      <c r="D6477">
        <v>18</v>
      </c>
      <c r="E6477">
        <v>42</v>
      </c>
      <c r="F6477">
        <v>287</v>
      </c>
      <c r="H6477" s="16">
        <v>34493</v>
      </c>
      <c r="I6477">
        <v>30</v>
      </c>
      <c r="J6477">
        <v>28</v>
      </c>
      <c r="K6477">
        <v>0</v>
      </c>
      <c r="L6477">
        <f>LOOKUP(I6477+H6477*1000, allRounds!D$2:D$308, allRounds!A$2:A$308)</f>
        <v>287</v>
      </c>
    </row>
    <row r="6478" spans="1:12" x14ac:dyDescent="0.3">
      <c r="A6478">
        <v>6477</v>
      </c>
      <c r="B6478">
        <v>13</v>
      </c>
      <c r="C6478">
        <v>119</v>
      </c>
      <c r="D6478">
        <v>18</v>
      </c>
      <c r="E6478">
        <v>16</v>
      </c>
      <c r="F6478">
        <v>287</v>
      </c>
      <c r="H6478" s="16">
        <v>34493</v>
      </c>
      <c r="I6478">
        <v>30</v>
      </c>
      <c r="J6478">
        <v>27</v>
      </c>
      <c r="K6478">
        <v>1</v>
      </c>
      <c r="L6478">
        <f>LOOKUP(I6478+H6478*1000, allRounds!D$2:D$308, allRounds!A$2:A$308)</f>
        <v>287</v>
      </c>
    </row>
    <row r="6479" spans="1:12" x14ac:dyDescent="0.3">
      <c r="A6479">
        <v>6478</v>
      </c>
      <c r="B6479">
        <v>14</v>
      </c>
      <c r="C6479">
        <v>115</v>
      </c>
      <c r="D6479">
        <v>17</v>
      </c>
      <c r="E6479">
        <v>33</v>
      </c>
      <c r="F6479">
        <v>287</v>
      </c>
      <c r="H6479" s="16">
        <v>34493</v>
      </c>
      <c r="I6479">
        <v>30</v>
      </c>
      <c r="J6479">
        <v>23</v>
      </c>
      <c r="K6479">
        <v>1</v>
      </c>
      <c r="L6479">
        <f>LOOKUP(I6479+H6479*1000, allRounds!D$2:D$308, allRounds!A$2:A$308)</f>
        <v>287</v>
      </c>
    </row>
    <row r="6480" spans="1:12" x14ac:dyDescent="0.3">
      <c r="A6480">
        <v>6479</v>
      </c>
      <c r="B6480">
        <v>15</v>
      </c>
      <c r="C6480">
        <v>127</v>
      </c>
      <c r="D6480">
        <v>15</v>
      </c>
      <c r="E6480">
        <v>27</v>
      </c>
      <c r="F6480">
        <v>287</v>
      </c>
      <c r="H6480" s="16">
        <v>34493</v>
      </c>
      <c r="I6480">
        <v>30</v>
      </c>
      <c r="J6480">
        <v>28</v>
      </c>
      <c r="K6480">
        <v>1</v>
      </c>
      <c r="L6480">
        <f>LOOKUP(I6480+H6480*1000, allRounds!D$2:D$308, allRounds!A$2:A$308)</f>
        <v>287</v>
      </c>
    </row>
    <row r="6481" spans="1:12" x14ac:dyDescent="0.3">
      <c r="A6481">
        <v>6480</v>
      </c>
      <c r="B6481">
        <v>16</v>
      </c>
      <c r="C6481">
        <v>129</v>
      </c>
      <c r="D6481">
        <v>14</v>
      </c>
      <c r="E6481">
        <v>28</v>
      </c>
      <c r="F6481">
        <v>287</v>
      </c>
      <c r="H6481" s="16">
        <v>34493</v>
      </c>
      <c r="I6481">
        <v>30</v>
      </c>
      <c r="J6481">
        <v>28</v>
      </c>
      <c r="K6481">
        <v>1</v>
      </c>
      <c r="L6481">
        <f>LOOKUP(I6481+H6481*1000, allRounds!D$2:D$308, allRounds!A$2:A$308)</f>
        <v>287</v>
      </c>
    </row>
    <row r="6482" spans="1:12" x14ac:dyDescent="0.3">
      <c r="A6482">
        <v>6481</v>
      </c>
      <c r="B6482">
        <v>17</v>
      </c>
      <c r="C6482">
        <v>126</v>
      </c>
      <c r="D6482">
        <v>14</v>
      </c>
      <c r="E6482">
        <v>23</v>
      </c>
      <c r="F6482">
        <v>287</v>
      </c>
      <c r="H6482" s="16">
        <v>34493</v>
      </c>
      <c r="I6482">
        <v>30</v>
      </c>
      <c r="J6482">
        <v>29</v>
      </c>
      <c r="K6482">
        <v>1</v>
      </c>
      <c r="L6482">
        <f>LOOKUP(I6482+H6482*1000, allRounds!D$2:D$308, allRounds!A$2:A$308)</f>
        <v>287</v>
      </c>
    </row>
    <row r="6483" spans="1:12" x14ac:dyDescent="0.3">
      <c r="A6483">
        <v>6482</v>
      </c>
      <c r="B6483">
        <v>18</v>
      </c>
      <c r="C6483">
        <v>134</v>
      </c>
      <c r="D6483">
        <v>13</v>
      </c>
      <c r="E6483">
        <v>8</v>
      </c>
      <c r="F6483">
        <v>287</v>
      </c>
      <c r="H6483" s="16">
        <v>34493</v>
      </c>
      <c r="I6483">
        <v>30</v>
      </c>
      <c r="J6483">
        <v>36</v>
      </c>
      <c r="K6483">
        <v>1</v>
      </c>
      <c r="L6483">
        <f>LOOKUP(I6483+H6483*1000, allRounds!D$2:D$308, allRounds!A$2:A$308)</f>
        <v>287</v>
      </c>
    </row>
    <row r="6484" spans="1:12" x14ac:dyDescent="0.3">
      <c r="A6484">
        <v>6483</v>
      </c>
      <c r="B6484">
        <v>19</v>
      </c>
      <c r="C6484">
        <v>129</v>
      </c>
      <c r="D6484">
        <v>12</v>
      </c>
      <c r="E6484">
        <v>40</v>
      </c>
      <c r="F6484">
        <v>287</v>
      </c>
      <c r="H6484" s="16">
        <v>34493</v>
      </c>
      <c r="I6484">
        <v>30</v>
      </c>
      <c r="J6484">
        <v>28</v>
      </c>
      <c r="K6484">
        <v>0</v>
      </c>
      <c r="L6484">
        <f>LOOKUP(I6484+H6484*1000, allRounds!D$2:D$308, allRounds!A$2:A$308)</f>
        <v>287</v>
      </c>
    </row>
    <row r="6485" spans="1:12" x14ac:dyDescent="0.3">
      <c r="A6485">
        <v>6484</v>
      </c>
      <c r="B6485">
        <v>20</v>
      </c>
      <c r="C6485">
        <v>129</v>
      </c>
      <c r="D6485">
        <v>8</v>
      </c>
      <c r="E6485">
        <v>38</v>
      </c>
      <c r="F6485">
        <v>287</v>
      </c>
      <c r="H6485" s="16">
        <v>34493</v>
      </c>
      <c r="I6485">
        <v>30</v>
      </c>
      <c r="J6485">
        <v>22</v>
      </c>
      <c r="K6485">
        <v>0</v>
      </c>
      <c r="L6485">
        <f>LOOKUP(I6485+H6485*1000, allRounds!D$2:D$308, allRounds!A$2:A$308)</f>
        <v>287</v>
      </c>
    </row>
    <row r="6486" spans="1:12" x14ac:dyDescent="0.3">
      <c r="A6486">
        <v>6485</v>
      </c>
      <c r="B6486">
        <v>21</v>
      </c>
      <c r="C6486">
        <v>135</v>
      </c>
      <c r="D6486">
        <v>8</v>
      </c>
      <c r="E6486">
        <v>10</v>
      </c>
      <c r="F6486">
        <v>287</v>
      </c>
      <c r="H6486" s="16">
        <v>34493</v>
      </c>
      <c r="I6486">
        <v>30</v>
      </c>
      <c r="J6486">
        <v>33</v>
      </c>
      <c r="K6486">
        <v>1</v>
      </c>
      <c r="L6486">
        <f>LOOKUP(I6486+H6486*1000, allRounds!D$2:D$308, allRounds!A$2:A$308)</f>
        <v>287</v>
      </c>
    </row>
    <row r="6487" spans="1:12" x14ac:dyDescent="0.3">
      <c r="A6487">
        <v>6486</v>
      </c>
      <c r="B6487">
        <v>22</v>
      </c>
      <c r="C6487">
        <v>137</v>
      </c>
      <c r="D6487">
        <v>7</v>
      </c>
      <c r="E6487">
        <v>12</v>
      </c>
      <c r="F6487">
        <v>287</v>
      </c>
      <c r="H6487" s="16">
        <v>34493</v>
      </c>
      <c r="I6487">
        <v>30</v>
      </c>
      <c r="J6487">
        <v>31</v>
      </c>
      <c r="K6487">
        <v>1</v>
      </c>
      <c r="L6487">
        <f>LOOKUP(I6487+H6487*1000, allRounds!D$2:D$308, allRounds!A$2:A$308)</f>
        <v>287</v>
      </c>
    </row>
    <row r="6488" spans="1:12" x14ac:dyDescent="0.3">
      <c r="A6488">
        <v>6487</v>
      </c>
      <c r="B6488">
        <v>23</v>
      </c>
      <c r="C6488">
        <v>139</v>
      </c>
      <c r="D6488">
        <v>5</v>
      </c>
      <c r="E6488">
        <v>39</v>
      </c>
      <c r="F6488">
        <v>287</v>
      </c>
      <c r="H6488" s="16">
        <v>34493</v>
      </c>
      <c r="I6488">
        <v>30</v>
      </c>
      <c r="J6488">
        <v>28</v>
      </c>
      <c r="K6488">
        <v>1</v>
      </c>
      <c r="L6488">
        <f>LOOKUP(I6488+H6488*1000, allRounds!D$2:D$308, allRounds!A$2:A$308)</f>
        <v>287</v>
      </c>
    </row>
    <row r="6489" spans="1:12" x14ac:dyDescent="0.3">
      <c r="A6489">
        <v>6488</v>
      </c>
      <c r="B6489">
        <v>24</v>
      </c>
      <c r="C6489">
        <v>133</v>
      </c>
      <c r="D6489">
        <v>4</v>
      </c>
      <c r="E6489">
        <v>35</v>
      </c>
      <c r="F6489">
        <v>287</v>
      </c>
      <c r="H6489" s="16">
        <v>34493</v>
      </c>
      <c r="I6489">
        <v>30</v>
      </c>
      <c r="J6489">
        <v>28</v>
      </c>
      <c r="K6489">
        <v>1</v>
      </c>
      <c r="L6489">
        <f>LOOKUP(I6489+H6489*1000, allRounds!D$2:D$308, allRounds!A$2:A$308)</f>
        <v>287</v>
      </c>
    </row>
    <row r="6490" spans="1:12" x14ac:dyDescent="0.3">
      <c r="A6490">
        <v>6489</v>
      </c>
      <c r="B6490">
        <v>25</v>
      </c>
      <c r="C6490">
        <v>140</v>
      </c>
      <c r="D6490">
        <v>4</v>
      </c>
      <c r="E6490">
        <v>24</v>
      </c>
      <c r="F6490">
        <v>287</v>
      </c>
      <c r="H6490" s="16">
        <v>34493</v>
      </c>
      <c r="I6490">
        <v>30</v>
      </c>
      <c r="J6490">
        <v>36</v>
      </c>
      <c r="K6490">
        <v>1</v>
      </c>
      <c r="L6490">
        <f>LOOKUP(I6490+H6490*1000, allRounds!D$2:D$308, allRounds!A$2:A$308)</f>
        <v>287</v>
      </c>
    </row>
    <row r="6491" spans="1:12" x14ac:dyDescent="0.3">
      <c r="A6491">
        <v>6490</v>
      </c>
      <c r="B6491">
        <v>1</v>
      </c>
      <c r="C6491">
        <v>95</v>
      </c>
      <c r="D6491">
        <v>40</v>
      </c>
      <c r="E6491">
        <v>6</v>
      </c>
      <c r="F6491">
        <v>288</v>
      </c>
      <c r="H6491" s="16">
        <v>34468</v>
      </c>
      <c r="I6491">
        <v>61</v>
      </c>
      <c r="J6491">
        <v>28</v>
      </c>
      <c r="K6491">
        <v>1</v>
      </c>
      <c r="L6491">
        <f>LOOKUP(I6491+H6491*1000, allRounds!D$2:D$308, allRounds!A$2:A$308)</f>
        <v>288</v>
      </c>
    </row>
    <row r="6492" spans="1:12" x14ac:dyDescent="0.3">
      <c r="A6492">
        <v>6491</v>
      </c>
      <c r="B6492">
        <v>2</v>
      </c>
      <c r="C6492">
        <v>84</v>
      </c>
      <c r="D6492">
        <v>39</v>
      </c>
      <c r="E6492">
        <v>21</v>
      </c>
      <c r="F6492">
        <v>288</v>
      </c>
      <c r="H6492" s="16">
        <v>34468</v>
      </c>
      <c r="I6492">
        <v>61</v>
      </c>
      <c r="J6492">
        <v>16</v>
      </c>
      <c r="K6492">
        <v>1</v>
      </c>
      <c r="L6492">
        <f>LOOKUP(I6492+H6492*1000, allRounds!D$2:D$308, allRounds!A$2:A$308)</f>
        <v>288</v>
      </c>
    </row>
    <row r="6493" spans="1:12" x14ac:dyDescent="0.3">
      <c r="A6493">
        <v>6492</v>
      </c>
      <c r="B6493">
        <v>3</v>
      </c>
      <c r="C6493">
        <v>95</v>
      </c>
      <c r="D6493">
        <v>37</v>
      </c>
      <c r="E6493">
        <v>3</v>
      </c>
      <c r="F6493">
        <v>288</v>
      </c>
      <c r="H6493" s="16">
        <v>34468</v>
      </c>
      <c r="I6493">
        <v>61</v>
      </c>
      <c r="J6493">
        <v>25</v>
      </c>
      <c r="K6493">
        <v>1</v>
      </c>
      <c r="L6493">
        <f>LOOKUP(I6493+H6493*1000, allRounds!D$2:D$308, allRounds!A$2:A$308)</f>
        <v>288</v>
      </c>
    </row>
    <row r="6494" spans="1:12" x14ac:dyDescent="0.3">
      <c r="A6494">
        <v>6493</v>
      </c>
      <c r="B6494">
        <v>4</v>
      </c>
      <c r="C6494">
        <v>113</v>
      </c>
      <c r="D6494">
        <v>30</v>
      </c>
      <c r="E6494">
        <v>8</v>
      </c>
      <c r="F6494">
        <v>288</v>
      </c>
      <c r="H6494" s="16">
        <v>34468</v>
      </c>
      <c r="I6494">
        <v>61</v>
      </c>
      <c r="J6494">
        <v>36</v>
      </c>
      <c r="K6494">
        <v>1</v>
      </c>
      <c r="L6494">
        <f>LOOKUP(I6494+H6494*1000, allRounds!D$2:D$308, allRounds!A$2:A$308)</f>
        <v>288</v>
      </c>
    </row>
    <row r="6495" spans="1:12" x14ac:dyDescent="0.3">
      <c r="A6495">
        <v>6494</v>
      </c>
      <c r="B6495">
        <v>5</v>
      </c>
      <c r="C6495">
        <v>106</v>
      </c>
      <c r="D6495">
        <v>30</v>
      </c>
      <c r="E6495">
        <v>23</v>
      </c>
      <c r="F6495">
        <v>288</v>
      </c>
      <c r="H6495" s="16">
        <v>34468</v>
      </c>
      <c r="I6495">
        <v>61</v>
      </c>
      <c r="J6495">
        <v>29</v>
      </c>
      <c r="K6495">
        <v>1</v>
      </c>
      <c r="L6495">
        <f>LOOKUP(I6495+H6495*1000, allRounds!D$2:D$308, allRounds!A$2:A$308)</f>
        <v>288</v>
      </c>
    </row>
    <row r="6496" spans="1:12" x14ac:dyDescent="0.3">
      <c r="A6496">
        <v>6495</v>
      </c>
      <c r="B6496">
        <v>6</v>
      </c>
      <c r="C6496">
        <v>99</v>
      </c>
      <c r="D6496">
        <v>29</v>
      </c>
      <c r="E6496">
        <v>2</v>
      </c>
      <c r="F6496">
        <v>288</v>
      </c>
      <c r="H6496" s="16">
        <v>34468</v>
      </c>
      <c r="I6496">
        <v>61</v>
      </c>
      <c r="J6496">
        <v>20</v>
      </c>
      <c r="K6496">
        <v>1</v>
      </c>
      <c r="L6496">
        <f>LOOKUP(I6496+H6496*1000, allRounds!D$2:D$308, allRounds!A$2:A$308)</f>
        <v>288</v>
      </c>
    </row>
    <row r="6497" spans="1:12" x14ac:dyDescent="0.3">
      <c r="A6497">
        <v>6496</v>
      </c>
      <c r="B6497">
        <v>7</v>
      </c>
      <c r="C6497">
        <v>111</v>
      </c>
      <c r="D6497">
        <v>29</v>
      </c>
      <c r="E6497">
        <v>7</v>
      </c>
      <c r="F6497">
        <v>288</v>
      </c>
      <c r="H6497" s="16">
        <v>34468</v>
      </c>
      <c r="I6497">
        <v>61</v>
      </c>
      <c r="J6497">
        <v>30</v>
      </c>
      <c r="K6497">
        <v>1</v>
      </c>
      <c r="L6497">
        <f>LOOKUP(I6497+H6497*1000, allRounds!D$2:D$308, allRounds!A$2:A$308)</f>
        <v>288</v>
      </c>
    </row>
    <row r="6498" spans="1:12" x14ac:dyDescent="0.3">
      <c r="A6498">
        <v>6497</v>
      </c>
      <c r="B6498">
        <v>8</v>
      </c>
      <c r="C6498">
        <v>108</v>
      </c>
      <c r="D6498">
        <v>26</v>
      </c>
      <c r="E6498">
        <v>18</v>
      </c>
      <c r="F6498">
        <v>288</v>
      </c>
      <c r="H6498" s="16">
        <v>34468</v>
      </c>
      <c r="I6498">
        <v>61</v>
      </c>
      <c r="J6498">
        <v>26</v>
      </c>
      <c r="K6498">
        <v>1</v>
      </c>
      <c r="L6498">
        <f>LOOKUP(I6498+H6498*1000, allRounds!D$2:D$308, allRounds!A$2:A$308)</f>
        <v>288</v>
      </c>
    </row>
    <row r="6499" spans="1:12" x14ac:dyDescent="0.3">
      <c r="A6499">
        <v>6498</v>
      </c>
      <c r="B6499">
        <v>9</v>
      </c>
      <c r="C6499">
        <v>96</v>
      </c>
      <c r="D6499">
        <v>25</v>
      </c>
      <c r="E6499">
        <v>1</v>
      </c>
      <c r="F6499">
        <v>288</v>
      </c>
      <c r="H6499" s="16">
        <v>34468</v>
      </c>
      <c r="I6499">
        <v>61</v>
      </c>
      <c r="J6499">
        <v>13</v>
      </c>
      <c r="K6499">
        <v>1</v>
      </c>
      <c r="L6499">
        <f>LOOKUP(I6499+H6499*1000, allRounds!D$2:D$308, allRounds!A$2:A$308)</f>
        <v>288</v>
      </c>
    </row>
    <row r="6500" spans="1:12" x14ac:dyDescent="0.3">
      <c r="A6500">
        <v>6499</v>
      </c>
      <c r="B6500">
        <v>10</v>
      </c>
      <c r="C6500">
        <v>112</v>
      </c>
      <c r="D6500">
        <v>24</v>
      </c>
      <c r="E6500">
        <v>5</v>
      </c>
      <c r="F6500">
        <v>288</v>
      </c>
      <c r="H6500" s="16">
        <v>34468</v>
      </c>
      <c r="I6500">
        <v>61</v>
      </c>
      <c r="J6500">
        <v>28</v>
      </c>
      <c r="K6500">
        <v>1</v>
      </c>
      <c r="L6500">
        <f>LOOKUP(I6500+H6500*1000, allRounds!D$2:D$308, allRounds!A$2:A$308)</f>
        <v>288</v>
      </c>
    </row>
    <row r="6501" spans="1:12" x14ac:dyDescent="0.3">
      <c r="A6501">
        <v>6500</v>
      </c>
      <c r="B6501">
        <v>11</v>
      </c>
      <c r="C6501">
        <v>116</v>
      </c>
      <c r="D6501">
        <v>22</v>
      </c>
      <c r="E6501">
        <v>12</v>
      </c>
      <c r="F6501">
        <v>288</v>
      </c>
      <c r="H6501" s="16">
        <v>34468</v>
      </c>
      <c r="I6501">
        <v>61</v>
      </c>
      <c r="J6501">
        <v>31</v>
      </c>
      <c r="K6501">
        <v>1</v>
      </c>
      <c r="L6501">
        <f>LOOKUP(I6501+H6501*1000, allRounds!D$2:D$308, allRounds!A$2:A$308)</f>
        <v>288</v>
      </c>
    </row>
    <row r="6502" spans="1:12" x14ac:dyDescent="0.3">
      <c r="A6502">
        <v>6501</v>
      </c>
      <c r="B6502">
        <v>12</v>
      </c>
      <c r="C6502">
        <v>110</v>
      </c>
      <c r="D6502">
        <v>22</v>
      </c>
      <c r="E6502">
        <v>34</v>
      </c>
      <c r="F6502">
        <v>288</v>
      </c>
      <c r="H6502" s="16">
        <v>34468</v>
      </c>
      <c r="I6502">
        <v>61</v>
      </c>
      <c r="J6502">
        <v>25</v>
      </c>
      <c r="K6502">
        <v>1</v>
      </c>
      <c r="L6502">
        <f>LOOKUP(I6502+H6502*1000, allRounds!D$2:D$308, allRounds!A$2:A$308)</f>
        <v>288</v>
      </c>
    </row>
    <row r="6503" spans="1:12" x14ac:dyDescent="0.3">
      <c r="A6503">
        <v>6502</v>
      </c>
      <c r="B6503">
        <v>13</v>
      </c>
      <c r="C6503">
        <v>114</v>
      </c>
      <c r="D6503">
        <v>21</v>
      </c>
      <c r="E6503">
        <v>13</v>
      </c>
      <c r="F6503">
        <v>288</v>
      </c>
      <c r="H6503" s="16">
        <v>34468</v>
      </c>
      <c r="I6503">
        <v>61</v>
      </c>
      <c r="J6503">
        <v>28</v>
      </c>
      <c r="K6503">
        <v>1</v>
      </c>
      <c r="L6503">
        <f>LOOKUP(I6503+H6503*1000, allRounds!D$2:D$308, allRounds!A$2:A$308)</f>
        <v>288</v>
      </c>
    </row>
    <row r="6504" spans="1:12" x14ac:dyDescent="0.3">
      <c r="A6504">
        <v>6503</v>
      </c>
      <c r="B6504">
        <v>14</v>
      </c>
      <c r="C6504">
        <v>117</v>
      </c>
      <c r="D6504">
        <v>20</v>
      </c>
      <c r="E6504">
        <v>28</v>
      </c>
      <c r="F6504">
        <v>288</v>
      </c>
      <c r="H6504" s="16">
        <v>34468</v>
      </c>
      <c r="I6504">
        <v>61</v>
      </c>
      <c r="J6504">
        <v>28</v>
      </c>
      <c r="K6504">
        <v>1</v>
      </c>
      <c r="L6504">
        <f>LOOKUP(I6504+H6504*1000, allRounds!D$2:D$308, allRounds!A$2:A$308)</f>
        <v>288</v>
      </c>
    </row>
    <row r="6505" spans="1:12" x14ac:dyDescent="0.3">
      <c r="A6505">
        <v>6504</v>
      </c>
      <c r="B6505">
        <v>15</v>
      </c>
      <c r="C6505">
        <v>114</v>
      </c>
      <c r="D6505">
        <v>20</v>
      </c>
      <c r="E6505">
        <v>16</v>
      </c>
      <c r="F6505">
        <v>288</v>
      </c>
      <c r="H6505" s="16">
        <v>34468</v>
      </c>
      <c r="I6505">
        <v>61</v>
      </c>
      <c r="J6505">
        <v>27</v>
      </c>
      <c r="K6505">
        <v>1</v>
      </c>
      <c r="L6505">
        <f>LOOKUP(I6505+H6505*1000, allRounds!D$2:D$308, allRounds!A$2:A$308)</f>
        <v>288</v>
      </c>
    </row>
    <row r="6506" spans="1:12" x14ac:dyDescent="0.3">
      <c r="A6506">
        <v>6505</v>
      </c>
      <c r="B6506">
        <v>16</v>
      </c>
      <c r="C6506">
        <v>119</v>
      </c>
      <c r="D6506">
        <v>19</v>
      </c>
      <c r="E6506">
        <v>4</v>
      </c>
      <c r="F6506">
        <v>288</v>
      </c>
      <c r="H6506" s="16">
        <v>34468</v>
      </c>
      <c r="I6506">
        <v>61</v>
      </c>
      <c r="J6506">
        <v>29</v>
      </c>
      <c r="K6506">
        <v>1</v>
      </c>
      <c r="L6506">
        <f>LOOKUP(I6506+H6506*1000, allRounds!D$2:D$308, allRounds!A$2:A$308)</f>
        <v>288</v>
      </c>
    </row>
    <row r="6507" spans="1:12" x14ac:dyDescent="0.3">
      <c r="A6507">
        <v>6506</v>
      </c>
      <c r="B6507">
        <v>17</v>
      </c>
      <c r="C6507">
        <v>117</v>
      </c>
      <c r="D6507">
        <v>19</v>
      </c>
      <c r="E6507">
        <v>30</v>
      </c>
      <c r="F6507">
        <v>288</v>
      </c>
      <c r="H6507" s="16">
        <v>34468</v>
      </c>
      <c r="I6507">
        <v>61</v>
      </c>
      <c r="J6507">
        <v>28</v>
      </c>
      <c r="K6507">
        <v>1</v>
      </c>
      <c r="L6507">
        <f>LOOKUP(I6507+H6507*1000, allRounds!D$2:D$308, allRounds!A$2:A$308)</f>
        <v>288</v>
      </c>
    </row>
    <row r="6508" spans="1:12" x14ac:dyDescent="0.3">
      <c r="A6508">
        <v>6507</v>
      </c>
      <c r="B6508">
        <v>18</v>
      </c>
      <c r="C6508">
        <v>130</v>
      </c>
      <c r="D6508">
        <v>16</v>
      </c>
      <c r="E6508">
        <v>24</v>
      </c>
      <c r="F6508">
        <v>288</v>
      </c>
      <c r="H6508" s="16">
        <v>34468</v>
      </c>
      <c r="I6508">
        <v>61</v>
      </c>
      <c r="J6508">
        <v>36</v>
      </c>
      <c r="K6508">
        <v>1</v>
      </c>
      <c r="L6508">
        <f>LOOKUP(I6508+H6508*1000, allRounds!D$2:D$308, allRounds!A$2:A$308)</f>
        <v>288</v>
      </c>
    </row>
    <row r="6509" spans="1:12" x14ac:dyDescent="0.3">
      <c r="A6509">
        <v>6508</v>
      </c>
      <c r="B6509">
        <v>1</v>
      </c>
      <c r="C6509">
        <v>106</v>
      </c>
      <c r="D6509">
        <v>24</v>
      </c>
      <c r="E6509">
        <v>3</v>
      </c>
      <c r="F6509">
        <v>289</v>
      </c>
      <c r="H6509" s="16">
        <v>34434</v>
      </c>
      <c r="I6509">
        <v>77</v>
      </c>
      <c r="J6509">
        <v>25</v>
      </c>
      <c r="K6509">
        <v>1</v>
      </c>
      <c r="L6509">
        <f>LOOKUP(I6509+H6509*1000, allRounds!D$2:D$308, allRounds!A$2:A$308)</f>
        <v>289</v>
      </c>
    </row>
    <row r="6510" spans="1:12" x14ac:dyDescent="0.3">
      <c r="A6510">
        <v>6509</v>
      </c>
      <c r="B6510">
        <v>2</v>
      </c>
      <c r="C6510">
        <v>102</v>
      </c>
      <c r="D6510">
        <v>23</v>
      </c>
      <c r="E6510">
        <v>2</v>
      </c>
      <c r="F6510">
        <v>289</v>
      </c>
      <c r="H6510" s="16">
        <v>34434</v>
      </c>
      <c r="I6510">
        <v>77</v>
      </c>
      <c r="J6510">
        <v>20</v>
      </c>
      <c r="K6510">
        <v>1</v>
      </c>
      <c r="L6510">
        <f>LOOKUP(I6510+H6510*1000, allRounds!D$2:D$308, allRounds!A$2:A$308)</f>
        <v>289</v>
      </c>
    </row>
    <row r="6511" spans="1:12" x14ac:dyDescent="0.3">
      <c r="A6511">
        <v>6510</v>
      </c>
      <c r="B6511">
        <v>3</v>
      </c>
      <c r="C6511">
        <v>114</v>
      </c>
      <c r="D6511">
        <v>23</v>
      </c>
      <c r="E6511">
        <v>12</v>
      </c>
      <c r="F6511">
        <v>289</v>
      </c>
      <c r="H6511" s="16">
        <v>34434</v>
      </c>
      <c r="I6511">
        <v>77</v>
      </c>
      <c r="J6511">
        <v>31</v>
      </c>
      <c r="K6511">
        <v>1</v>
      </c>
      <c r="L6511">
        <f>LOOKUP(I6511+H6511*1000, allRounds!D$2:D$308, allRounds!A$2:A$308)</f>
        <v>289</v>
      </c>
    </row>
    <row r="6512" spans="1:12" x14ac:dyDescent="0.3">
      <c r="A6512">
        <v>6511</v>
      </c>
      <c r="B6512">
        <v>4</v>
      </c>
      <c r="C6512">
        <v>107</v>
      </c>
      <c r="D6512">
        <v>22</v>
      </c>
      <c r="E6512">
        <v>33</v>
      </c>
      <c r="F6512">
        <v>289</v>
      </c>
      <c r="H6512" s="16">
        <v>34434</v>
      </c>
      <c r="I6512">
        <v>77</v>
      </c>
      <c r="J6512">
        <v>23</v>
      </c>
      <c r="K6512">
        <v>1</v>
      </c>
      <c r="L6512">
        <f>LOOKUP(I6512+H6512*1000, allRounds!D$2:D$308, allRounds!A$2:A$308)</f>
        <v>289</v>
      </c>
    </row>
    <row r="6513" spans="1:12" x14ac:dyDescent="0.3">
      <c r="A6513">
        <v>6512</v>
      </c>
      <c r="B6513">
        <v>5</v>
      </c>
      <c r="C6513">
        <v>120</v>
      </c>
      <c r="D6513">
        <v>22</v>
      </c>
      <c r="E6513">
        <v>8</v>
      </c>
      <c r="F6513">
        <v>289</v>
      </c>
      <c r="H6513" s="16">
        <v>34434</v>
      </c>
      <c r="I6513">
        <v>77</v>
      </c>
      <c r="J6513">
        <v>36</v>
      </c>
      <c r="K6513">
        <v>1</v>
      </c>
      <c r="L6513">
        <f>LOOKUP(I6513+H6513*1000, allRounds!D$2:D$308, allRounds!A$2:A$308)</f>
        <v>289</v>
      </c>
    </row>
    <row r="6514" spans="1:12" x14ac:dyDescent="0.3">
      <c r="A6514">
        <v>6513</v>
      </c>
      <c r="B6514">
        <v>6</v>
      </c>
      <c r="C6514">
        <v>99</v>
      </c>
      <c r="D6514">
        <v>20</v>
      </c>
      <c r="E6514">
        <v>1</v>
      </c>
      <c r="F6514">
        <v>289</v>
      </c>
      <c r="H6514" s="16">
        <v>34434</v>
      </c>
      <c r="I6514">
        <v>77</v>
      </c>
      <c r="J6514">
        <v>13</v>
      </c>
      <c r="K6514">
        <v>1</v>
      </c>
      <c r="L6514">
        <f>LOOKUP(I6514+H6514*1000, allRounds!D$2:D$308, allRounds!A$2:A$308)</f>
        <v>289</v>
      </c>
    </row>
    <row r="6515" spans="1:12" x14ac:dyDescent="0.3">
      <c r="A6515">
        <v>6514</v>
      </c>
      <c r="B6515">
        <v>7</v>
      </c>
      <c r="C6515">
        <v>116</v>
      </c>
      <c r="D6515">
        <v>18</v>
      </c>
      <c r="E6515">
        <v>13</v>
      </c>
      <c r="F6515">
        <v>289</v>
      </c>
      <c r="H6515" s="16">
        <v>34434</v>
      </c>
      <c r="I6515">
        <v>77</v>
      </c>
      <c r="J6515">
        <v>28</v>
      </c>
      <c r="K6515">
        <v>1</v>
      </c>
      <c r="L6515">
        <f>LOOKUP(I6515+H6515*1000, allRounds!D$2:D$308, allRounds!A$2:A$308)</f>
        <v>289</v>
      </c>
    </row>
    <row r="6516" spans="1:12" x14ac:dyDescent="0.3">
      <c r="A6516">
        <v>6515</v>
      </c>
      <c r="B6516">
        <v>8</v>
      </c>
      <c r="C6516">
        <v>129</v>
      </c>
      <c r="D6516">
        <v>8</v>
      </c>
      <c r="E6516">
        <v>28</v>
      </c>
      <c r="F6516">
        <v>289</v>
      </c>
      <c r="H6516" s="16">
        <v>34434</v>
      </c>
      <c r="I6516">
        <v>77</v>
      </c>
      <c r="J6516">
        <v>28</v>
      </c>
      <c r="K6516">
        <v>1</v>
      </c>
      <c r="L6516">
        <f>LOOKUP(I6516+H6516*1000, allRounds!D$2:D$308, allRounds!A$2:A$308)</f>
        <v>289</v>
      </c>
    </row>
    <row r="6517" spans="1:12" x14ac:dyDescent="0.3">
      <c r="A6517">
        <v>6516</v>
      </c>
      <c r="B6517">
        <v>1</v>
      </c>
      <c r="C6517">
        <v>116</v>
      </c>
      <c r="D6517">
        <v>27</v>
      </c>
      <c r="E6517">
        <v>8</v>
      </c>
      <c r="F6517">
        <v>290</v>
      </c>
      <c r="H6517" s="16">
        <v>34433</v>
      </c>
      <c r="I6517">
        <v>77</v>
      </c>
      <c r="J6517">
        <v>36</v>
      </c>
      <c r="K6517">
        <v>1</v>
      </c>
      <c r="L6517">
        <f>LOOKUP(I6517+H6517*1000, allRounds!D$2:D$308, allRounds!A$2:A$308)</f>
        <v>290</v>
      </c>
    </row>
    <row r="6518" spans="1:12" x14ac:dyDescent="0.3">
      <c r="A6518">
        <v>6517</v>
      </c>
      <c r="B6518">
        <v>2</v>
      </c>
      <c r="C6518">
        <v>93</v>
      </c>
      <c r="D6518">
        <v>25</v>
      </c>
      <c r="E6518">
        <v>1</v>
      </c>
      <c r="F6518">
        <v>290</v>
      </c>
      <c r="H6518" s="16">
        <v>34433</v>
      </c>
      <c r="I6518">
        <v>77</v>
      </c>
      <c r="J6518">
        <v>13</v>
      </c>
      <c r="K6518">
        <v>1</v>
      </c>
      <c r="L6518">
        <f>LOOKUP(I6518+H6518*1000, allRounds!D$2:D$308, allRounds!A$2:A$308)</f>
        <v>290</v>
      </c>
    </row>
    <row r="6519" spans="1:12" x14ac:dyDescent="0.3">
      <c r="A6519">
        <v>6518</v>
      </c>
      <c r="B6519">
        <v>3</v>
      </c>
      <c r="C6519">
        <v>105</v>
      </c>
      <c r="D6519">
        <v>22</v>
      </c>
      <c r="E6519">
        <v>2</v>
      </c>
      <c r="F6519">
        <v>290</v>
      </c>
      <c r="H6519" s="16">
        <v>34433</v>
      </c>
      <c r="I6519">
        <v>77</v>
      </c>
      <c r="J6519">
        <v>20</v>
      </c>
      <c r="K6519">
        <v>1</v>
      </c>
      <c r="L6519">
        <f>LOOKUP(I6519+H6519*1000, allRounds!D$2:D$308, allRounds!A$2:A$308)</f>
        <v>290</v>
      </c>
    </row>
    <row r="6520" spans="1:12" x14ac:dyDescent="0.3">
      <c r="A6520">
        <v>6519</v>
      </c>
      <c r="B6520">
        <v>4</v>
      </c>
      <c r="C6520">
        <v>108</v>
      </c>
      <c r="D6520">
        <v>22</v>
      </c>
      <c r="E6520">
        <v>3</v>
      </c>
      <c r="F6520">
        <v>290</v>
      </c>
      <c r="H6520" s="16">
        <v>34433</v>
      </c>
      <c r="I6520">
        <v>77</v>
      </c>
      <c r="J6520">
        <v>25</v>
      </c>
      <c r="K6520">
        <v>1</v>
      </c>
      <c r="L6520">
        <f>LOOKUP(I6520+H6520*1000, allRounds!D$2:D$308, allRounds!A$2:A$308)</f>
        <v>290</v>
      </c>
    </row>
    <row r="6521" spans="1:12" x14ac:dyDescent="0.3">
      <c r="A6521">
        <v>6520</v>
      </c>
      <c r="B6521">
        <v>5</v>
      </c>
      <c r="C6521">
        <v>108</v>
      </c>
      <c r="D6521">
        <v>20</v>
      </c>
      <c r="E6521">
        <v>33</v>
      </c>
      <c r="F6521">
        <v>290</v>
      </c>
      <c r="H6521" s="16">
        <v>34433</v>
      </c>
      <c r="I6521">
        <v>77</v>
      </c>
      <c r="J6521">
        <v>23</v>
      </c>
      <c r="K6521">
        <v>1</v>
      </c>
      <c r="L6521">
        <f>LOOKUP(I6521+H6521*1000, allRounds!D$2:D$308, allRounds!A$2:A$308)</f>
        <v>290</v>
      </c>
    </row>
    <row r="6522" spans="1:12" x14ac:dyDescent="0.3">
      <c r="A6522">
        <v>6521</v>
      </c>
      <c r="B6522">
        <v>6</v>
      </c>
      <c r="C6522">
        <v>119</v>
      </c>
      <c r="D6522">
        <v>18</v>
      </c>
      <c r="E6522">
        <v>12</v>
      </c>
      <c r="F6522">
        <v>290</v>
      </c>
      <c r="H6522" s="16">
        <v>34433</v>
      </c>
      <c r="I6522">
        <v>77</v>
      </c>
      <c r="J6522">
        <v>31</v>
      </c>
      <c r="K6522">
        <v>1</v>
      </c>
      <c r="L6522">
        <f>LOOKUP(I6522+H6522*1000, allRounds!D$2:D$308, allRounds!A$2:A$308)</f>
        <v>290</v>
      </c>
    </row>
    <row r="6523" spans="1:12" x14ac:dyDescent="0.3">
      <c r="A6523">
        <v>6522</v>
      </c>
      <c r="B6523">
        <v>7</v>
      </c>
      <c r="C6523">
        <v>116</v>
      </c>
      <c r="D6523">
        <v>18</v>
      </c>
      <c r="E6523">
        <v>13</v>
      </c>
      <c r="F6523">
        <v>290</v>
      </c>
      <c r="H6523" s="16">
        <v>34433</v>
      </c>
      <c r="I6523">
        <v>77</v>
      </c>
      <c r="J6523">
        <v>28</v>
      </c>
      <c r="K6523">
        <v>1</v>
      </c>
      <c r="L6523">
        <f>LOOKUP(I6523+H6523*1000, allRounds!D$2:D$308, allRounds!A$2:A$308)</f>
        <v>290</v>
      </c>
    </row>
    <row r="6524" spans="1:12" x14ac:dyDescent="0.3">
      <c r="A6524">
        <v>6523</v>
      </c>
      <c r="B6524">
        <v>8</v>
      </c>
      <c r="C6524">
        <v>127</v>
      </c>
      <c r="D6524">
        <v>12</v>
      </c>
      <c r="E6524">
        <v>28</v>
      </c>
      <c r="F6524">
        <v>290</v>
      </c>
      <c r="H6524" s="16">
        <v>34433</v>
      </c>
      <c r="I6524">
        <v>77</v>
      </c>
      <c r="J6524">
        <v>28</v>
      </c>
      <c r="K6524">
        <v>1</v>
      </c>
      <c r="L6524">
        <f>LOOKUP(I6524+H6524*1000, allRounds!D$2:D$308, allRounds!A$2:A$308)</f>
        <v>290</v>
      </c>
    </row>
    <row r="6525" spans="1:12" x14ac:dyDescent="0.3">
      <c r="A6525">
        <v>6524</v>
      </c>
      <c r="B6525">
        <v>1</v>
      </c>
      <c r="C6525">
        <v>109</v>
      </c>
      <c r="D6525">
        <v>25</v>
      </c>
      <c r="E6525">
        <v>3</v>
      </c>
      <c r="F6525">
        <v>291</v>
      </c>
      <c r="H6525" s="16">
        <v>34432</v>
      </c>
      <c r="I6525">
        <v>77</v>
      </c>
      <c r="J6525">
        <v>25</v>
      </c>
      <c r="K6525">
        <v>1</v>
      </c>
      <c r="L6525">
        <f>LOOKUP(I6525+H6525*1000, allRounds!D$2:D$308, allRounds!A$2:A$308)</f>
        <v>291</v>
      </c>
    </row>
    <row r="6526" spans="1:12" x14ac:dyDescent="0.3">
      <c r="A6526">
        <v>6525</v>
      </c>
      <c r="B6526">
        <v>2</v>
      </c>
      <c r="C6526">
        <v>121</v>
      </c>
      <c r="D6526">
        <v>15</v>
      </c>
      <c r="E6526">
        <v>28</v>
      </c>
      <c r="F6526">
        <v>291</v>
      </c>
      <c r="H6526" s="16">
        <v>34432</v>
      </c>
      <c r="I6526">
        <v>77</v>
      </c>
      <c r="J6526">
        <v>28</v>
      </c>
      <c r="K6526">
        <v>1</v>
      </c>
      <c r="L6526">
        <f>LOOKUP(I6526+H6526*1000, allRounds!D$2:D$308, allRounds!A$2:A$308)</f>
        <v>291</v>
      </c>
    </row>
    <row r="6527" spans="1:12" x14ac:dyDescent="0.3">
      <c r="A6527">
        <v>6526</v>
      </c>
      <c r="B6527">
        <v>3</v>
      </c>
      <c r="C6527">
        <v>115</v>
      </c>
      <c r="D6527">
        <v>15</v>
      </c>
      <c r="E6527">
        <v>2</v>
      </c>
      <c r="F6527">
        <v>291</v>
      </c>
      <c r="H6527" s="16">
        <v>34432</v>
      </c>
      <c r="I6527">
        <v>77</v>
      </c>
      <c r="J6527">
        <v>20</v>
      </c>
      <c r="K6527">
        <v>1</v>
      </c>
      <c r="L6527">
        <f>LOOKUP(I6527+H6527*1000, allRounds!D$2:D$308, allRounds!A$2:A$308)</f>
        <v>291</v>
      </c>
    </row>
    <row r="6528" spans="1:12" x14ac:dyDescent="0.3">
      <c r="A6528">
        <v>6527</v>
      </c>
      <c r="B6528">
        <v>4</v>
      </c>
      <c r="C6528">
        <v>127</v>
      </c>
      <c r="D6528">
        <v>12</v>
      </c>
      <c r="E6528">
        <v>12</v>
      </c>
      <c r="F6528">
        <v>291</v>
      </c>
      <c r="H6528" s="16">
        <v>34432</v>
      </c>
      <c r="I6528">
        <v>77</v>
      </c>
      <c r="J6528">
        <v>31</v>
      </c>
      <c r="K6528">
        <v>1</v>
      </c>
      <c r="L6528">
        <f>LOOKUP(I6528+H6528*1000, allRounds!D$2:D$308, allRounds!A$2:A$308)</f>
        <v>291</v>
      </c>
    </row>
    <row r="6529" spans="1:12" x14ac:dyDescent="0.3">
      <c r="A6529">
        <v>6528</v>
      </c>
      <c r="B6529">
        <v>1</v>
      </c>
      <c r="C6529">
        <v>93</v>
      </c>
      <c r="D6529">
        <v>43</v>
      </c>
      <c r="E6529">
        <v>26</v>
      </c>
      <c r="F6529">
        <v>292</v>
      </c>
      <c r="H6529" s="16">
        <v>34416</v>
      </c>
      <c r="I6529">
        <v>29</v>
      </c>
      <c r="J6529">
        <v>28</v>
      </c>
      <c r="K6529">
        <v>1</v>
      </c>
      <c r="L6529">
        <f>LOOKUP(I6529+H6529*1000, allRounds!D$2:D$308, allRounds!A$2:A$308)</f>
        <v>292</v>
      </c>
    </row>
    <row r="6530" spans="1:12" x14ac:dyDescent="0.3">
      <c r="A6530">
        <v>6529</v>
      </c>
      <c r="B6530">
        <v>2</v>
      </c>
      <c r="C6530">
        <v>98</v>
      </c>
      <c r="D6530">
        <v>38</v>
      </c>
      <c r="E6530">
        <v>16</v>
      </c>
      <c r="F6530">
        <v>292</v>
      </c>
      <c r="H6530" s="16">
        <v>34416</v>
      </c>
      <c r="I6530">
        <v>29</v>
      </c>
      <c r="J6530">
        <v>28</v>
      </c>
      <c r="K6530">
        <v>1</v>
      </c>
      <c r="L6530">
        <f>LOOKUP(I6530+H6530*1000, allRounds!D$2:D$308, allRounds!A$2:A$308)</f>
        <v>292</v>
      </c>
    </row>
    <row r="6531" spans="1:12" x14ac:dyDescent="0.3">
      <c r="A6531">
        <v>6530</v>
      </c>
      <c r="B6531">
        <v>3</v>
      </c>
      <c r="C6531">
        <v>89</v>
      </c>
      <c r="D6531">
        <v>34</v>
      </c>
      <c r="E6531">
        <v>32</v>
      </c>
      <c r="F6531">
        <v>292</v>
      </c>
      <c r="H6531" s="16">
        <v>34416</v>
      </c>
      <c r="I6531">
        <v>29</v>
      </c>
      <c r="J6531">
        <v>15</v>
      </c>
      <c r="K6531">
        <v>1</v>
      </c>
      <c r="L6531">
        <f>LOOKUP(I6531+H6531*1000, allRounds!D$2:D$308, allRounds!A$2:A$308)</f>
        <v>292</v>
      </c>
    </row>
    <row r="6532" spans="1:12" x14ac:dyDescent="0.3">
      <c r="A6532">
        <v>6531</v>
      </c>
      <c r="B6532">
        <v>4</v>
      </c>
      <c r="C6532">
        <v>99</v>
      </c>
      <c r="D6532">
        <v>34</v>
      </c>
      <c r="E6532">
        <v>3</v>
      </c>
      <c r="F6532">
        <v>292</v>
      </c>
      <c r="H6532" s="16">
        <v>34416</v>
      </c>
      <c r="I6532">
        <v>29</v>
      </c>
      <c r="J6532">
        <v>25</v>
      </c>
      <c r="K6532">
        <v>1</v>
      </c>
      <c r="L6532">
        <f>LOOKUP(I6532+H6532*1000, allRounds!D$2:D$308, allRounds!A$2:A$308)</f>
        <v>292</v>
      </c>
    </row>
    <row r="6533" spans="1:12" x14ac:dyDescent="0.3">
      <c r="A6533">
        <v>6532</v>
      </c>
      <c r="B6533">
        <v>5</v>
      </c>
      <c r="C6533">
        <v>106</v>
      </c>
      <c r="D6533">
        <v>32</v>
      </c>
      <c r="E6533">
        <v>28</v>
      </c>
      <c r="F6533">
        <v>292</v>
      </c>
      <c r="H6533" s="16">
        <v>34416</v>
      </c>
      <c r="I6533">
        <v>29</v>
      </c>
      <c r="J6533">
        <v>28</v>
      </c>
      <c r="K6533">
        <v>1</v>
      </c>
      <c r="L6533">
        <f>LOOKUP(I6533+H6533*1000, allRounds!D$2:D$308, allRounds!A$2:A$308)</f>
        <v>292</v>
      </c>
    </row>
    <row r="6534" spans="1:12" x14ac:dyDescent="0.3">
      <c r="A6534">
        <v>6533</v>
      </c>
      <c r="B6534">
        <v>6</v>
      </c>
      <c r="C6534">
        <v>107</v>
      </c>
      <c r="D6534">
        <v>30</v>
      </c>
      <c r="E6534">
        <v>31</v>
      </c>
      <c r="F6534">
        <v>292</v>
      </c>
      <c r="H6534" s="16">
        <v>34416</v>
      </c>
      <c r="I6534">
        <v>29</v>
      </c>
      <c r="J6534">
        <v>28</v>
      </c>
      <c r="K6534">
        <v>1</v>
      </c>
      <c r="L6534">
        <f>LOOKUP(I6534+H6534*1000, allRounds!D$2:D$308, allRounds!A$2:A$308)</f>
        <v>292</v>
      </c>
    </row>
    <row r="6535" spans="1:12" x14ac:dyDescent="0.3">
      <c r="A6535">
        <v>6534</v>
      </c>
      <c r="B6535">
        <v>7</v>
      </c>
      <c r="C6535">
        <v>103</v>
      </c>
      <c r="D6535">
        <v>30</v>
      </c>
      <c r="E6535">
        <v>14</v>
      </c>
      <c r="F6535">
        <v>292</v>
      </c>
      <c r="H6535" s="16">
        <v>34416</v>
      </c>
      <c r="I6535">
        <v>29</v>
      </c>
      <c r="J6535">
        <v>25</v>
      </c>
      <c r="K6535">
        <v>1</v>
      </c>
      <c r="L6535">
        <f>LOOKUP(I6535+H6535*1000, allRounds!D$2:D$308, allRounds!A$2:A$308)</f>
        <v>292</v>
      </c>
    </row>
    <row r="6536" spans="1:12" x14ac:dyDescent="0.3">
      <c r="A6536">
        <v>6535</v>
      </c>
      <c r="B6536">
        <v>8</v>
      </c>
      <c r="C6536">
        <v>108</v>
      </c>
      <c r="D6536">
        <v>29</v>
      </c>
      <c r="E6536">
        <v>30</v>
      </c>
      <c r="F6536">
        <v>292</v>
      </c>
      <c r="H6536" s="16">
        <v>34416</v>
      </c>
      <c r="I6536">
        <v>29</v>
      </c>
      <c r="J6536">
        <v>28</v>
      </c>
      <c r="K6536">
        <v>1</v>
      </c>
      <c r="L6536">
        <f>LOOKUP(I6536+H6536*1000, allRounds!D$2:D$308, allRounds!A$2:A$308)</f>
        <v>292</v>
      </c>
    </row>
    <row r="6537" spans="1:12" x14ac:dyDescent="0.3">
      <c r="A6537">
        <v>6536</v>
      </c>
      <c r="B6537">
        <v>9</v>
      </c>
      <c r="C6537">
        <v>101</v>
      </c>
      <c r="D6537">
        <v>27</v>
      </c>
      <c r="E6537">
        <v>2</v>
      </c>
      <c r="F6537">
        <v>292</v>
      </c>
      <c r="H6537" s="16">
        <v>34416</v>
      </c>
      <c r="I6537">
        <v>29</v>
      </c>
      <c r="J6537">
        <v>20</v>
      </c>
      <c r="K6537">
        <v>1</v>
      </c>
      <c r="L6537">
        <f>LOOKUP(I6537+H6537*1000, allRounds!D$2:D$308, allRounds!A$2:A$308)</f>
        <v>292</v>
      </c>
    </row>
    <row r="6538" spans="1:12" x14ac:dyDescent="0.3">
      <c r="A6538">
        <v>6537</v>
      </c>
      <c r="B6538">
        <v>10</v>
      </c>
      <c r="C6538">
        <v>92</v>
      </c>
      <c r="D6538">
        <v>27</v>
      </c>
      <c r="E6538">
        <v>11</v>
      </c>
      <c r="F6538">
        <v>292</v>
      </c>
      <c r="H6538" s="16">
        <v>34416</v>
      </c>
      <c r="I6538">
        <v>29</v>
      </c>
      <c r="J6538">
        <v>11</v>
      </c>
      <c r="K6538">
        <v>1</v>
      </c>
      <c r="L6538">
        <f>LOOKUP(I6538+H6538*1000, allRounds!D$2:D$308, allRounds!A$2:A$308)</f>
        <v>292</v>
      </c>
    </row>
    <row r="6539" spans="1:12" x14ac:dyDescent="0.3">
      <c r="A6539">
        <v>6538</v>
      </c>
      <c r="B6539">
        <v>11</v>
      </c>
      <c r="C6539">
        <v>122</v>
      </c>
      <c r="D6539">
        <v>22</v>
      </c>
      <c r="E6539">
        <v>8</v>
      </c>
      <c r="F6539">
        <v>292</v>
      </c>
      <c r="H6539" s="16">
        <v>34416</v>
      </c>
      <c r="I6539">
        <v>29</v>
      </c>
      <c r="J6539">
        <v>36</v>
      </c>
      <c r="K6539">
        <v>1</v>
      </c>
      <c r="L6539">
        <f>LOOKUP(I6539+H6539*1000, allRounds!D$2:D$308, allRounds!A$2:A$308)</f>
        <v>292</v>
      </c>
    </row>
    <row r="6540" spans="1:12" x14ac:dyDescent="0.3">
      <c r="A6540">
        <v>6539</v>
      </c>
      <c r="B6540">
        <v>12</v>
      </c>
      <c r="C6540">
        <v>120</v>
      </c>
      <c r="D6540">
        <v>20</v>
      </c>
      <c r="E6540">
        <v>12</v>
      </c>
      <c r="F6540">
        <v>292</v>
      </c>
      <c r="H6540" s="16">
        <v>34416</v>
      </c>
      <c r="I6540">
        <v>29</v>
      </c>
      <c r="J6540">
        <v>31</v>
      </c>
      <c r="K6540">
        <v>1</v>
      </c>
      <c r="L6540">
        <f>LOOKUP(I6540+H6540*1000, allRounds!D$2:D$308, allRounds!A$2:A$308)</f>
        <v>292</v>
      </c>
    </row>
    <row r="6541" spans="1:12" x14ac:dyDescent="0.3">
      <c r="A6541">
        <v>6540</v>
      </c>
      <c r="B6541">
        <v>1</v>
      </c>
      <c r="C6541">
        <v>74</v>
      </c>
      <c r="D6541">
        <v>42</v>
      </c>
      <c r="E6541">
        <v>11</v>
      </c>
      <c r="F6541">
        <v>293</v>
      </c>
      <c r="H6541" s="16">
        <v>34227</v>
      </c>
      <c r="I6541">
        <v>90</v>
      </c>
      <c r="J6541">
        <v>14</v>
      </c>
      <c r="K6541">
        <v>1</v>
      </c>
      <c r="L6541">
        <f>LOOKUP(I6541+H6541*1000, allRounds!D$2:D$308, allRounds!A$2:A$308)</f>
        <v>293</v>
      </c>
    </row>
    <row r="6542" spans="1:12" x14ac:dyDescent="0.3">
      <c r="A6542">
        <v>6541</v>
      </c>
      <c r="B6542">
        <v>2</v>
      </c>
      <c r="C6542">
        <v>91</v>
      </c>
      <c r="D6542">
        <v>39</v>
      </c>
      <c r="E6542">
        <v>18</v>
      </c>
      <c r="F6542">
        <v>293</v>
      </c>
      <c r="H6542" s="16">
        <v>34227</v>
      </c>
      <c r="I6542">
        <v>90</v>
      </c>
      <c r="J6542">
        <v>28</v>
      </c>
      <c r="K6542">
        <v>1</v>
      </c>
      <c r="L6542">
        <f>LOOKUP(I6542+H6542*1000, allRounds!D$2:D$308, allRounds!A$2:A$308)</f>
        <v>293</v>
      </c>
    </row>
    <row r="6543" spans="1:12" x14ac:dyDescent="0.3">
      <c r="A6543">
        <v>6542</v>
      </c>
      <c r="B6543">
        <v>3</v>
      </c>
      <c r="C6543">
        <v>97</v>
      </c>
      <c r="D6543">
        <v>35</v>
      </c>
      <c r="E6543">
        <v>26</v>
      </c>
      <c r="F6543">
        <v>293</v>
      </c>
      <c r="H6543" s="16">
        <v>34227</v>
      </c>
      <c r="I6543">
        <v>90</v>
      </c>
      <c r="J6543">
        <v>28</v>
      </c>
      <c r="K6543">
        <v>1</v>
      </c>
      <c r="L6543">
        <f>LOOKUP(I6543+H6543*1000, allRounds!D$2:D$308, allRounds!A$2:A$308)</f>
        <v>293</v>
      </c>
    </row>
    <row r="6544" spans="1:12" x14ac:dyDescent="0.3">
      <c r="A6544">
        <v>6543</v>
      </c>
      <c r="B6544">
        <v>4</v>
      </c>
      <c r="C6544">
        <v>81</v>
      </c>
      <c r="D6544">
        <v>34</v>
      </c>
      <c r="E6544">
        <v>1</v>
      </c>
      <c r="F6544">
        <v>293</v>
      </c>
      <c r="H6544" s="16">
        <v>34227</v>
      </c>
      <c r="I6544">
        <v>90</v>
      </c>
      <c r="J6544">
        <v>13</v>
      </c>
      <c r="K6544">
        <v>1</v>
      </c>
      <c r="L6544">
        <f>LOOKUP(I6544+H6544*1000, allRounds!D$2:D$308, allRounds!A$2:A$308)</f>
        <v>293</v>
      </c>
    </row>
    <row r="6545" spans="1:12" x14ac:dyDescent="0.3">
      <c r="A6545">
        <v>6544</v>
      </c>
      <c r="B6545">
        <v>5</v>
      </c>
      <c r="C6545">
        <v>98</v>
      </c>
      <c r="D6545">
        <v>32</v>
      </c>
      <c r="E6545">
        <v>4</v>
      </c>
      <c r="F6545">
        <v>293</v>
      </c>
      <c r="H6545" s="16">
        <v>34227</v>
      </c>
      <c r="I6545">
        <v>90</v>
      </c>
      <c r="J6545">
        <v>28</v>
      </c>
      <c r="K6545">
        <v>1</v>
      </c>
      <c r="L6545">
        <f>LOOKUP(I6545+H6545*1000, allRounds!D$2:D$308, allRounds!A$2:A$308)</f>
        <v>293</v>
      </c>
    </row>
    <row r="6546" spans="1:12" x14ac:dyDescent="0.3">
      <c r="A6546">
        <v>6545</v>
      </c>
      <c r="B6546">
        <v>6</v>
      </c>
      <c r="C6546">
        <v>102</v>
      </c>
      <c r="D6546">
        <v>30</v>
      </c>
      <c r="E6546">
        <v>6</v>
      </c>
      <c r="F6546">
        <v>293</v>
      </c>
      <c r="H6546" s="16">
        <v>34227</v>
      </c>
      <c r="I6546">
        <v>90</v>
      </c>
      <c r="J6546">
        <v>28</v>
      </c>
      <c r="K6546">
        <v>1</v>
      </c>
      <c r="L6546">
        <f>LOOKUP(I6546+H6546*1000, allRounds!D$2:D$308, allRounds!A$2:A$308)</f>
        <v>293</v>
      </c>
    </row>
    <row r="6547" spans="1:12" x14ac:dyDescent="0.3">
      <c r="A6547">
        <v>6546</v>
      </c>
      <c r="B6547">
        <v>7</v>
      </c>
      <c r="C6547">
        <v>92</v>
      </c>
      <c r="D6547">
        <v>30</v>
      </c>
      <c r="E6547">
        <v>2</v>
      </c>
      <c r="F6547">
        <v>293</v>
      </c>
      <c r="H6547" s="16">
        <v>34227</v>
      </c>
      <c r="I6547">
        <v>90</v>
      </c>
      <c r="J6547">
        <v>20</v>
      </c>
      <c r="K6547">
        <v>1</v>
      </c>
      <c r="L6547">
        <f>LOOKUP(I6547+H6547*1000, allRounds!D$2:D$308, allRounds!A$2:A$308)</f>
        <v>293</v>
      </c>
    </row>
    <row r="6548" spans="1:12" x14ac:dyDescent="0.3">
      <c r="A6548">
        <v>6547</v>
      </c>
      <c r="B6548">
        <v>8</v>
      </c>
      <c r="C6548">
        <v>100</v>
      </c>
      <c r="D6548">
        <v>28</v>
      </c>
      <c r="E6548">
        <v>3</v>
      </c>
      <c r="F6548">
        <v>293</v>
      </c>
      <c r="H6548" s="16">
        <v>34227</v>
      </c>
      <c r="I6548">
        <v>90</v>
      </c>
      <c r="J6548">
        <v>25</v>
      </c>
      <c r="K6548">
        <v>1</v>
      </c>
      <c r="L6548">
        <f>LOOKUP(I6548+H6548*1000, allRounds!D$2:D$308, allRounds!A$2:A$308)</f>
        <v>293</v>
      </c>
    </row>
    <row r="6549" spans="1:12" x14ac:dyDescent="0.3">
      <c r="A6549">
        <v>6548</v>
      </c>
      <c r="B6549">
        <v>9</v>
      </c>
      <c r="C6549">
        <v>90</v>
      </c>
      <c r="D6549">
        <v>28</v>
      </c>
      <c r="E6549">
        <v>21</v>
      </c>
      <c r="F6549">
        <v>293</v>
      </c>
      <c r="H6549" s="16">
        <v>34227</v>
      </c>
      <c r="I6549">
        <v>90</v>
      </c>
      <c r="J6549">
        <v>16</v>
      </c>
      <c r="K6549">
        <v>1</v>
      </c>
      <c r="L6549">
        <f>LOOKUP(I6549+H6549*1000, allRounds!D$2:D$308, allRounds!A$2:A$308)</f>
        <v>293</v>
      </c>
    </row>
    <row r="6550" spans="1:12" x14ac:dyDescent="0.3">
      <c r="A6550">
        <v>6549</v>
      </c>
      <c r="B6550">
        <v>10</v>
      </c>
      <c r="C6550">
        <v>105</v>
      </c>
      <c r="D6550">
        <v>27</v>
      </c>
      <c r="E6550">
        <v>16</v>
      </c>
      <c r="F6550">
        <v>293</v>
      </c>
      <c r="H6550" s="16">
        <v>34227</v>
      </c>
      <c r="I6550">
        <v>90</v>
      </c>
      <c r="J6550">
        <v>28</v>
      </c>
      <c r="K6550">
        <v>1</v>
      </c>
      <c r="L6550">
        <f>LOOKUP(I6550+H6550*1000, allRounds!D$2:D$308, allRounds!A$2:A$308)</f>
        <v>293</v>
      </c>
    </row>
    <row r="6551" spans="1:12" x14ac:dyDescent="0.3">
      <c r="A6551">
        <v>6550</v>
      </c>
      <c r="B6551">
        <v>11</v>
      </c>
      <c r="C6551">
        <v>106</v>
      </c>
      <c r="D6551">
        <v>26</v>
      </c>
      <c r="E6551">
        <v>5</v>
      </c>
      <c r="F6551">
        <v>293</v>
      </c>
      <c r="H6551" s="16">
        <v>34227</v>
      </c>
      <c r="I6551">
        <v>90</v>
      </c>
      <c r="J6551">
        <v>28</v>
      </c>
      <c r="K6551">
        <v>1</v>
      </c>
      <c r="L6551">
        <f>LOOKUP(I6551+H6551*1000, allRounds!D$2:D$308, allRounds!A$2:A$308)</f>
        <v>293</v>
      </c>
    </row>
    <row r="6552" spans="1:12" x14ac:dyDescent="0.3">
      <c r="A6552">
        <v>6551</v>
      </c>
      <c r="B6552">
        <v>12</v>
      </c>
      <c r="C6552">
        <v>110</v>
      </c>
      <c r="D6552">
        <v>25</v>
      </c>
      <c r="E6552">
        <v>23</v>
      </c>
      <c r="F6552">
        <v>293</v>
      </c>
      <c r="H6552" s="16">
        <v>34227</v>
      </c>
      <c r="I6552">
        <v>90</v>
      </c>
      <c r="J6552">
        <v>28</v>
      </c>
      <c r="K6552">
        <v>1</v>
      </c>
      <c r="L6552">
        <f>LOOKUP(I6552+H6552*1000, allRounds!D$2:D$308, allRounds!A$2:A$308)</f>
        <v>293</v>
      </c>
    </row>
    <row r="6553" spans="1:12" x14ac:dyDescent="0.3">
      <c r="A6553">
        <v>6552</v>
      </c>
      <c r="B6553">
        <v>13</v>
      </c>
      <c r="C6553">
        <v>110</v>
      </c>
      <c r="D6553">
        <v>24</v>
      </c>
      <c r="E6553">
        <v>12</v>
      </c>
      <c r="F6553">
        <v>293</v>
      </c>
      <c r="H6553" s="16">
        <v>34227</v>
      </c>
      <c r="I6553">
        <v>90</v>
      </c>
      <c r="J6553">
        <v>28</v>
      </c>
      <c r="K6553">
        <v>1</v>
      </c>
      <c r="L6553">
        <f>LOOKUP(I6553+H6553*1000, allRounds!D$2:D$308, allRounds!A$2:A$308)</f>
        <v>293</v>
      </c>
    </row>
    <row r="6554" spans="1:12" x14ac:dyDescent="0.3">
      <c r="A6554">
        <v>6553</v>
      </c>
      <c r="B6554">
        <v>14</v>
      </c>
      <c r="C6554">
        <v>111</v>
      </c>
      <c r="D6554">
        <v>20</v>
      </c>
      <c r="E6554">
        <v>7</v>
      </c>
      <c r="F6554">
        <v>293</v>
      </c>
      <c r="H6554" s="16">
        <v>34227</v>
      </c>
      <c r="I6554">
        <v>90</v>
      </c>
      <c r="J6554">
        <v>28</v>
      </c>
      <c r="K6554">
        <v>1</v>
      </c>
      <c r="L6554">
        <f>LOOKUP(I6554+H6554*1000, allRounds!D$2:D$308, allRounds!A$2:A$308)</f>
        <v>293</v>
      </c>
    </row>
    <row r="6555" spans="1:12" x14ac:dyDescent="0.3">
      <c r="A6555">
        <v>6554</v>
      </c>
      <c r="B6555">
        <v>15</v>
      </c>
      <c r="C6555">
        <v>121</v>
      </c>
      <c r="D6555">
        <v>17</v>
      </c>
      <c r="E6555">
        <v>10</v>
      </c>
      <c r="F6555">
        <v>293</v>
      </c>
      <c r="H6555" s="16">
        <v>34227</v>
      </c>
      <c r="I6555">
        <v>90</v>
      </c>
      <c r="J6555">
        <v>28</v>
      </c>
      <c r="K6555">
        <v>1</v>
      </c>
      <c r="L6555">
        <f>LOOKUP(I6555+H6555*1000, allRounds!D$2:D$308, allRounds!A$2:A$308)</f>
        <v>293</v>
      </c>
    </row>
    <row r="6556" spans="1:12" x14ac:dyDescent="0.3">
      <c r="A6556">
        <v>6555</v>
      </c>
      <c r="B6556">
        <v>1</v>
      </c>
      <c r="C6556">
        <v>103</v>
      </c>
      <c r="D6556">
        <v>34</v>
      </c>
      <c r="E6556">
        <v>6</v>
      </c>
      <c r="F6556">
        <v>294</v>
      </c>
      <c r="H6556" s="16">
        <v>34192</v>
      </c>
      <c r="I6556">
        <v>30</v>
      </c>
      <c r="J6556">
        <v>28</v>
      </c>
      <c r="K6556">
        <v>1</v>
      </c>
      <c r="L6556">
        <f>LOOKUP(I6556+H6556*1000, allRounds!D$2:D$308, allRounds!A$2:A$308)</f>
        <v>294</v>
      </c>
    </row>
    <row r="6557" spans="1:12" x14ac:dyDescent="0.3">
      <c r="A6557">
        <v>6556</v>
      </c>
      <c r="B6557">
        <v>2</v>
      </c>
      <c r="C6557">
        <v>94</v>
      </c>
      <c r="D6557">
        <v>28</v>
      </c>
      <c r="E6557">
        <v>11</v>
      </c>
      <c r="F6557">
        <v>294</v>
      </c>
      <c r="H6557" s="16">
        <v>34192</v>
      </c>
      <c r="I6557">
        <v>30</v>
      </c>
      <c r="J6557">
        <v>14</v>
      </c>
      <c r="K6557">
        <v>1</v>
      </c>
      <c r="L6557">
        <f>LOOKUP(I6557+H6557*1000, allRounds!D$2:D$308, allRounds!A$2:A$308)</f>
        <v>294</v>
      </c>
    </row>
    <row r="6558" spans="1:12" x14ac:dyDescent="0.3">
      <c r="A6558">
        <v>6557</v>
      </c>
      <c r="B6558">
        <v>3</v>
      </c>
      <c r="C6558">
        <v>101</v>
      </c>
      <c r="D6558">
        <v>21</v>
      </c>
      <c r="E6558">
        <v>1</v>
      </c>
      <c r="F6558">
        <v>294</v>
      </c>
      <c r="H6558" s="16">
        <v>34192</v>
      </c>
      <c r="I6558">
        <v>30</v>
      </c>
      <c r="J6558">
        <v>13</v>
      </c>
      <c r="K6558">
        <v>1</v>
      </c>
      <c r="L6558">
        <f>LOOKUP(I6558+H6558*1000, allRounds!D$2:D$308, allRounds!A$2:A$308)</f>
        <v>294</v>
      </c>
    </row>
    <row r="6559" spans="1:12" x14ac:dyDescent="0.3">
      <c r="A6559">
        <v>6558</v>
      </c>
      <c r="B6559">
        <v>4</v>
      </c>
      <c r="C6559">
        <v>117</v>
      </c>
      <c r="D6559">
        <v>19</v>
      </c>
      <c r="E6559">
        <v>17</v>
      </c>
      <c r="F6559">
        <v>294</v>
      </c>
      <c r="H6559" s="16">
        <v>34192</v>
      </c>
      <c r="I6559">
        <v>30</v>
      </c>
      <c r="J6559">
        <v>28</v>
      </c>
      <c r="K6559">
        <v>1</v>
      </c>
      <c r="L6559">
        <f>LOOKUP(I6559+H6559*1000, allRounds!D$2:D$308, allRounds!A$2:A$308)</f>
        <v>294</v>
      </c>
    </row>
    <row r="6560" spans="1:12" x14ac:dyDescent="0.3">
      <c r="A6560">
        <v>6559</v>
      </c>
      <c r="B6560">
        <v>5</v>
      </c>
      <c r="C6560">
        <v>111</v>
      </c>
      <c r="D6560">
        <v>17</v>
      </c>
      <c r="E6560">
        <v>2</v>
      </c>
      <c r="F6560">
        <v>294</v>
      </c>
      <c r="H6560" s="16">
        <v>34192</v>
      </c>
      <c r="I6560">
        <v>30</v>
      </c>
      <c r="J6560">
        <v>20</v>
      </c>
      <c r="K6560">
        <v>1</v>
      </c>
      <c r="L6560">
        <f>LOOKUP(I6560+H6560*1000, allRounds!D$2:D$308, allRounds!A$2:A$308)</f>
        <v>294</v>
      </c>
    </row>
    <row r="6561" spans="1:12" x14ac:dyDescent="0.3">
      <c r="A6561">
        <v>6560</v>
      </c>
      <c r="B6561">
        <v>6</v>
      </c>
      <c r="C6561">
        <v>123</v>
      </c>
      <c r="D6561">
        <v>17</v>
      </c>
      <c r="E6561">
        <v>26</v>
      </c>
      <c r="F6561">
        <v>294</v>
      </c>
      <c r="H6561" s="16">
        <v>34192</v>
      </c>
      <c r="I6561">
        <v>30</v>
      </c>
      <c r="J6561">
        <v>28</v>
      </c>
      <c r="K6561">
        <v>1</v>
      </c>
      <c r="L6561">
        <f>LOOKUP(I6561+H6561*1000, allRounds!D$2:D$308, allRounds!A$2:A$308)</f>
        <v>294</v>
      </c>
    </row>
    <row r="6562" spans="1:12" x14ac:dyDescent="0.3">
      <c r="A6562">
        <v>6561</v>
      </c>
      <c r="B6562">
        <v>7</v>
      </c>
      <c r="C6562">
        <v>119</v>
      </c>
      <c r="D6562">
        <v>17</v>
      </c>
      <c r="E6562">
        <v>3</v>
      </c>
      <c r="F6562">
        <v>294</v>
      </c>
      <c r="H6562" s="16">
        <v>34192</v>
      </c>
      <c r="I6562">
        <v>30</v>
      </c>
      <c r="J6562">
        <v>25</v>
      </c>
      <c r="K6562">
        <v>1</v>
      </c>
      <c r="L6562">
        <f>LOOKUP(I6562+H6562*1000, allRounds!D$2:D$308, allRounds!A$2:A$308)</f>
        <v>294</v>
      </c>
    </row>
    <row r="6563" spans="1:12" x14ac:dyDescent="0.3">
      <c r="A6563">
        <v>6562</v>
      </c>
      <c r="B6563">
        <v>8</v>
      </c>
      <c r="C6563">
        <v>130</v>
      </c>
      <c r="D6563">
        <v>10</v>
      </c>
      <c r="E6563">
        <v>12</v>
      </c>
      <c r="F6563">
        <v>294</v>
      </c>
      <c r="H6563" s="16">
        <v>34192</v>
      </c>
      <c r="I6563">
        <v>30</v>
      </c>
      <c r="J6563">
        <v>28</v>
      </c>
      <c r="K6563">
        <v>1</v>
      </c>
      <c r="L6563">
        <f>LOOKUP(I6563+H6563*1000, allRounds!D$2:D$308, allRounds!A$2:A$308)</f>
        <v>294</v>
      </c>
    </row>
    <row r="6564" spans="1:12" x14ac:dyDescent="0.3">
      <c r="A6564">
        <v>6563</v>
      </c>
      <c r="B6564">
        <v>9</v>
      </c>
      <c r="C6564">
        <v>135</v>
      </c>
      <c r="D6564">
        <v>8</v>
      </c>
      <c r="E6564">
        <v>8</v>
      </c>
      <c r="F6564">
        <v>294</v>
      </c>
      <c r="H6564" s="16">
        <v>34192</v>
      </c>
      <c r="I6564">
        <v>30</v>
      </c>
      <c r="J6564">
        <v>28</v>
      </c>
      <c r="K6564">
        <v>1</v>
      </c>
      <c r="L6564">
        <f>LOOKUP(I6564+H6564*1000, allRounds!D$2:D$308, allRounds!A$2:A$308)</f>
        <v>294</v>
      </c>
    </row>
    <row r="6565" spans="1:12" x14ac:dyDescent="0.3">
      <c r="A6565">
        <v>6564</v>
      </c>
      <c r="B6565">
        <v>10</v>
      </c>
      <c r="C6565">
        <v>134</v>
      </c>
      <c r="D6565">
        <v>5</v>
      </c>
      <c r="E6565">
        <v>9</v>
      </c>
      <c r="F6565">
        <v>294</v>
      </c>
      <c r="H6565" s="16">
        <v>34192</v>
      </c>
      <c r="I6565">
        <v>30</v>
      </c>
      <c r="J6565">
        <v>28</v>
      </c>
      <c r="K6565">
        <v>1</v>
      </c>
      <c r="L6565">
        <f>LOOKUP(I6565+H6565*1000, allRounds!D$2:D$308, allRounds!A$2:A$308)</f>
        <v>294</v>
      </c>
    </row>
    <row r="6566" spans="1:12" x14ac:dyDescent="0.3">
      <c r="A6566">
        <v>6565</v>
      </c>
      <c r="B6566">
        <v>1</v>
      </c>
      <c r="C6566">
        <v>89</v>
      </c>
      <c r="D6566">
        <v>34</v>
      </c>
      <c r="E6566">
        <v>21</v>
      </c>
      <c r="F6566">
        <v>295</v>
      </c>
      <c r="H6566" s="16">
        <v>34160</v>
      </c>
      <c r="I6566">
        <v>31</v>
      </c>
      <c r="J6566">
        <v>16</v>
      </c>
      <c r="K6566">
        <v>1</v>
      </c>
      <c r="L6566">
        <f>LOOKUP(I6566+H6566*1000, allRounds!D$2:D$308, allRounds!A$2:A$308)</f>
        <v>295</v>
      </c>
    </row>
    <row r="6567" spans="1:12" x14ac:dyDescent="0.3">
      <c r="A6567">
        <v>6566</v>
      </c>
      <c r="B6567">
        <v>2</v>
      </c>
      <c r="C6567">
        <v>102</v>
      </c>
      <c r="D6567">
        <v>33</v>
      </c>
      <c r="E6567">
        <v>6</v>
      </c>
      <c r="F6567">
        <v>295</v>
      </c>
      <c r="H6567" s="16">
        <v>34160</v>
      </c>
      <c r="I6567">
        <v>31</v>
      </c>
      <c r="J6567">
        <v>28</v>
      </c>
      <c r="K6567">
        <v>1</v>
      </c>
      <c r="L6567">
        <f>LOOKUP(I6567+H6567*1000, allRounds!D$2:D$308, allRounds!A$2:A$308)</f>
        <v>295</v>
      </c>
    </row>
    <row r="6568" spans="1:12" x14ac:dyDescent="0.3">
      <c r="A6568">
        <v>6567</v>
      </c>
      <c r="B6568">
        <v>3</v>
      </c>
      <c r="C6568">
        <v>103</v>
      </c>
      <c r="D6568">
        <v>32</v>
      </c>
      <c r="E6568">
        <v>16</v>
      </c>
      <c r="F6568">
        <v>295</v>
      </c>
      <c r="H6568" s="16">
        <v>34160</v>
      </c>
      <c r="I6568">
        <v>31</v>
      </c>
      <c r="J6568">
        <v>28</v>
      </c>
      <c r="K6568">
        <v>1</v>
      </c>
      <c r="L6568">
        <f>LOOKUP(I6568+H6568*1000, allRounds!D$2:D$308, allRounds!A$2:A$308)</f>
        <v>295</v>
      </c>
    </row>
    <row r="6569" spans="1:12" x14ac:dyDescent="0.3">
      <c r="A6569">
        <v>6568</v>
      </c>
      <c r="B6569">
        <v>4</v>
      </c>
      <c r="C6569">
        <v>94</v>
      </c>
      <c r="D6569">
        <v>28</v>
      </c>
      <c r="E6569">
        <v>1</v>
      </c>
      <c r="F6569">
        <v>295</v>
      </c>
      <c r="H6569" s="16">
        <v>34160</v>
      </c>
      <c r="I6569">
        <v>31</v>
      </c>
      <c r="J6569">
        <v>13</v>
      </c>
      <c r="K6569">
        <v>1</v>
      </c>
      <c r="L6569">
        <f>LOOKUP(I6569+H6569*1000, allRounds!D$2:D$308, allRounds!A$2:A$308)</f>
        <v>295</v>
      </c>
    </row>
    <row r="6570" spans="1:12" x14ac:dyDescent="0.3">
      <c r="A6570">
        <v>6569</v>
      </c>
      <c r="B6570">
        <v>5</v>
      </c>
      <c r="C6570">
        <v>105</v>
      </c>
      <c r="D6570">
        <v>27</v>
      </c>
      <c r="E6570">
        <v>14</v>
      </c>
      <c r="F6570">
        <v>295</v>
      </c>
      <c r="H6570" s="16">
        <v>34160</v>
      </c>
      <c r="I6570">
        <v>31</v>
      </c>
      <c r="J6570">
        <v>25</v>
      </c>
      <c r="K6570">
        <v>1</v>
      </c>
      <c r="L6570">
        <f>LOOKUP(I6570+H6570*1000, allRounds!D$2:D$308, allRounds!A$2:A$308)</f>
        <v>295</v>
      </c>
    </row>
    <row r="6571" spans="1:12" x14ac:dyDescent="0.3">
      <c r="A6571">
        <v>6570</v>
      </c>
      <c r="B6571">
        <v>6</v>
      </c>
      <c r="C6571">
        <v>110</v>
      </c>
      <c r="D6571">
        <v>26</v>
      </c>
      <c r="E6571">
        <v>12</v>
      </c>
      <c r="F6571">
        <v>295</v>
      </c>
      <c r="H6571" s="16">
        <v>34160</v>
      </c>
      <c r="I6571">
        <v>31</v>
      </c>
      <c r="J6571">
        <v>28</v>
      </c>
      <c r="K6571">
        <v>1</v>
      </c>
      <c r="L6571">
        <f>LOOKUP(I6571+H6571*1000, allRounds!D$2:D$308, allRounds!A$2:A$308)</f>
        <v>295</v>
      </c>
    </row>
    <row r="6572" spans="1:12" x14ac:dyDescent="0.3">
      <c r="A6572">
        <v>6571</v>
      </c>
      <c r="B6572">
        <v>7</v>
      </c>
      <c r="C6572">
        <v>110</v>
      </c>
      <c r="D6572">
        <v>25</v>
      </c>
      <c r="E6572">
        <v>25</v>
      </c>
      <c r="F6572">
        <v>295</v>
      </c>
      <c r="H6572" s="16">
        <v>34160</v>
      </c>
      <c r="I6572">
        <v>31</v>
      </c>
      <c r="J6572">
        <v>28</v>
      </c>
      <c r="K6572">
        <v>1</v>
      </c>
      <c r="L6572">
        <f>LOOKUP(I6572+H6572*1000, allRounds!D$2:D$308, allRounds!A$2:A$308)</f>
        <v>295</v>
      </c>
    </row>
    <row r="6573" spans="1:12" x14ac:dyDescent="0.3">
      <c r="A6573">
        <v>6572</v>
      </c>
      <c r="B6573">
        <v>8</v>
      </c>
      <c r="C6573">
        <v>108</v>
      </c>
      <c r="D6573">
        <v>23</v>
      </c>
      <c r="E6573">
        <v>2</v>
      </c>
      <c r="F6573">
        <v>295</v>
      </c>
      <c r="H6573" s="16">
        <v>34160</v>
      </c>
      <c r="I6573">
        <v>31</v>
      </c>
      <c r="J6573">
        <v>20</v>
      </c>
      <c r="K6573">
        <v>1</v>
      </c>
      <c r="L6573">
        <f>LOOKUP(I6573+H6573*1000, allRounds!D$2:D$308, allRounds!A$2:A$308)</f>
        <v>295</v>
      </c>
    </row>
    <row r="6574" spans="1:12" x14ac:dyDescent="0.3">
      <c r="A6574">
        <v>6573</v>
      </c>
      <c r="B6574">
        <v>9</v>
      </c>
      <c r="C6574">
        <v>111</v>
      </c>
      <c r="D6574">
        <v>23</v>
      </c>
      <c r="E6574">
        <v>3</v>
      </c>
      <c r="F6574">
        <v>295</v>
      </c>
      <c r="H6574" s="16">
        <v>34160</v>
      </c>
      <c r="I6574">
        <v>31</v>
      </c>
      <c r="J6574">
        <v>25</v>
      </c>
      <c r="K6574">
        <v>1</v>
      </c>
      <c r="L6574">
        <f>LOOKUP(I6574+H6574*1000, allRounds!D$2:D$308, allRounds!A$2:A$308)</f>
        <v>295</v>
      </c>
    </row>
    <row r="6575" spans="1:12" x14ac:dyDescent="0.3">
      <c r="A6575">
        <v>6574</v>
      </c>
      <c r="B6575">
        <v>10</v>
      </c>
      <c r="C6575">
        <v>120</v>
      </c>
      <c r="D6575">
        <v>16</v>
      </c>
      <c r="E6575">
        <v>10</v>
      </c>
      <c r="F6575">
        <v>295</v>
      </c>
      <c r="H6575" s="16">
        <v>34160</v>
      </c>
      <c r="I6575">
        <v>31</v>
      </c>
      <c r="J6575">
        <v>28</v>
      </c>
      <c r="K6575">
        <v>1</v>
      </c>
      <c r="L6575">
        <f>LOOKUP(I6575+H6575*1000, allRounds!D$2:D$308, allRounds!A$2:A$308)</f>
        <v>295</v>
      </c>
    </row>
    <row r="6576" spans="1:12" x14ac:dyDescent="0.3">
      <c r="A6576">
        <v>6575</v>
      </c>
      <c r="B6576">
        <v>11</v>
      </c>
      <c r="C6576">
        <v>124</v>
      </c>
      <c r="D6576">
        <v>15</v>
      </c>
      <c r="E6576">
        <v>7</v>
      </c>
      <c r="F6576">
        <v>295</v>
      </c>
      <c r="H6576" s="16">
        <v>34160</v>
      </c>
      <c r="I6576">
        <v>31</v>
      </c>
      <c r="J6576">
        <v>28</v>
      </c>
      <c r="K6576">
        <v>1</v>
      </c>
      <c r="L6576">
        <f>LOOKUP(I6576+H6576*1000, allRounds!D$2:D$308, allRounds!A$2:A$308)</f>
        <v>295</v>
      </c>
    </row>
    <row r="6577" spans="1:12" x14ac:dyDescent="0.3">
      <c r="A6577">
        <v>6576</v>
      </c>
      <c r="B6577">
        <v>12</v>
      </c>
      <c r="C6577">
        <v>125</v>
      </c>
      <c r="D6577">
        <v>15</v>
      </c>
      <c r="E6577">
        <v>9</v>
      </c>
      <c r="F6577">
        <v>295</v>
      </c>
      <c r="H6577" s="16">
        <v>34160</v>
      </c>
      <c r="I6577">
        <v>31</v>
      </c>
      <c r="J6577">
        <v>28</v>
      </c>
      <c r="K6577">
        <v>1</v>
      </c>
      <c r="L6577">
        <f>LOOKUP(I6577+H6577*1000, allRounds!D$2:D$308, allRounds!A$2:A$308)</f>
        <v>295</v>
      </c>
    </row>
    <row r="6578" spans="1:12" x14ac:dyDescent="0.3">
      <c r="A6578">
        <v>6577</v>
      </c>
      <c r="B6578">
        <v>13</v>
      </c>
      <c r="C6578">
        <v>130</v>
      </c>
      <c r="D6578">
        <v>12</v>
      </c>
      <c r="E6578">
        <v>19</v>
      </c>
      <c r="F6578">
        <v>295</v>
      </c>
      <c r="H6578" s="16">
        <v>34160</v>
      </c>
      <c r="I6578">
        <v>31</v>
      </c>
      <c r="J6578">
        <v>28</v>
      </c>
      <c r="K6578">
        <v>0</v>
      </c>
      <c r="L6578">
        <f>LOOKUP(I6578+H6578*1000, allRounds!D$2:D$308, allRounds!A$2:A$308)</f>
        <v>295</v>
      </c>
    </row>
    <row r="6579" spans="1:12" x14ac:dyDescent="0.3">
      <c r="A6579">
        <v>6578</v>
      </c>
      <c r="B6579">
        <v>14</v>
      </c>
      <c r="C6579">
        <v>125</v>
      </c>
      <c r="D6579">
        <v>12</v>
      </c>
      <c r="E6579">
        <v>24</v>
      </c>
      <c r="F6579">
        <v>295</v>
      </c>
      <c r="H6579" s="16">
        <v>34160</v>
      </c>
      <c r="I6579">
        <v>31</v>
      </c>
      <c r="J6579">
        <v>28</v>
      </c>
      <c r="K6579">
        <v>1</v>
      </c>
      <c r="L6579">
        <f>LOOKUP(I6579+H6579*1000, allRounds!D$2:D$308, allRounds!A$2:A$308)</f>
        <v>295</v>
      </c>
    </row>
    <row r="6580" spans="1:12" x14ac:dyDescent="0.3">
      <c r="A6580">
        <v>6579</v>
      </c>
      <c r="B6580">
        <v>1</v>
      </c>
      <c r="C6580">
        <v>98</v>
      </c>
      <c r="D6580">
        <v>36</v>
      </c>
      <c r="E6580">
        <v>6</v>
      </c>
      <c r="F6580">
        <v>296</v>
      </c>
      <c r="H6580" s="16">
        <v>34132</v>
      </c>
      <c r="I6580">
        <v>27</v>
      </c>
      <c r="J6580">
        <v>28</v>
      </c>
      <c r="K6580">
        <v>1</v>
      </c>
      <c r="L6580">
        <f>LOOKUP(I6580+H6580*1000, allRounds!D$2:D$308, allRounds!A$2:A$308)</f>
        <v>296</v>
      </c>
    </row>
    <row r="6581" spans="1:12" x14ac:dyDescent="0.3">
      <c r="A6581">
        <v>6580</v>
      </c>
      <c r="B6581">
        <v>2</v>
      </c>
      <c r="C6581">
        <v>96</v>
      </c>
      <c r="D6581">
        <v>35</v>
      </c>
      <c r="E6581">
        <v>3</v>
      </c>
      <c r="F6581">
        <v>296</v>
      </c>
      <c r="H6581" s="16">
        <v>34132</v>
      </c>
      <c r="I6581">
        <v>27</v>
      </c>
      <c r="J6581">
        <v>25</v>
      </c>
      <c r="K6581">
        <v>1</v>
      </c>
      <c r="L6581">
        <f>LOOKUP(I6581+H6581*1000, allRounds!D$2:D$308, allRounds!A$2:A$308)</f>
        <v>296</v>
      </c>
    </row>
    <row r="6582" spans="1:12" x14ac:dyDescent="0.3">
      <c r="A6582">
        <v>6581</v>
      </c>
      <c r="B6582">
        <v>3</v>
      </c>
      <c r="C6582">
        <v>101</v>
      </c>
      <c r="D6582">
        <v>33</v>
      </c>
      <c r="E6582">
        <v>17</v>
      </c>
      <c r="F6582">
        <v>296</v>
      </c>
      <c r="H6582" s="16">
        <v>34132</v>
      </c>
      <c r="I6582">
        <v>27</v>
      </c>
      <c r="J6582">
        <v>28</v>
      </c>
      <c r="K6582">
        <v>1</v>
      </c>
      <c r="L6582">
        <f>LOOKUP(I6582+H6582*1000, allRounds!D$2:D$308, allRounds!A$2:A$308)</f>
        <v>296</v>
      </c>
    </row>
    <row r="6583" spans="1:12" x14ac:dyDescent="0.3">
      <c r="A6583">
        <v>6582</v>
      </c>
      <c r="B6583">
        <v>4</v>
      </c>
      <c r="C6583">
        <v>89</v>
      </c>
      <c r="D6583">
        <v>30</v>
      </c>
      <c r="E6583">
        <v>1</v>
      </c>
      <c r="F6583">
        <v>296</v>
      </c>
      <c r="H6583" s="16">
        <v>34132</v>
      </c>
      <c r="I6583">
        <v>27</v>
      </c>
      <c r="J6583">
        <v>13</v>
      </c>
      <c r="K6583">
        <v>1</v>
      </c>
      <c r="L6583">
        <f>LOOKUP(I6583+H6583*1000, allRounds!D$2:D$308, allRounds!A$2:A$308)</f>
        <v>296</v>
      </c>
    </row>
    <row r="6584" spans="1:12" x14ac:dyDescent="0.3">
      <c r="A6584">
        <v>6583</v>
      </c>
      <c r="B6584">
        <v>5</v>
      </c>
      <c r="C6584">
        <v>92</v>
      </c>
      <c r="D6584">
        <v>30</v>
      </c>
      <c r="E6584">
        <v>21</v>
      </c>
      <c r="F6584">
        <v>296</v>
      </c>
      <c r="H6584" s="16">
        <v>34132</v>
      </c>
      <c r="I6584">
        <v>27</v>
      </c>
      <c r="J6584">
        <v>16</v>
      </c>
      <c r="K6584">
        <v>1</v>
      </c>
      <c r="L6584">
        <f>LOOKUP(I6584+H6584*1000, allRounds!D$2:D$308, allRounds!A$2:A$308)</f>
        <v>296</v>
      </c>
    </row>
    <row r="6585" spans="1:12" x14ac:dyDescent="0.3">
      <c r="A6585">
        <v>6584</v>
      </c>
      <c r="B6585">
        <v>6</v>
      </c>
      <c r="C6585">
        <v>99</v>
      </c>
      <c r="D6585">
        <v>26</v>
      </c>
      <c r="E6585">
        <v>2</v>
      </c>
      <c r="F6585">
        <v>296</v>
      </c>
      <c r="H6585" s="16">
        <v>34132</v>
      </c>
      <c r="I6585">
        <v>27</v>
      </c>
      <c r="J6585">
        <v>18</v>
      </c>
      <c r="K6585">
        <v>1</v>
      </c>
      <c r="L6585">
        <f>LOOKUP(I6585+H6585*1000, allRounds!D$2:D$308, allRounds!A$2:A$308)</f>
        <v>296</v>
      </c>
    </row>
    <row r="6586" spans="1:12" x14ac:dyDescent="0.3">
      <c r="A6586">
        <v>6585</v>
      </c>
      <c r="B6586">
        <v>7</v>
      </c>
      <c r="C6586">
        <v>118</v>
      </c>
      <c r="D6586">
        <v>19</v>
      </c>
      <c r="E6586">
        <v>12</v>
      </c>
      <c r="F6586">
        <v>296</v>
      </c>
      <c r="H6586" s="16">
        <v>34132</v>
      </c>
      <c r="I6586">
        <v>27</v>
      </c>
      <c r="J6586">
        <v>28</v>
      </c>
      <c r="K6586">
        <v>1</v>
      </c>
      <c r="L6586">
        <f>LOOKUP(I6586+H6586*1000, allRounds!D$2:D$308, allRounds!A$2:A$308)</f>
        <v>296</v>
      </c>
    </row>
    <row r="6587" spans="1:12" x14ac:dyDescent="0.3">
      <c r="A6587">
        <v>6586</v>
      </c>
      <c r="B6587">
        <v>8</v>
      </c>
      <c r="C6587">
        <v>117</v>
      </c>
      <c r="D6587">
        <v>18</v>
      </c>
      <c r="E6587">
        <v>13</v>
      </c>
      <c r="F6587">
        <v>296</v>
      </c>
      <c r="H6587" s="16">
        <v>34132</v>
      </c>
      <c r="I6587">
        <v>27</v>
      </c>
      <c r="J6587">
        <v>28</v>
      </c>
      <c r="K6587">
        <v>1</v>
      </c>
      <c r="L6587">
        <f>LOOKUP(I6587+H6587*1000, allRounds!D$2:D$308, allRounds!A$2:A$308)</f>
        <v>296</v>
      </c>
    </row>
    <row r="6588" spans="1:12" x14ac:dyDescent="0.3">
      <c r="A6588">
        <v>6587</v>
      </c>
      <c r="B6588">
        <v>9</v>
      </c>
      <c r="C6588">
        <v>127</v>
      </c>
      <c r="D6588">
        <v>11</v>
      </c>
      <c r="E6588">
        <v>10</v>
      </c>
      <c r="F6588">
        <v>296</v>
      </c>
      <c r="H6588" s="16">
        <v>34132</v>
      </c>
      <c r="I6588">
        <v>27</v>
      </c>
      <c r="J6588">
        <v>28</v>
      </c>
      <c r="K6588">
        <v>1</v>
      </c>
      <c r="L6588">
        <f>LOOKUP(I6588+H6588*1000, allRounds!D$2:D$308, allRounds!A$2:A$308)</f>
        <v>296</v>
      </c>
    </row>
    <row r="6589" spans="1:12" x14ac:dyDescent="0.3">
      <c r="A6589">
        <v>6588</v>
      </c>
      <c r="B6589">
        <v>1</v>
      </c>
      <c r="C6589">
        <v>85</v>
      </c>
      <c r="D6589">
        <v>37</v>
      </c>
      <c r="E6589">
        <v>1</v>
      </c>
      <c r="F6589">
        <v>297</v>
      </c>
      <c r="H6589" s="16">
        <v>34097</v>
      </c>
      <c r="I6589">
        <v>29</v>
      </c>
      <c r="J6589">
        <v>14</v>
      </c>
      <c r="K6589">
        <v>1</v>
      </c>
      <c r="L6589">
        <f>LOOKUP(I6589+H6589*1000, allRounds!D$2:D$308, allRounds!A$2:A$308)</f>
        <v>297</v>
      </c>
    </row>
    <row r="6590" spans="1:12" x14ac:dyDescent="0.3">
      <c r="A6590">
        <v>6589</v>
      </c>
      <c r="B6590">
        <v>2</v>
      </c>
      <c r="C6590">
        <v>95</v>
      </c>
      <c r="D6590">
        <v>35</v>
      </c>
      <c r="E6590">
        <v>22</v>
      </c>
      <c r="F6590">
        <v>297</v>
      </c>
      <c r="H6590" s="16">
        <v>34097</v>
      </c>
      <c r="I6590">
        <v>29</v>
      </c>
      <c r="J6590">
        <v>22</v>
      </c>
      <c r="K6590">
        <v>2</v>
      </c>
      <c r="L6590">
        <f>LOOKUP(I6590+H6590*1000, allRounds!D$2:D$308, allRounds!A$2:A$308)</f>
        <v>297</v>
      </c>
    </row>
    <row r="6591" spans="1:12" x14ac:dyDescent="0.3">
      <c r="A6591">
        <v>6590</v>
      </c>
      <c r="B6591">
        <v>3</v>
      </c>
      <c r="C6591">
        <v>102</v>
      </c>
      <c r="D6591">
        <v>33</v>
      </c>
      <c r="E6591">
        <v>6</v>
      </c>
      <c r="F6591">
        <v>297</v>
      </c>
      <c r="H6591" s="16">
        <v>34097</v>
      </c>
      <c r="I6591">
        <v>29</v>
      </c>
      <c r="J6591">
        <v>28</v>
      </c>
      <c r="K6591">
        <v>1</v>
      </c>
      <c r="L6591">
        <f>LOOKUP(I6591+H6591*1000, allRounds!D$2:D$308, allRounds!A$2:A$308)</f>
        <v>297</v>
      </c>
    </row>
    <row r="6592" spans="1:12" x14ac:dyDescent="0.3">
      <c r="A6592">
        <v>6591</v>
      </c>
      <c r="B6592">
        <v>4</v>
      </c>
      <c r="C6592">
        <v>119</v>
      </c>
      <c r="D6592">
        <v>20</v>
      </c>
      <c r="E6592">
        <v>19</v>
      </c>
      <c r="F6592">
        <v>297</v>
      </c>
      <c r="H6592" s="16">
        <v>34097</v>
      </c>
      <c r="I6592">
        <v>29</v>
      </c>
      <c r="J6592">
        <v>28</v>
      </c>
      <c r="K6592">
        <v>0</v>
      </c>
      <c r="L6592">
        <f>LOOKUP(I6592+H6592*1000, allRounds!D$2:D$308, allRounds!A$2:A$308)</f>
        <v>297</v>
      </c>
    </row>
    <row r="6593" spans="1:12" x14ac:dyDescent="0.3">
      <c r="A6593">
        <v>6592</v>
      </c>
      <c r="B6593">
        <v>5</v>
      </c>
      <c r="C6593">
        <v>108</v>
      </c>
      <c r="D6593">
        <v>20</v>
      </c>
      <c r="E6593">
        <v>2</v>
      </c>
      <c r="F6593">
        <v>297</v>
      </c>
      <c r="H6593" s="16">
        <v>34097</v>
      </c>
      <c r="I6593">
        <v>29</v>
      </c>
      <c r="J6593">
        <v>18</v>
      </c>
      <c r="K6593">
        <v>1</v>
      </c>
      <c r="L6593">
        <f>LOOKUP(I6593+H6593*1000, allRounds!D$2:D$308, allRounds!A$2:A$308)</f>
        <v>297</v>
      </c>
    </row>
    <row r="6594" spans="1:12" x14ac:dyDescent="0.3">
      <c r="A6594">
        <v>6593</v>
      </c>
      <c r="B6594">
        <v>6</v>
      </c>
      <c r="C6594">
        <v>120</v>
      </c>
      <c r="D6594">
        <v>18</v>
      </c>
      <c r="E6594">
        <v>7</v>
      </c>
      <c r="F6594">
        <v>297</v>
      </c>
      <c r="H6594" s="16">
        <v>34097</v>
      </c>
      <c r="I6594">
        <v>29</v>
      </c>
      <c r="J6594">
        <v>28</v>
      </c>
      <c r="K6594">
        <v>1</v>
      </c>
      <c r="L6594">
        <f>LOOKUP(I6594+H6594*1000, allRounds!D$2:D$308, allRounds!A$2:A$308)</f>
        <v>297</v>
      </c>
    </row>
    <row r="6595" spans="1:12" x14ac:dyDescent="0.3">
      <c r="A6595">
        <v>6594</v>
      </c>
      <c r="B6595">
        <v>7</v>
      </c>
      <c r="C6595">
        <v>122</v>
      </c>
      <c r="D6595">
        <v>16</v>
      </c>
      <c r="E6595">
        <v>9</v>
      </c>
      <c r="F6595">
        <v>297</v>
      </c>
      <c r="H6595" s="16">
        <v>34097</v>
      </c>
      <c r="I6595">
        <v>29</v>
      </c>
      <c r="J6595">
        <v>28</v>
      </c>
      <c r="K6595">
        <v>1</v>
      </c>
      <c r="L6595">
        <f>LOOKUP(I6595+H6595*1000, allRounds!D$2:D$308, allRounds!A$2:A$308)</f>
        <v>297</v>
      </c>
    </row>
    <row r="6596" spans="1:12" x14ac:dyDescent="0.3">
      <c r="A6596">
        <v>6595</v>
      </c>
      <c r="B6596">
        <v>1</v>
      </c>
      <c r="C6596">
        <v>93</v>
      </c>
      <c r="D6596">
        <v>41</v>
      </c>
      <c r="E6596">
        <v>14</v>
      </c>
      <c r="F6596">
        <v>298</v>
      </c>
      <c r="H6596" s="16">
        <v>34076</v>
      </c>
      <c r="I6596">
        <v>32</v>
      </c>
      <c r="J6596">
        <v>28</v>
      </c>
      <c r="K6596">
        <v>1</v>
      </c>
      <c r="L6596">
        <f>LOOKUP(I6596+H6596*1000, allRounds!D$2:D$308, allRounds!A$2:A$308)</f>
        <v>298</v>
      </c>
    </row>
    <row r="6597" spans="1:12" x14ac:dyDescent="0.3">
      <c r="A6597">
        <v>6596</v>
      </c>
      <c r="B6597">
        <v>2</v>
      </c>
      <c r="C6597">
        <v>99</v>
      </c>
      <c r="D6597">
        <v>35</v>
      </c>
      <c r="E6597">
        <v>13</v>
      </c>
      <c r="F6597">
        <v>298</v>
      </c>
      <c r="H6597" s="16">
        <v>34076</v>
      </c>
      <c r="I6597">
        <v>32</v>
      </c>
      <c r="J6597">
        <v>28</v>
      </c>
      <c r="K6597">
        <v>1</v>
      </c>
      <c r="L6597">
        <f>LOOKUP(I6597+H6597*1000, allRounds!D$2:D$308, allRounds!A$2:A$308)</f>
        <v>298</v>
      </c>
    </row>
    <row r="6598" spans="1:12" x14ac:dyDescent="0.3">
      <c r="A6598">
        <v>6597</v>
      </c>
      <c r="B6598">
        <v>3</v>
      </c>
      <c r="C6598">
        <v>108</v>
      </c>
      <c r="D6598">
        <v>28</v>
      </c>
      <c r="E6598">
        <v>12</v>
      </c>
      <c r="F6598">
        <v>298</v>
      </c>
      <c r="H6598" s="16">
        <v>34076</v>
      </c>
      <c r="I6598">
        <v>32</v>
      </c>
      <c r="J6598">
        <v>28</v>
      </c>
      <c r="K6598">
        <v>1</v>
      </c>
      <c r="L6598">
        <f>LOOKUP(I6598+H6598*1000, allRounds!D$2:D$308, allRounds!A$2:A$308)</f>
        <v>298</v>
      </c>
    </row>
    <row r="6599" spans="1:12" x14ac:dyDescent="0.3">
      <c r="A6599">
        <v>6598</v>
      </c>
      <c r="B6599">
        <v>4</v>
      </c>
      <c r="C6599">
        <v>109</v>
      </c>
      <c r="D6599">
        <v>27</v>
      </c>
      <c r="E6599">
        <v>9</v>
      </c>
      <c r="F6599">
        <v>298</v>
      </c>
      <c r="H6599" s="16">
        <v>34076</v>
      </c>
      <c r="I6599">
        <v>32</v>
      </c>
      <c r="J6599">
        <v>28</v>
      </c>
      <c r="K6599">
        <v>1</v>
      </c>
      <c r="L6599">
        <f>LOOKUP(I6599+H6599*1000, allRounds!D$2:D$308, allRounds!A$2:A$308)</f>
        <v>298</v>
      </c>
    </row>
    <row r="6600" spans="1:12" x14ac:dyDescent="0.3">
      <c r="A6600">
        <v>6599</v>
      </c>
      <c r="B6600">
        <v>5</v>
      </c>
      <c r="C6600">
        <v>115</v>
      </c>
      <c r="D6600">
        <v>22</v>
      </c>
      <c r="E6600">
        <v>8</v>
      </c>
      <c r="F6600">
        <v>298</v>
      </c>
      <c r="H6600" s="16">
        <v>34076</v>
      </c>
      <c r="I6600">
        <v>32</v>
      </c>
      <c r="J6600">
        <v>28</v>
      </c>
      <c r="K6600">
        <v>1</v>
      </c>
      <c r="L6600">
        <f>LOOKUP(I6600+H6600*1000, allRounds!D$2:D$308, allRounds!A$2:A$308)</f>
        <v>298</v>
      </c>
    </row>
    <row r="6601" spans="1:12" x14ac:dyDescent="0.3">
      <c r="A6601">
        <v>6600</v>
      </c>
      <c r="B6601">
        <v>1</v>
      </c>
      <c r="C6601">
        <v>81</v>
      </c>
      <c r="D6601">
        <v>39</v>
      </c>
      <c r="E6601">
        <v>21</v>
      </c>
      <c r="F6601">
        <v>299</v>
      </c>
      <c r="H6601" s="16">
        <v>34041</v>
      </c>
      <c r="I6601">
        <v>55</v>
      </c>
      <c r="J6601">
        <v>18</v>
      </c>
      <c r="K6601">
        <v>1</v>
      </c>
      <c r="L6601">
        <f>LOOKUP(I6601+H6601*1000, allRounds!D$2:D$308, allRounds!A$2:A$308)</f>
        <v>299</v>
      </c>
    </row>
    <row r="6602" spans="1:12" x14ac:dyDescent="0.3">
      <c r="A6602">
        <v>6601</v>
      </c>
      <c r="B6602">
        <v>2</v>
      </c>
      <c r="C6602">
        <v>98</v>
      </c>
      <c r="D6602">
        <v>33</v>
      </c>
      <c r="E6602">
        <v>16</v>
      </c>
      <c r="F6602">
        <v>299</v>
      </c>
      <c r="H6602" s="16">
        <v>34041</v>
      </c>
      <c r="I6602">
        <v>55</v>
      </c>
      <c r="J6602">
        <v>28</v>
      </c>
      <c r="K6602">
        <v>1</v>
      </c>
      <c r="L6602">
        <f>LOOKUP(I6602+H6602*1000, allRounds!D$2:D$308, allRounds!A$2:A$308)</f>
        <v>299</v>
      </c>
    </row>
    <row r="6603" spans="1:12" x14ac:dyDescent="0.3">
      <c r="A6603">
        <v>6602</v>
      </c>
      <c r="B6603">
        <v>3</v>
      </c>
      <c r="C6603">
        <v>100</v>
      </c>
      <c r="D6603">
        <v>32</v>
      </c>
      <c r="E6603">
        <v>23</v>
      </c>
      <c r="F6603">
        <v>299</v>
      </c>
      <c r="H6603" s="16">
        <v>34041</v>
      </c>
      <c r="I6603">
        <v>55</v>
      </c>
      <c r="J6603">
        <v>28</v>
      </c>
      <c r="K6603">
        <v>1</v>
      </c>
      <c r="L6603">
        <f>LOOKUP(I6603+H6603*1000, allRounds!D$2:D$308, allRounds!A$2:A$308)</f>
        <v>299</v>
      </c>
    </row>
    <row r="6604" spans="1:12" x14ac:dyDescent="0.3">
      <c r="A6604">
        <v>6603</v>
      </c>
      <c r="B6604">
        <v>4</v>
      </c>
      <c r="C6604">
        <v>105</v>
      </c>
      <c r="D6604">
        <v>27</v>
      </c>
      <c r="E6604">
        <v>13</v>
      </c>
      <c r="F6604">
        <v>299</v>
      </c>
      <c r="H6604" s="16">
        <v>34041</v>
      </c>
      <c r="I6604">
        <v>55</v>
      </c>
      <c r="J6604">
        <v>28</v>
      </c>
      <c r="K6604">
        <v>1</v>
      </c>
      <c r="L6604">
        <f>LOOKUP(I6604+H6604*1000, allRounds!D$2:D$308, allRounds!A$2:A$308)</f>
        <v>299</v>
      </c>
    </row>
    <row r="6605" spans="1:12" x14ac:dyDescent="0.3">
      <c r="A6605">
        <v>6604</v>
      </c>
      <c r="B6605">
        <v>5</v>
      </c>
      <c r="C6605">
        <v>106</v>
      </c>
      <c r="D6605">
        <v>26</v>
      </c>
      <c r="E6605">
        <v>3</v>
      </c>
      <c r="F6605">
        <v>299</v>
      </c>
      <c r="H6605" s="16">
        <v>34041</v>
      </c>
      <c r="I6605">
        <v>55</v>
      </c>
      <c r="J6605">
        <v>25</v>
      </c>
      <c r="K6605">
        <v>1</v>
      </c>
      <c r="L6605">
        <f>LOOKUP(I6605+H6605*1000, allRounds!D$2:D$308, allRounds!A$2:A$308)</f>
        <v>299</v>
      </c>
    </row>
    <row r="6606" spans="1:12" x14ac:dyDescent="0.3">
      <c r="A6606">
        <v>6605</v>
      </c>
      <c r="B6606">
        <v>6</v>
      </c>
      <c r="C6606">
        <v>110</v>
      </c>
      <c r="D6606">
        <v>21</v>
      </c>
      <c r="E6606">
        <v>10</v>
      </c>
      <c r="F6606">
        <v>299</v>
      </c>
      <c r="H6606" s="16">
        <v>34041</v>
      </c>
      <c r="I6606">
        <v>55</v>
      </c>
      <c r="J6606">
        <v>28</v>
      </c>
      <c r="K6606">
        <v>1</v>
      </c>
      <c r="L6606">
        <f>LOOKUP(I6606+H6606*1000, allRounds!D$2:D$308, allRounds!A$2:A$308)</f>
        <v>299</v>
      </c>
    </row>
    <row r="6607" spans="1:12" x14ac:dyDescent="0.3">
      <c r="A6607">
        <v>6606</v>
      </c>
      <c r="B6607">
        <v>7</v>
      </c>
      <c r="C6607">
        <v>114</v>
      </c>
      <c r="D6607">
        <v>18</v>
      </c>
      <c r="E6607">
        <v>7</v>
      </c>
      <c r="F6607">
        <v>299</v>
      </c>
      <c r="H6607" s="16">
        <v>34041</v>
      </c>
      <c r="I6607">
        <v>55</v>
      </c>
      <c r="J6607">
        <v>28</v>
      </c>
      <c r="K6607">
        <v>1</v>
      </c>
      <c r="L6607">
        <f>LOOKUP(I6607+H6607*1000, allRounds!D$2:D$308, allRounds!A$2:A$308)</f>
        <v>299</v>
      </c>
    </row>
    <row r="6608" spans="1:12" x14ac:dyDescent="0.3">
      <c r="A6608">
        <v>6607</v>
      </c>
      <c r="B6608">
        <v>8</v>
      </c>
      <c r="C6608">
        <v>121</v>
      </c>
      <c r="D6608">
        <v>14</v>
      </c>
      <c r="E6608">
        <v>12</v>
      </c>
      <c r="F6608">
        <v>299</v>
      </c>
      <c r="H6608" s="16">
        <v>34041</v>
      </c>
      <c r="I6608">
        <v>55</v>
      </c>
      <c r="J6608">
        <v>28</v>
      </c>
      <c r="K6608">
        <v>1</v>
      </c>
      <c r="L6608">
        <f>LOOKUP(I6608+H6608*1000, allRounds!D$2:D$308, allRounds!A$2:A$308)</f>
        <v>299</v>
      </c>
    </row>
    <row r="6609" spans="1:12" x14ac:dyDescent="0.3">
      <c r="A6609">
        <v>6608</v>
      </c>
      <c r="B6609">
        <v>9</v>
      </c>
      <c r="C6609">
        <v>124</v>
      </c>
      <c r="D6609">
        <v>10</v>
      </c>
      <c r="E6609">
        <v>8</v>
      </c>
      <c r="F6609">
        <v>299</v>
      </c>
      <c r="H6609" s="16">
        <v>34041</v>
      </c>
      <c r="I6609">
        <v>55</v>
      </c>
      <c r="J6609">
        <v>28</v>
      </c>
      <c r="K6609">
        <v>1</v>
      </c>
      <c r="L6609">
        <f>LOOKUP(I6609+H6609*1000, allRounds!D$2:D$308, allRounds!A$2:A$308)</f>
        <v>299</v>
      </c>
    </row>
    <row r="6610" spans="1:12" x14ac:dyDescent="0.3">
      <c r="A6610">
        <v>6609</v>
      </c>
      <c r="B6610">
        <v>1</v>
      </c>
      <c r="C6610">
        <v>106</v>
      </c>
      <c r="D6610">
        <v>31</v>
      </c>
      <c r="E6610">
        <v>13</v>
      </c>
      <c r="F6610">
        <v>300</v>
      </c>
      <c r="H6610" s="16">
        <v>34013</v>
      </c>
      <c r="I6610">
        <v>61</v>
      </c>
      <c r="J6610">
        <v>28</v>
      </c>
      <c r="K6610">
        <v>1</v>
      </c>
      <c r="L6610">
        <f>LOOKUP(I6610+H6610*1000, allRounds!D$2:D$308, allRounds!A$2:A$308)</f>
        <v>300</v>
      </c>
    </row>
    <row r="6611" spans="1:12" x14ac:dyDescent="0.3">
      <c r="A6611">
        <v>6610</v>
      </c>
      <c r="B6611">
        <v>2</v>
      </c>
      <c r="C6611">
        <v>92</v>
      </c>
      <c r="D6611">
        <v>30</v>
      </c>
      <c r="E6611">
        <v>1</v>
      </c>
      <c r="F6611">
        <v>300</v>
      </c>
      <c r="H6611" s="16">
        <v>34013</v>
      </c>
      <c r="I6611">
        <v>61</v>
      </c>
      <c r="J6611">
        <v>14</v>
      </c>
      <c r="K6611">
        <v>1</v>
      </c>
      <c r="L6611">
        <f>LOOKUP(I6611+H6611*1000, allRounds!D$2:D$308, allRounds!A$2:A$308)</f>
        <v>300</v>
      </c>
    </row>
    <row r="6612" spans="1:12" x14ac:dyDescent="0.3">
      <c r="A6612">
        <v>6611</v>
      </c>
      <c r="B6612">
        <v>3</v>
      </c>
      <c r="C6612">
        <v>112</v>
      </c>
      <c r="D6612">
        <v>24</v>
      </c>
      <c r="E6612">
        <v>14</v>
      </c>
      <c r="F6612">
        <v>300</v>
      </c>
      <c r="H6612" s="16">
        <v>34013</v>
      </c>
      <c r="I6612">
        <v>61</v>
      </c>
      <c r="J6612">
        <v>28</v>
      </c>
      <c r="K6612">
        <v>1</v>
      </c>
      <c r="L6612">
        <f>LOOKUP(I6612+H6612*1000, allRounds!D$2:D$308, allRounds!A$2:A$308)</f>
        <v>300</v>
      </c>
    </row>
    <row r="6613" spans="1:12" x14ac:dyDescent="0.3">
      <c r="A6613">
        <v>6612</v>
      </c>
      <c r="B6613">
        <v>4</v>
      </c>
      <c r="C6613">
        <v>113</v>
      </c>
      <c r="D6613">
        <v>23</v>
      </c>
      <c r="E6613">
        <v>18</v>
      </c>
      <c r="F6613">
        <v>300</v>
      </c>
      <c r="H6613" s="16">
        <v>34013</v>
      </c>
      <c r="I6613">
        <v>61</v>
      </c>
      <c r="J6613">
        <v>28</v>
      </c>
      <c r="K6613">
        <v>1</v>
      </c>
      <c r="L6613">
        <f>LOOKUP(I6613+H6613*1000, allRounds!D$2:D$308, allRounds!A$2:A$308)</f>
        <v>300</v>
      </c>
    </row>
    <row r="6614" spans="1:12" x14ac:dyDescent="0.3">
      <c r="A6614">
        <v>6613</v>
      </c>
      <c r="B6614">
        <v>5</v>
      </c>
      <c r="C6614">
        <v>122</v>
      </c>
      <c r="D6614">
        <v>17</v>
      </c>
      <c r="E6614">
        <v>7</v>
      </c>
      <c r="F6614">
        <v>300</v>
      </c>
      <c r="H6614" s="16">
        <v>34013</v>
      </c>
      <c r="I6614">
        <v>61</v>
      </c>
      <c r="J6614">
        <v>28</v>
      </c>
      <c r="K6614">
        <v>1</v>
      </c>
      <c r="L6614">
        <f>LOOKUP(I6614+H6614*1000, allRounds!D$2:D$308, allRounds!A$2:A$308)</f>
        <v>300</v>
      </c>
    </row>
    <row r="6615" spans="1:12" x14ac:dyDescent="0.3">
      <c r="A6615">
        <v>6614</v>
      </c>
      <c r="B6615">
        <v>1</v>
      </c>
      <c r="C6615">
        <v>116</v>
      </c>
      <c r="D6615">
        <v>21</v>
      </c>
      <c r="E6615">
        <v>12</v>
      </c>
      <c r="F6615">
        <v>301</v>
      </c>
      <c r="H6615" s="16">
        <v>33978</v>
      </c>
      <c r="I6615">
        <v>58</v>
      </c>
      <c r="J6615">
        <v>28</v>
      </c>
      <c r="K6615">
        <v>1</v>
      </c>
      <c r="L6615">
        <f>LOOKUP(I6615+H6615*1000, allRounds!D$2:D$308, allRounds!A$2:A$308)</f>
        <v>301</v>
      </c>
    </row>
    <row r="6616" spans="1:12" x14ac:dyDescent="0.3">
      <c r="A6616">
        <v>6615</v>
      </c>
      <c r="B6616">
        <v>2</v>
      </c>
      <c r="C6616">
        <v>120</v>
      </c>
      <c r="D6616">
        <v>16</v>
      </c>
      <c r="E6616">
        <v>7</v>
      </c>
      <c r="F6616">
        <v>301</v>
      </c>
      <c r="H6616" s="16">
        <v>33978</v>
      </c>
      <c r="I6616">
        <v>58</v>
      </c>
      <c r="J6616">
        <v>28</v>
      </c>
      <c r="K6616">
        <v>1</v>
      </c>
      <c r="L6616">
        <f>LOOKUP(I6616+H6616*1000, allRounds!D$2:D$308, allRounds!A$2:A$308)</f>
        <v>301</v>
      </c>
    </row>
    <row r="6617" spans="1:12" x14ac:dyDescent="0.3">
      <c r="A6617">
        <v>6616</v>
      </c>
      <c r="B6617">
        <v>1</v>
      </c>
      <c r="C6617">
        <v>87</v>
      </c>
      <c r="D6617">
        <v>33</v>
      </c>
      <c r="E6617">
        <v>1</v>
      </c>
      <c r="F6617">
        <v>303</v>
      </c>
      <c r="H6617" s="16">
        <v>33967</v>
      </c>
      <c r="I6617">
        <v>58</v>
      </c>
      <c r="J6617">
        <v>14</v>
      </c>
      <c r="K6617">
        <v>1</v>
      </c>
      <c r="L6617">
        <f>LOOKUP(I6617+H6617*1000, allRounds!D$2:D$308, allRounds!A$2:A$308)</f>
        <v>303</v>
      </c>
    </row>
    <row r="6618" spans="1:12" x14ac:dyDescent="0.3">
      <c r="A6618">
        <v>6617</v>
      </c>
      <c r="B6618">
        <v>2</v>
      </c>
      <c r="C6618">
        <v>98</v>
      </c>
      <c r="D6618">
        <v>27</v>
      </c>
      <c r="E6618">
        <v>2</v>
      </c>
      <c r="F6618">
        <v>303</v>
      </c>
      <c r="H6618" s="16">
        <v>33967</v>
      </c>
      <c r="I6618">
        <v>58</v>
      </c>
      <c r="J6618">
        <v>18</v>
      </c>
      <c r="K6618">
        <v>1</v>
      </c>
      <c r="L6618">
        <f>LOOKUP(I6618+H6618*1000, allRounds!D$2:D$308, allRounds!A$2:A$308)</f>
        <v>303</v>
      </c>
    </row>
    <row r="6619" spans="1:12" x14ac:dyDescent="0.3">
      <c r="A6619">
        <v>6618</v>
      </c>
      <c r="B6619">
        <v>3</v>
      </c>
      <c r="C6619">
        <v>111</v>
      </c>
      <c r="D6619">
        <v>24</v>
      </c>
      <c r="E6619">
        <v>20</v>
      </c>
      <c r="F6619">
        <v>303</v>
      </c>
      <c r="H6619" s="16">
        <v>33967</v>
      </c>
      <c r="I6619">
        <v>58</v>
      </c>
      <c r="J6619">
        <v>28</v>
      </c>
      <c r="K6619">
        <v>2</v>
      </c>
      <c r="L6619">
        <f>LOOKUP(I6619+H6619*1000, allRounds!D$2:D$308, allRounds!A$2:A$308)</f>
        <v>303</v>
      </c>
    </row>
    <row r="6620" spans="1:12" x14ac:dyDescent="0.3">
      <c r="A6620">
        <v>6619</v>
      </c>
      <c r="B6620">
        <v>1</v>
      </c>
      <c r="C6620">
        <v>94</v>
      </c>
      <c r="D6620">
        <v>36</v>
      </c>
      <c r="E6620">
        <v>3</v>
      </c>
      <c r="F6620">
        <v>302</v>
      </c>
      <c r="H6620" s="16">
        <v>33967</v>
      </c>
      <c r="I6620">
        <v>57</v>
      </c>
      <c r="J6620">
        <v>25</v>
      </c>
      <c r="K6620">
        <v>1</v>
      </c>
      <c r="L6620">
        <f>LOOKUP(I6620+H6620*1000, allRounds!D$2:D$308, allRounds!A$2:A$308)</f>
        <v>302</v>
      </c>
    </row>
    <row r="6621" spans="1:12" x14ac:dyDescent="0.3">
      <c r="A6621">
        <v>6620</v>
      </c>
      <c r="B6621">
        <v>2</v>
      </c>
      <c r="C6621">
        <v>96</v>
      </c>
      <c r="D6621">
        <v>36</v>
      </c>
      <c r="E6621">
        <v>5</v>
      </c>
      <c r="F6621">
        <v>302</v>
      </c>
      <c r="H6621" s="16">
        <v>33967</v>
      </c>
      <c r="I6621">
        <v>57</v>
      </c>
      <c r="J6621">
        <v>28</v>
      </c>
      <c r="K6621">
        <v>1</v>
      </c>
      <c r="L6621">
        <f>LOOKUP(I6621+H6621*1000, allRounds!D$2:D$308, allRounds!A$2:A$308)</f>
        <v>302</v>
      </c>
    </row>
    <row r="6622" spans="1:12" x14ac:dyDescent="0.3">
      <c r="A6622">
        <v>6621</v>
      </c>
      <c r="B6622">
        <v>3</v>
      </c>
      <c r="C6622">
        <v>100</v>
      </c>
      <c r="D6622">
        <v>32</v>
      </c>
      <c r="E6622">
        <v>4</v>
      </c>
      <c r="F6622">
        <v>302</v>
      </c>
      <c r="H6622" s="16">
        <v>33967</v>
      </c>
      <c r="I6622">
        <v>57</v>
      </c>
      <c r="J6622">
        <v>28</v>
      </c>
      <c r="K6622">
        <v>1</v>
      </c>
      <c r="L6622">
        <f>LOOKUP(I6622+H6622*1000, allRounds!D$2:D$308, allRounds!A$2:A$308)</f>
        <v>302</v>
      </c>
    </row>
    <row r="6623" spans="1:12" x14ac:dyDescent="0.3">
      <c r="A6623">
        <v>6622</v>
      </c>
      <c r="B6623">
        <v>4</v>
      </c>
      <c r="C6623">
        <v>106</v>
      </c>
      <c r="D6623">
        <v>26</v>
      </c>
      <c r="E6623">
        <v>13</v>
      </c>
      <c r="F6623">
        <v>302</v>
      </c>
      <c r="H6623" s="16">
        <v>33967</v>
      </c>
      <c r="I6623">
        <v>57</v>
      </c>
      <c r="J6623">
        <v>28</v>
      </c>
      <c r="K6623">
        <v>1</v>
      </c>
      <c r="L6623">
        <f>LOOKUP(I6623+H6623*1000, allRounds!D$2:D$308, allRounds!A$2:A$308)</f>
        <v>302</v>
      </c>
    </row>
    <row r="6624" spans="1:12" x14ac:dyDescent="0.3">
      <c r="A6624">
        <v>6623</v>
      </c>
      <c r="B6624">
        <v>5</v>
      </c>
      <c r="C6624">
        <v>112</v>
      </c>
      <c r="D6624">
        <v>21</v>
      </c>
      <c r="E6624">
        <v>10</v>
      </c>
      <c r="F6624">
        <v>302</v>
      </c>
      <c r="H6624" s="16">
        <v>33967</v>
      </c>
      <c r="I6624">
        <v>57</v>
      </c>
      <c r="J6624">
        <v>28</v>
      </c>
      <c r="K6624">
        <v>1</v>
      </c>
      <c r="L6624">
        <f>LOOKUP(I6624+H6624*1000, allRounds!D$2:D$308, allRounds!A$2:A$308)</f>
        <v>302</v>
      </c>
    </row>
    <row r="6625" spans="1:12" x14ac:dyDescent="0.3">
      <c r="A6625">
        <v>6624</v>
      </c>
      <c r="B6625">
        <v>1</v>
      </c>
      <c r="C6625">
        <v>88</v>
      </c>
      <c r="D6625">
        <v>42</v>
      </c>
      <c r="E6625">
        <v>3</v>
      </c>
      <c r="F6625">
        <v>304</v>
      </c>
      <c r="H6625" s="16">
        <v>33955</v>
      </c>
      <c r="I6625">
        <v>90</v>
      </c>
      <c r="J6625">
        <v>28</v>
      </c>
      <c r="K6625">
        <v>1</v>
      </c>
      <c r="L6625">
        <f>LOOKUP(I6625+H6625*1000, allRounds!D$2:D$308, allRounds!A$2:A$308)</f>
        <v>304</v>
      </c>
    </row>
    <row r="6626" spans="1:12" x14ac:dyDescent="0.3">
      <c r="A6626">
        <v>6625</v>
      </c>
      <c r="B6626">
        <v>2</v>
      </c>
      <c r="C6626">
        <v>96</v>
      </c>
      <c r="D6626">
        <v>34</v>
      </c>
      <c r="E6626">
        <v>6</v>
      </c>
      <c r="F6626">
        <v>304</v>
      </c>
      <c r="H6626" s="16">
        <v>33955</v>
      </c>
      <c r="I6626">
        <v>90</v>
      </c>
      <c r="J6626">
        <v>28</v>
      </c>
      <c r="K6626">
        <v>1</v>
      </c>
      <c r="L6626">
        <f>LOOKUP(I6626+H6626*1000, allRounds!D$2:D$308, allRounds!A$2:A$308)</f>
        <v>304</v>
      </c>
    </row>
    <row r="6627" spans="1:12" x14ac:dyDescent="0.3">
      <c r="A6627">
        <v>6626</v>
      </c>
      <c r="B6627">
        <v>3</v>
      </c>
      <c r="C6627">
        <v>91</v>
      </c>
      <c r="D6627">
        <v>30</v>
      </c>
      <c r="E6627">
        <v>21</v>
      </c>
      <c r="F6627">
        <v>304</v>
      </c>
      <c r="H6627" s="16">
        <v>33955</v>
      </c>
      <c r="I6627">
        <v>90</v>
      </c>
      <c r="J6627">
        <v>18</v>
      </c>
      <c r="K6627">
        <v>1</v>
      </c>
      <c r="L6627">
        <f>LOOKUP(I6627+H6627*1000, allRounds!D$2:D$308, allRounds!A$2:A$308)</f>
        <v>304</v>
      </c>
    </row>
    <row r="6628" spans="1:12" x14ac:dyDescent="0.3">
      <c r="A6628">
        <v>6627</v>
      </c>
      <c r="B6628">
        <v>4</v>
      </c>
      <c r="C6628">
        <v>95</v>
      </c>
      <c r="D6628">
        <v>29</v>
      </c>
      <c r="E6628">
        <v>22</v>
      </c>
      <c r="F6628">
        <v>304</v>
      </c>
      <c r="H6628" s="16">
        <v>33955</v>
      </c>
      <c r="I6628">
        <v>90</v>
      </c>
      <c r="J6628">
        <v>22</v>
      </c>
      <c r="K6628">
        <v>2</v>
      </c>
      <c r="L6628">
        <f>LOOKUP(I6628+H6628*1000, allRounds!D$2:D$308, allRounds!A$2:A$308)</f>
        <v>304</v>
      </c>
    </row>
    <row r="6629" spans="1:12" x14ac:dyDescent="0.3">
      <c r="A6629">
        <v>6628</v>
      </c>
      <c r="B6629">
        <v>5</v>
      </c>
      <c r="C6629">
        <v>88</v>
      </c>
      <c r="D6629">
        <v>28</v>
      </c>
      <c r="E6629">
        <v>1</v>
      </c>
      <c r="F6629">
        <v>304</v>
      </c>
      <c r="H6629" s="16">
        <v>33955</v>
      </c>
      <c r="I6629">
        <v>90</v>
      </c>
      <c r="J6629">
        <v>14</v>
      </c>
      <c r="K6629">
        <v>1</v>
      </c>
      <c r="L6629">
        <f>LOOKUP(I6629+H6629*1000, allRounds!D$2:D$308, allRounds!A$2:A$308)</f>
        <v>304</v>
      </c>
    </row>
    <row r="6630" spans="1:12" x14ac:dyDescent="0.3">
      <c r="A6630">
        <v>6629</v>
      </c>
      <c r="B6630">
        <v>6</v>
      </c>
      <c r="C6630">
        <v>92</v>
      </c>
      <c r="D6630">
        <v>28</v>
      </c>
      <c r="E6630">
        <v>2</v>
      </c>
      <c r="F6630">
        <v>304</v>
      </c>
      <c r="H6630" s="16">
        <v>33955</v>
      </c>
      <c r="I6630">
        <v>90</v>
      </c>
      <c r="J6630">
        <v>18</v>
      </c>
      <c r="K6630">
        <v>1</v>
      </c>
      <c r="L6630">
        <f>LOOKUP(I6630+H6630*1000, allRounds!D$2:D$308, allRounds!A$2:A$308)</f>
        <v>304</v>
      </c>
    </row>
    <row r="6631" spans="1:12" x14ac:dyDescent="0.3">
      <c r="A6631">
        <v>6630</v>
      </c>
      <c r="B6631">
        <v>7</v>
      </c>
      <c r="C6631">
        <v>109</v>
      </c>
      <c r="D6631">
        <v>25</v>
      </c>
      <c r="E6631">
        <v>16</v>
      </c>
      <c r="F6631">
        <v>304</v>
      </c>
      <c r="H6631" s="16">
        <v>33955</v>
      </c>
      <c r="I6631">
        <v>90</v>
      </c>
      <c r="J6631">
        <v>28</v>
      </c>
      <c r="K6631">
        <v>1</v>
      </c>
      <c r="L6631">
        <f>LOOKUP(I6631+H6631*1000, allRounds!D$2:D$308, allRounds!A$2:A$308)</f>
        <v>304</v>
      </c>
    </row>
    <row r="6632" spans="1:12" x14ac:dyDescent="0.3">
      <c r="A6632">
        <v>6631</v>
      </c>
      <c r="B6632">
        <v>8</v>
      </c>
      <c r="C6632">
        <v>108</v>
      </c>
      <c r="D6632">
        <v>25</v>
      </c>
      <c r="E6632">
        <v>12</v>
      </c>
      <c r="F6632">
        <v>304</v>
      </c>
      <c r="H6632" s="16">
        <v>33955</v>
      </c>
      <c r="I6632">
        <v>90</v>
      </c>
      <c r="J6632">
        <v>28</v>
      </c>
      <c r="K6632">
        <v>1</v>
      </c>
      <c r="L6632">
        <f>LOOKUP(I6632+H6632*1000, allRounds!D$2:D$308, allRounds!A$2:A$308)</f>
        <v>304</v>
      </c>
    </row>
    <row r="6633" spans="1:12" x14ac:dyDescent="0.3">
      <c r="A6633">
        <v>6632</v>
      </c>
      <c r="B6633">
        <v>9</v>
      </c>
      <c r="C6633">
        <v>108</v>
      </c>
      <c r="D6633">
        <v>24</v>
      </c>
      <c r="E6633">
        <v>14</v>
      </c>
      <c r="F6633">
        <v>304</v>
      </c>
      <c r="H6633" s="16">
        <v>33955</v>
      </c>
      <c r="I6633">
        <v>90</v>
      </c>
      <c r="J6633">
        <v>28</v>
      </c>
      <c r="K6633">
        <v>1</v>
      </c>
      <c r="L6633">
        <f>LOOKUP(I6633+H6633*1000, allRounds!D$2:D$308, allRounds!A$2:A$308)</f>
        <v>304</v>
      </c>
    </row>
    <row r="6634" spans="1:12" x14ac:dyDescent="0.3">
      <c r="A6634">
        <v>6633</v>
      </c>
      <c r="B6634">
        <v>10</v>
      </c>
      <c r="C6634">
        <v>111</v>
      </c>
      <c r="D6634">
        <v>22</v>
      </c>
      <c r="E6634">
        <v>7</v>
      </c>
      <c r="F6634">
        <v>304</v>
      </c>
      <c r="H6634" s="16">
        <v>33955</v>
      </c>
      <c r="I6634">
        <v>90</v>
      </c>
      <c r="J6634">
        <v>28</v>
      </c>
      <c r="K6634">
        <v>1</v>
      </c>
      <c r="L6634">
        <f>LOOKUP(I6634+H6634*1000, allRounds!D$2:D$308, allRounds!A$2:A$308)</f>
        <v>304</v>
      </c>
    </row>
    <row r="6635" spans="1:12" x14ac:dyDescent="0.3">
      <c r="A6635">
        <v>6634</v>
      </c>
      <c r="B6635">
        <v>11</v>
      </c>
      <c r="C6635">
        <v>112</v>
      </c>
      <c r="D6635">
        <v>19</v>
      </c>
      <c r="E6635">
        <v>10</v>
      </c>
      <c r="F6635">
        <v>304</v>
      </c>
      <c r="H6635" s="16">
        <v>33955</v>
      </c>
      <c r="I6635">
        <v>90</v>
      </c>
      <c r="J6635">
        <v>28</v>
      </c>
      <c r="K6635">
        <v>1</v>
      </c>
      <c r="L6635">
        <f>LOOKUP(I6635+H6635*1000, allRounds!D$2:D$308, allRounds!A$2:A$308)</f>
        <v>304</v>
      </c>
    </row>
    <row r="6636" spans="1:12" x14ac:dyDescent="0.3">
      <c r="A6636">
        <v>6635</v>
      </c>
      <c r="B6636">
        <v>12</v>
      </c>
      <c r="C6636">
        <v>121</v>
      </c>
      <c r="D6636">
        <v>16</v>
      </c>
      <c r="E6636">
        <v>23</v>
      </c>
      <c r="F6636">
        <v>304</v>
      </c>
      <c r="H6636" s="16">
        <v>33955</v>
      </c>
      <c r="I6636">
        <v>90</v>
      </c>
      <c r="J6636">
        <v>28</v>
      </c>
      <c r="K6636">
        <v>1</v>
      </c>
      <c r="L6636">
        <f>LOOKUP(I6636+H6636*1000, allRounds!D$2:D$308, allRounds!A$2:A$308)</f>
        <v>304</v>
      </c>
    </row>
    <row r="6637" spans="1:12" x14ac:dyDescent="0.3">
      <c r="A6637">
        <v>6636</v>
      </c>
      <c r="B6637">
        <v>13</v>
      </c>
      <c r="C6637">
        <v>117</v>
      </c>
      <c r="D6637">
        <v>16</v>
      </c>
      <c r="E6637">
        <v>19</v>
      </c>
      <c r="F6637">
        <v>304</v>
      </c>
      <c r="H6637" s="16">
        <v>33955</v>
      </c>
      <c r="I6637">
        <v>90</v>
      </c>
      <c r="J6637">
        <v>28</v>
      </c>
      <c r="K6637">
        <v>0</v>
      </c>
      <c r="L6637">
        <f>LOOKUP(I6637+H6637*1000, allRounds!D$2:D$308, allRounds!A$2:A$308)</f>
        <v>304</v>
      </c>
    </row>
    <row r="6638" spans="1:12" x14ac:dyDescent="0.3">
      <c r="A6638">
        <v>6637</v>
      </c>
      <c r="B6638">
        <v>14</v>
      </c>
      <c r="C6638">
        <v>118</v>
      </c>
      <c r="D6638">
        <v>15</v>
      </c>
      <c r="E6638">
        <v>9</v>
      </c>
      <c r="F6638">
        <v>304</v>
      </c>
      <c r="H6638" s="16">
        <v>33955</v>
      </c>
      <c r="I6638">
        <v>90</v>
      </c>
      <c r="J6638">
        <v>28</v>
      </c>
      <c r="K6638">
        <v>1</v>
      </c>
      <c r="L6638">
        <f>LOOKUP(I6638+H6638*1000, allRounds!D$2:D$308, allRounds!A$2:A$308)</f>
        <v>304</v>
      </c>
    </row>
    <row r="6639" spans="1:12" x14ac:dyDescent="0.3">
      <c r="A6639">
        <v>6638</v>
      </c>
      <c r="B6639">
        <v>1</v>
      </c>
      <c r="C6639">
        <v>105</v>
      </c>
      <c r="D6639">
        <v>32</v>
      </c>
      <c r="E6639">
        <v>3</v>
      </c>
      <c r="F6639">
        <v>305</v>
      </c>
      <c r="H6639" s="16">
        <v>33922</v>
      </c>
      <c r="I6639">
        <v>61</v>
      </c>
      <c r="J6639">
        <v>28</v>
      </c>
      <c r="K6639">
        <v>1</v>
      </c>
      <c r="L6639">
        <f>LOOKUP(I6639+H6639*1000, allRounds!D$2:D$308, allRounds!A$2:A$308)</f>
        <v>305</v>
      </c>
    </row>
    <row r="6640" spans="1:12" x14ac:dyDescent="0.3">
      <c r="A6640">
        <v>6639</v>
      </c>
      <c r="B6640">
        <v>2</v>
      </c>
      <c r="C6640">
        <v>109</v>
      </c>
      <c r="D6640">
        <v>27</v>
      </c>
      <c r="E6640">
        <v>14</v>
      </c>
      <c r="F6640">
        <v>305</v>
      </c>
      <c r="H6640" s="16">
        <v>33922</v>
      </c>
      <c r="I6640">
        <v>61</v>
      </c>
      <c r="J6640">
        <v>28</v>
      </c>
      <c r="K6640">
        <v>1</v>
      </c>
      <c r="L6640">
        <f>LOOKUP(I6640+H6640*1000, allRounds!D$2:D$308, allRounds!A$2:A$308)</f>
        <v>305</v>
      </c>
    </row>
    <row r="6641" spans="1:12" x14ac:dyDescent="0.3">
      <c r="A6641">
        <v>6640</v>
      </c>
      <c r="B6641">
        <v>3</v>
      </c>
      <c r="C6641">
        <v>113</v>
      </c>
      <c r="D6641">
        <v>24</v>
      </c>
      <c r="E6641">
        <v>13</v>
      </c>
      <c r="F6641">
        <v>305</v>
      </c>
      <c r="H6641" s="16">
        <v>33922</v>
      </c>
      <c r="I6641">
        <v>61</v>
      </c>
      <c r="J6641">
        <v>28</v>
      </c>
      <c r="K6641">
        <v>1</v>
      </c>
      <c r="L6641">
        <f>LOOKUP(I6641+H6641*1000, allRounds!D$2:D$308, allRounds!A$2:A$308)</f>
        <v>305</v>
      </c>
    </row>
    <row r="6642" spans="1:12" x14ac:dyDescent="0.3">
      <c r="A6642">
        <v>6641</v>
      </c>
      <c r="B6642">
        <v>4</v>
      </c>
      <c r="C6642">
        <v>104</v>
      </c>
      <c r="D6642">
        <v>22</v>
      </c>
      <c r="E6642">
        <v>2</v>
      </c>
      <c r="F6642">
        <v>305</v>
      </c>
      <c r="H6642" s="16">
        <v>33922</v>
      </c>
      <c r="I6642">
        <v>61</v>
      </c>
      <c r="J6642">
        <v>18</v>
      </c>
      <c r="K6642">
        <v>1</v>
      </c>
      <c r="L6642">
        <f>LOOKUP(I6642+H6642*1000, allRounds!D$2:D$308, allRounds!A$2:A$308)</f>
        <v>305</v>
      </c>
    </row>
    <row r="6643" spans="1:12" x14ac:dyDescent="0.3">
      <c r="A6643">
        <v>6642</v>
      </c>
      <c r="B6643">
        <v>5</v>
      </c>
      <c r="C6643">
        <v>114</v>
      </c>
      <c r="D6643">
        <v>22</v>
      </c>
      <c r="E6643">
        <v>16</v>
      </c>
      <c r="F6643">
        <v>305</v>
      </c>
      <c r="H6643" s="16">
        <v>33922</v>
      </c>
      <c r="I6643">
        <v>61</v>
      </c>
      <c r="J6643">
        <v>28</v>
      </c>
      <c r="K6643">
        <v>1</v>
      </c>
      <c r="L6643">
        <f>LOOKUP(I6643+H6643*1000, allRounds!D$2:D$308, allRounds!A$2:A$308)</f>
        <v>305</v>
      </c>
    </row>
    <row r="6644" spans="1:12" x14ac:dyDescent="0.3">
      <c r="A6644">
        <v>6643</v>
      </c>
      <c r="B6644">
        <v>6</v>
      </c>
      <c r="C6644">
        <v>124</v>
      </c>
      <c r="D6644">
        <v>17</v>
      </c>
      <c r="E6644">
        <v>7</v>
      </c>
      <c r="F6644">
        <v>305</v>
      </c>
      <c r="H6644" s="16">
        <v>33922</v>
      </c>
      <c r="I6644">
        <v>61</v>
      </c>
      <c r="J6644">
        <v>28</v>
      </c>
      <c r="K6644">
        <v>1</v>
      </c>
      <c r="L6644">
        <f>LOOKUP(I6644+H6644*1000, allRounds!D$2:D$308, allRounds!A$2:A$308)</f>
        <v>305</v>
      </c>
    </row>
    <row r="6645" spans="1:12" x14ac:dyDescent="0.3">
      <c r="A6645">
        <v>6644</v>
      </c>
      <c r="B6645">
        <v>7</v>
      </c>
      <c r="C6645">
        <v>125</v>
      </c>
      <c r="D6645">
        <v>12</v>
      </c>
      <c r="E6645">
        <v>10</v>
      </c>
      <c r="F6645">
        <v>305</v>
      </c>
      <c r="H6645" s="16">
        <v>33922</v>
      </c>
      <c r="I6645">
        <v>61</v>
      </c>
      <c r="J6645">
        <v>28</v>
      </c>
      <c r="K6645">
        <v>1</v>
      </c>
      <c r="L6645">
        <f>LOOKUP(I6645+H6645*1000, allRounds!D$2:D$308, allRounds!A$2:A$308)</f>
        <v>305</v>
      </c>
    </row>
    <row r="6646" spans="1:12" x14ac:dyDescent="0.3">
      <c r="A6646">
        <v>6645</v>
      </c>
      <c r="B6646">
        <v>8</v>
      </c>
      <c r="C6646">
        <v>126</v>
      </c>
      <c r="D6646">
        <v>12</v>
      </c>
      <c r="E6646">
        <v>19</v>
      </c>
      <c r="F6646">
        <v>305</v>
      </c>
      <c r="H6646" s="16">
        <v>33922</v>
      </c>
      <c r="I6646">
        <v>61</v>
      </c>
      <c r="J6646">
        <v>28</v>
      </c>
      <c r="K6646">
        <v>0</v>
      </c>
      <c r="L6646">
        <f>LOOKUP(I6646+H6646*1000, allRounds!D$2:D$308, allRounds!A$2:A$308)</f>
        <v>305</v>
      </c>
    </row>
    <row r="6647" spans="1:12" x14ac:dyDescent="0.3">
      <c r="A6647">
        <v>6646</v>
      </c>
      <c r="B6647">
        <v>9</v>
      </c>
      <c r="C6647">
        <v>129</v>
      </c>
      <c r="D6647">
        <v>11</v>
      </c>
      <c r="E6647">
        <v>12</v>
      </c>
      <c r="F6647">
        <v>305</v>
      </c>
      <c r="H6647" s="16">
        <v>33922</v>
      </c>
      <c r="I6647">
        <v>61</v>
      </c>
      <c r="J6647">
        <v>28</v>
      </c>
      <c r="K6647">
        <v>1</v>
      </c>
      <c r="L6647">
        <f>LOOKUP(I6647+H6647*1000, allRounds!D$2:D$308, allRounds!A$2:A$308)</f>
        <v>305</v>
      </c>
    </row>
    <row r="6648" spans="1:12" x14ac:dyDescent="0.3">
      <c r="A6648">
        <v>6647</v>
      </c>
      <c r="B6648">
        <v>10</v>
      </c>
      <c r="C6648">
        <v>132</v>
      </c>
      <c r="D6648">
        <v>7</v>
      </c>
      <c r="E6648">
        <v>20</v>
      </c>
      <c r="F6648">
        <v>305</v>
      </c>
      <c r="H6648" s="16">
        <v>33922</v>
      </c>
      <c r="I6648">
        <v>61</v>
      </c>
      <c r="J6648">
        <v>28</v>
      </c>
      <c r="K6648">
        <v>2</v>
      </c>
      <c r="L6648">
        <f>LOOKUP(I6648+H6648*1000, allRounds!D$2:D$308, allRounds!A$2:A$308)</f>
        <v>305</v>
      </c>
    </row>
    <row r="6649" spans="1:12" x14ac:dyDescent="0.3">
      <c r="A6649">
        <v>6648</v>
      </c>
      <c r="B6649">
        <v>1</v>
      </c>
      <c r="C6649">
        <v>107</v>
      </c>
      <c r="D6649">
        <v>29</v>
      </c>
      <c r="E6649">
        <v>17</v>
      </c>
      <c r="F6649">
        <v>306</v>
      </c>
      <c r="H6649" s="16">
        <v>33887</v>
      </c>
      <c r="I6649">
        <v>27</v>
      </c>
      <c r="J6649">
        <v>28</v>
      </c>
      <c r="K6649">
        <v>1</v>
      </c>
      <c r="L6649">
        <f>LOOKUP(I6649+H6649*1000, allRounds!D$2:D$308, allRounds!A$2:A$308)</f>
        <v>306</v>
      </c>
    </row>
    <row r="6650" spans="1:12" x14ac:dyDescent="0.3">
      <c r="A6650">
        <v>6649</v>
      </c>
      <c r="B6650">
        <v>2</v>
      </c>
      <c r="C6650">
        <v>107</v>
      </c>
      <c r="D6650">
        <v>27</v>
      </c>
      <c r="E6650">
        <v>6</v>
      </c>
      <c r="F6650">
        <v>306</v>
      </c>
      <c r="H6650" s="16">
        <v>33887</v>
      </c>
      <c r="I6650">
        <v>27</v>
      </c>
      <c r="J6650">
        <v>28</v>
      </c>
      <c r="K6650">
        <v>1</v>
      </c>
      <c r="L6650">
        <f>LOOKUP(I6650+H6650*1000, allRounds!D$2:D$308, allRounds!A$2:A$308)</f>
        <v>306</v>
      </c>
    </row>
    <row r="6651" spans="1:12" x14ac:dyDescent="0.3">
      <c r="A6651">
        <v>6650</v>
      </c>
      <c r="B6651">
        <v>3</v>
      </c>
      <c r="C6651">
        <v>109</v>
      </c>
      <c r="D6651">
        <v>26</v>
      </c>
      <c r="E6651">
        <v>16</v>
      </c>
      <c r="F6651">
        <v>306</v>
      </c>
      <c r="H6651" s="16">
        <v>33887</v>
      </c>
      <c r="I6651">
        <v>27</v>
      </c>
      <c r="J6651">
        <v>28</v>
      </c>
      <c r="K6651">
        <v>1</v>
      </c>
      <c r="L6651">
        <f>LOOKUP(I6651+H6651*1000, allRounds!D$2:D$308, allRounds!A$2:A$308)</f>
        <v>306</v>
      </c>
    </row>
    <row r="6652" spans="1:12" x14ac:dyDescent="0.3">
      <c r="A6652">
        <v>6651</v>
      </c>
      <c r="B6652">
        <v>4</v>
      </c>
      <c r="C6652">
        <v>97</v>
      </c>
      <c r="D6652">
        <v>24</v>
      </c>
      <c r="E6652">
        <v>1</v>
      </c>
      <c r="F6652">
        <v>306</v>
      </c>
      <c r="H6652" s="16">
        <v>33887</v>
      </c>
      <c r="I6652">
        <v>27</v>
      </c>
      <c r="J6652">
        <v>14</v>
      </c>
      <c r="K6652">
        <v>1</v>
      </c>
      <c r="L6652">
        <f>LOOKUP(I6652+H6652*1000, allRounds!D$2:D$308, allRounds!A$2:A$308)</f>
        <v>306</v>
      </c>
    </row>
    <row r="6653" spans="1:12" x14ac:dyDescent="0.3">
      <c r="A6653">
        <v>6652</v>
      </c>
      <c r="B6653">
        <v>5</v>
      </c>
      <c r="C6653">
        <v>114</v>
      </c>
      <c r="D6653">
        <v>23</v>
      </c>
      <c r="E6653">
        <v>18</v>
      </c>
      <c r="F6653">
        <v>306</v>
      </c>
      <c r="H6653" s="16">
        <v>33887</v>
      </c>
      <c r="I6653">
        <v>27</v>
      </c>
      <c r="J6653">
        <v>28</v>
      </c>
      <c r="K6653">
        <v>1</v>
      </c>
      <c r="L6653">
        <f>LOOKUP(I6653+H6653*1000, allRounds!D$2:D$308, allRounds!A$2:A$308)</f>
        <v>306</v>
      </c>
    </row>
    <row r="6654" spans="1:12" x14ac:dyDescent="0.3">
      <c r="A6654">
        <v>6653</v>
      </c>
      <c r="B6654">
        <v>6</v>
      </c>
      <c r="C6654">
        <v>115</v>
      </c>
      <c r="D6654">
        <v>20</v>
      </c>
      <c r="E6654">
        <v>13</v>
      </c>
      <c r="F6654">
        <v>306</v>
      </c>
      <c r="H6654" s="16">
        <v>33887</v>
      </c>
      <c r="I6654">
        <v>27</v>
      </c>
      <c r="J6654">
        <v>28</v>
      </c>
      <c r="K6654">
        <v>1</v>
      </c>
      <c r="L6654">
        <f>LOOKUP(I6654+H6654*1000, allRounds!D$2:D$308, allRounds!A$2:A$308)</f>
        <v>306</v>
      </c>
    </row>
    <row r="6655" spans="1:12" x14ac:dyDescent="0.3">
      <c r="A6655">
        <v>6654</v>
      </c>
      <c r="B6655">
        <v>7</v>
      </c>
      <c r="C6655">
        <v>120</v>
      </c>
      <c r="D6655">
        <v>18</v>
      </c>
      <c r="E6655">
        <v>15</v>
      </c>
      <c r="F6655">
        <v>306</v>
      </c>
      <c r="H6655" s="16">
        <v>33887</v>
      </c>
      <c r="I6655">
        <v>27</v>
      </c>
      <c r="J6655">
        <v>28</v>
      </c>
      <c r="K6655">
        <v>2</v>
      </c>
      <c r="L6655">
        <f>LOOKUP(I6655+H6655*1000, allRounds!D$2:D$308, allRounds!A$2:A$308)</f>
        <v>306</v>
      </c>
    </row>
    <row r="6656" spans="1:12" x14ac:dyDescent="0.3">
      <c r="A6656">
        <v>6655</v>
      </c>
      <c r="B6656">
        <v>8</v>
      </c>
      <c r="C6656">
        <v>120</v>
      </c>
      <c r="D6656">
        <v>18</v>
      </c>
      <c r="E6656">
        <v>9</v>
      </c>
      <c r="F6656">
        <v>306</v>
      </c>
      <c r="H6656" s="16">
        <v>33887</v>
      </c>
      <c r="I6656">
        <v>27</v>
      </c>
      <c r="J6656">
        <v>28</v>
      </c>
      <c r="K6656">
        <v>1</v>
      </c>
      <c r="L6656">
        <f>LOOKUP(I6656+H6656*1000, allRounds!D$2:D$308, allRounds!A$2:A$308)</f>
        <v>306</v>
      </c>
    </row>
    <row r="6657" spans="1:12" x14ac:dyDescent="0.3">
      <c r="A6657">
        <v>6656</v>
      </c>
      <c r="B6657">
        <v>9</v>
      </c>
      <c r="C6657">
        <v>119</v>
      </c>
      <c r="D6657">
        <v>17</v>
      </c>
      <c r="E6657">
        <v>3</v>
      </c>
      <c r="F6657">
        <v>306</v>
      </c>
      <c r="H6657" s="16">
        <v>33887</v>
      </c>
      <c r="I6657">
        <v>27</v>
      </c>
      <c r="J6657">
        <v>28</v>
      </c>
      <c r="K6657">
        <v>1</v>
      </c>
      <c r="L6657">
        <f>LOOKUP(I6657+H6657*1000, allRounds!D$2:D$308, allRounds!A$2:A$308)</f>
        <v>306</v>
      </c>
    </row>
    <row r="6658" spans="1:12" x14ac:dyDescent="0.3">
      <c r="A6658">
        <v>6657</v>
      </c>
      <c r="B6658">
        <v>10</v>
      </c>
      <c r="C6658">
        <v>127</v>
      </c>
      <c r="D6658">
        <v>13</v>
      </c>
      <c r="E6658">
        <v>12</v>
      </c>
      <c r="F6658">
        <v>306</v>
      </c>
      <c r="H6658" s="16">
        <v>33887</v>
      </c>
      <c r="I6658">
        <v>27</v>
      </c>
      <c r="J6658">
        <v>28</v>
      </c>
      <c r="K6658">
        <v>1</v>
      </c>
      <c r="L6658">
        <f>LOOKUP(I6658+H6658*1000, allRounds!D$2:D$308, allRounds!A$2:A$308)</f>
        <v>306</v>
      </c>
    </row>
    <row r="6659" spans="1:12" x14ac:dyDescent="0.3">
      <c r="A6659">
        <v>6658</v>
      </c>
      <c r="B6659">
        <v>11</v>
      </c>
      <c r="C6659">
        <v>128</v>
      </c>
      <c r="D6659">
        <v>11</v>
      </c>
      <c r="E6659">
        <v>8</v>
      </c>
      <c r="F6659">
        <v>306</v>
      </c>
      <c r="H6659" s="16">
        <v>33887</v>
      </c>
      <c r="I6659">
        <v>27</v>
      </c>
      <c r="J6659">
        <v>28</v>
      </c>
      <c r="K6659">
        <v>1</v>
      </c>
      <c r="L6659">
        <f>LOOKUP(I6659+H6659*1000, allRounds!D$2:D$308, allRounds!A$2:A$308)</f>
        <v>306</v>
      </c>
    </row>
    <row r="6660" spans="1:12" x14ac:dyDescent="0.3">
      <c r="A6660">
        <v>6659</v>
      </c>
      <c r="B6660">
        <v>1</v>
      </c>
      <c r="C6660">
        <v>82</v>
      </c>
      <c r="D6660">
        <v>41</v>
      </c>
      <c r="E6660">
        <v>11</v>
      </c>
      <c r="F6660">
        <v>307</v>
      </c>
      <c r="H6660" s="16">
        <v>33859</v>
      </c>
      <c r="I6660">
        <v>88</v>
      </c>
      <c r="J6660">
        <v>17</v>
      </c>
      <c r="K6660">
        <v>1</v>
      </c>
      <c r="L6660">
        <f>LOOKUP(I6660+H6660*1000, allRounds!D$2:D$308, allRounds!A$2:A$308)</f>
        <v>307</v>
      </c>
    </row>
    <row r="6661" spans="1:12" x14ac:dyDescent="0.3">
      <c r="A6661">
        <v>6660</v>
      </c>
      <c r="B6661">
        <v>2</v>
      </c>
      <c r="C6661">
        <v>103</v>
      </c>
      <c r="D6661">
        <v>31</v>
      </c>
      <c r="E6661">
        <v>17</v>
      </c>
      <c r="F6661">
        <v>307</v>
      </c>
      <c r="H6661" s="16">
        <v>33859</v>
      </c>
      <c r="I6661">
        <v>88</v>
      </c>
      <c r="J6661">
        <v>28</v>
      </c>
      <c r="K6661">
        <v>1</v>
      </c>
      <c r="L6661">
        <f>LOOKUP(I6661+H6661*1000, allRounds!D$2:D$308, allRounds!A$2:A$308)</f>
        <v>307</v>
      </c>
    </row>
    <row r="6662" spans="1:12" x14ac:dyDescent="0.3">
      <c r="A6662">
        <v>6661</v>
      </c>
      <c r="B6662">
        <v>3</v>
      </c>
      <c r="C6662">
        <v>100</v>
      </c>
      <c r="D6662">
        <v>28</v>
      </c>
      <c r="E6662">
        <v>2</v>
      </c>
      <c r="F6662">
        <v>307</v>
      </c>
      <c r="H6662" s="16">
        <v>33859</v>
      </c>
      <c r="I6662">
        <v>88</v>
      </c>
      <c r="J6662">
        <v>18</v>
      </c>
      <c r="K6662">
        <v>1</v>
      </c>
      <c r="L6662">
        <f>LOOKUP(I6662+H6662*1000, allRounds!D$2:D$308, allRounds!A$2:A$308)</f>
        <v>307</v>
      </c>
    </row>
    <row r="6663" spans="1:12" x14ac:dyDescent="0.3">
      <c r="A6663">
        <v>6662</v>
      </c>
      <c r="B6663">
        <v>4</v>
      </c>
      <c r="C6663">
        <v>115</v>
      </c>
      <c r="D6663">
        <v>23</v>
      </c>
      <c r="E6663">
        <v>7</v>
      </c>
      <c r="F6663">
        <v>307</v>
      </c>
      <c r="H6663" s="16">
        <v>33859</v>
      </c>
      <c r="I6663">
        <v>88</v>
      </c>
      <c r="J6663">
        <v>28</v>
      </c>
      <c r="K6663">
        <v>1</v>
      </c>
      <c r="L6663">
        <f>LOOKUP(I6663+H6663*1000, allRounds!D$2:D$308, allRounds!A$2:A$308)</f>
        <v>307</v>
      </c>
    </row>
    <row r="6664" spans="1:12" x14ac:dyDescent="0.3">
      <c r="A6664">
        <v>6663</v>
      </c>
      <c r="B6664">
        <v>5</v>
      </c>
      <c r="C6664">
        <v>114</v>
      </c>
      <c r="D6664">
        <v>22</v>
      </c>
      <c r="E6664">
        <v>5</v>
      </c>
      <c r="F6664">
        <v>307</v>
      </c>
      <c r="H6664" s="16">
        <v>33859</v>
      </c>
      <c r="I6664">
        <v>88</v>
      </c>
      <c r="J6664">
        <v>28</v>
      </c>
      <c r="K6664">
        <v>1</v>
      </c>
      <c r="L6664">
        <f>LOOKUP(I6664+H6664*1000, allRounds!D$2:D$308, allRounds!A$2:A$308)</f>
        <v>307</v>
      </c>
    </row>
    <row r="6665" spans="1:12" x14ac:dyDescent="0.3">
      <c r="A6665">
        <v>6664</v>
      </c>
      <c r="B6665">
        <v>6</v>
      </c>
      <c r="C6665">
        <v>115</v>
      </c>
      <c r="D6665">
        <v>20</v>
      </c>
      <c r="E6665">
        <v>4</v>
      </c>
      <c r="F6665">
        <v>307</v>
      </c>
      <c r="H6665" s="16">
        <v>33859</v>
      </c>
      <c r="I6665">
        <v>88</v>
      </c>
      <c r="J6665">
        <v>28</v>
      </c>
      <c r="K6665">
        <v>1</v>
      </c>
      <c r="L6665">
        <f>LOOKUP(I6665+H6665*1000, allRounds!D$2:D$308, allRounds!A$2:A$308)</f>
        <v>307</v>
      </c>
    </row>
    <row r="6666" spans="1:12" x14ac:dyDescent="0.3">
      <c r="A6666">
        <v>6665</v>
      </c>
      <c r="B6666">
        <v>7</v>
      </c>
      <c r="C6666">
        <v>117</v>
      </c>
      <c r="D6666">
        <v>20</v>
      </c>
      <c r="E6666">
        <v>13</v>
      </c>
      <c r="F6666">
        <v>307</v>
      </c>
      <c r="H6666" s="16">
        <v>33859</v>
      </c>
      <c r="I6666">
        <v>88</v>
      </c>
      <c r="J6666">
        <v>28</v>
      </c>
      <c r="K6666">
        <v>1</v>
      </c>
      <c r="L6666">
        <f>LOOKUP(I6666+H6666*1000, allRounds!D$2:D$308, allRounds!A$2:A$308)</f>
        <v>307</v>
      </c>
    </row>
    <row r="6667" spans="1:12" x14ac:dyDescent="0.3">
      <c r="A6667">
        <v>6666</v>
      </c>
      <c r="B6667">
        <v>8</v>
      </c>
      <c r="C6667">
        <v>118</v>
      </c>
      <c r="D6667">
        <v>17</v>
      </c>
      <c r="E6667">
        <v>9</v>
      </c>
      <c r="F6667">
        <v>307</v>
      </c>
      <c r="H6667" s="16">
        <v>33859</v>
      </c>
      <c r="I6667">
        <v>88</v>
      </c>
      <c r="J6667">
        <v>28</v>
      </c>
      <c r="K6667">
        <v>1</v>
      </c>
      <c r="L6667">
        <f>LOOKUP(I6667+H6667*1000, allRounds!D$2:D$308, allRounds!A$2:A$308)</f>
        <v>307</v>
      </c>
    </row>
    <row r="6668" spans="1:12" x14ac:dyDescent="0.3">
      <c r="A6668">
        <v>6667</v>
      </c>
      <c r="B6668">
        <v>9</v>
      </c>
      <c r="C6668">
        <v>120</v>
      </c>
      <c r="D6668">
        <v>17</v>
      </c>
      <c r="E6668">
        <v>10</v>
      </c>
      <c r="F6668">
        <v>307</v>
      </c>
      <c r="H6668" s="16">
        <v>33859</v>
      </c>
      <c r="I6668">
        <v>88</v>
      </c>
      <c r="J6668">
        <v>28</v>
      </c>
      <c r="K6668">
        <v>1</v>
      </c>
      <c r="L6668">
        <f>LOOKUP(I6668+H6668*1000, allRounds!D$2:D$308, allRounds!A$2:A$308)</f>
        <v>307</v>
      </c>
    </row>
    <row r="6669" spans="1:12" x14ac:dyDescent="0.3">
      <c r="A6669">
        <v>6668</v>
      </c>
      <c r="B6669">
        <v>10</v>
      </c>
      <c r="C6669">
        <v>121</v>
      </c>
      <c r="D6669">
        <v>16</v>
      </c>
      <c r="E6669">
        <v>12</v>
      </c>
      <c r="F6669">
        <v>307</v>
      </c>
      <c r="H6669" s="16">
        <v>33859</v>
      </c>
      <c r="I6669">
        <v>88</v>
      </c>
      <c r="J6669">
        <v>28</v>
      </c>
      <c r="K6669">
        <v>1</v>
      </c>
      <c r="L6669">
        <f>LOOKUP(I6669+H6669*1000, allRounds!D$2:D$308, allRounds!A$2:A$308)</f>
        <v>307</v>
      </c>
    </row>
    <row r="6670" spans="1:12" x14ac:dyDescent="0.3">
      <c r="A6670">
        <v>6669</v>
      </c>
      <c r="B6670">
        <v>11</v>
      </c>
      <c r="C6670">
        <v>124</v>
      </c>
      <c r="D6670">
        <v>16</v>
      </c>
      <c r="E6670">
        <v>8</v>
      </c>
      <c r="F6670">
        <v>307</v>
      </c>
      <c r="H6670" s="16">
        <v>33859</v>
      </c>
      <c r="I6670">
        <v>88</v>
      </c>
      <c r="J6670">
        <v>28</v>
      </c>
      <c r="K6670">
        <v>1</v>
      </c>
      <c r="L6670">
        <f>LOOKUP(I6670+H6670*1000, allRounds!D$2:D$308, allRounds!A$2:A$308)</f>
        <v>307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workbookViewId="0"/>
  </sheetViews>
  <sheetFormatPr defaultRowHeight="14.4" x14ac:dyDescent="0.3"/>
  <cols>
    <col min="2" max="2" width="28.88671875" bestFit="1" customWidth="1"/>
  </cols>
  <sheetData>
    <row r="1" spans="1:2" x14ac:dyDescent="0.3">
      <c r="A1">
        <v>1</v>
      </c>
      <c r="B1" t="s">
        <v>2347</v>
      </c>
    </row>
    <row r="2" spans="1:2" x14ac:dyDescent="0.3">
      <c r="A2">
        <v>2</v>
      </c>
      <c r="B2" t="s">
        <v>2348</v>
      </c>
    </row>
    <row r="3" spans="1:2" x14ac:dyDescent="0.3">
      <c r="A3">
        <v>3</v>
      </c>
      <c r="B3" t="s">
        <v>2506</v>
      </c>
    </row>
    <row r="4" spans="1:2" x14ac:dyDescent="0.3">
      <c r="A4">
        <v>4</v>
      </c>
      <c r="B4" t="s">
        <v>1654</v>
      </c>
    </row>
    <row r="5" spans="1:2" x14ac:dyDescent="0.3">
      <c r="A5">
        <v>5</v>
      </c>
      <c r="B5" t="s">
        <v>2349</v>
      </c>
    </row>
    <row r="6" spans="1:2" x14ac:dyDescent="0.3">
      <c r="A6">
        <v>6</v>
      </c>
      <c r="B6" t="s">
        <v>1718</v>
      </c>
    </row>
    <row r="7" spans="1:2" x14ac:dyDescent="0.3">
      <c r="A7">
        <v>7</v>
      </c>
      <c r="B7" t="s">
        <v>2350</v>
      </c>
    </row>
    <row r="8" spans="1:2" x14ac:dyDescent="0.3">
      <c r="A8">
        <v>8</v>
      </c>
      <c r="B8" t="s">
        <v>2351</v>
      </c>
    </row>
    <row r="9" spans="1:2" x14ac:dyDescent="0.3">
      <c r="A9">
        <v>9</v>
      </c>
      <c r="B9" t="s">
        <v>2352</v>
      </c>
    </row>
    <row r="10" spans="1:2" x14ac:dyDescent="0.3">
      <c r="A10">
        <v>10</v>
      </c>
      <c r="B10" t="s">
        <v>2353</v>
      </c>
    </row>
    <row r="11" spans="1:2" x14ac:dyDescent="0.3">
      <c r="A11">
        <v>11</v>
      </c>
      <c r="B11" t="s">
        <v>2354</v>
      </c>
    </row>
    <row r="12" spans="1:2" x14ac:dyDescent="0.3">
      <c r="A12">
        <v>12</v>
      </c>
      <c r="B12" t="s">
        <v>2355</v>
      </c>
    </row>
    <row r="13" spans="1:2" x14ac:dyDescent="0.3">
      <c r="A13">
        <v>13</v>
      </c>
      <c r="B13" t="s">
        <v>2356</v>
      </c>
    </row>
    <row r="14" spans="1:2" x14ac:dyDescent="0.3">
      <c r="A14">
        <v>14</v>
      </c>
      <c r="B14" t="s">
        <v>2346</v>
      </c>
    </row>
    <row r="15" spans="1:2" x14ac:dyDescent="0.3">
      <c r="A15">
        <v>15</v>
      </c>
      <c r="B15" t="s">
        <v>2283</v>
      </c>
    </row>
    <row r="16" spans="1:2" x14ac:dyDescent="0.3">
      <c r="A16">
        <v>16</v>
      </c>
      <c r="B16" t="s">
        <v>2357</v>
      </c>
    </row>
    <row r="17" spans="1:2" x14ac:dyDescent="0.3">
      <c r="A17">
        <v>17</v>
      </c>
      <c r="B17" t="s">
        <v>2358</v>
      </c>
    </row>
    <row r="18" spans="1:2" x14ac:dyDescent="0.3">
      <c r="A18">
        <v>18</v>
      </c>
      <c r="B18" t="s">
        <v>2359</v>
      </c>
    </row>
    <row r="19" spans="1:2" x14ac:dyDescent="0.3">
      <c r="A19">
        <v>19</v>
      </c>
      <c r="B19" t="s">
        <v>1623</v>
      </c>
    </row>
    <row r="20" spans="1:2" x14ac:dyDescent="0.3">
      <c r="A20">
        <v>20</v>
      </c>
      <c r="B20" t="s">
        <v>2243</v>
      </c>
    </row>
    <row r="21" spans="1:2" x14ac:dyDescent="0.3">
      <c r="A21">
        <v>21</v>
      </c>
      <c r="B21" t="s">
        <v>2360</v>
      </c>
    </row>
    <row r="22" spans="1:2" x14ac:dyDescent="0.3">
      <c r="A22">
        <v>22</v>
      </c>
      <c r="B22" t="s">
        <v>2361</v>
      </c>
    </row>
    <row r="23" spans="1:2" x14ac:dyDescent="0.3">
      <c r="A23">
        <v>23</v>
      </c>
      <c r="B23" t="s">
        <v>1759</v>
      </c>
    </row>
    <row r="24" spans="1:2" x14ac:dyDescent="0.3">
      <c r="A24">
        <v>24</v>
      </c>
      <c r="B24" t="s">
        <v>2362</v>
      </c>
    </row>
    <row r="25" spans="1:2" x14ac:dyDescent="0.3">
      <c r="A25">
        <v>25</v>
      </c>
      <c r="B25" t="s">
        <v>2363</v>
      </c>
    </row>
    <row r="26" spans="1:2" x14ac:dyDescent="0.3">
      <c r="A26">
        <v>26</v>
      </c>
      <c r="B26" t="s">
        <v>2364</v>
      </c>
    </row>
    <row r="27" spans="1:2" x14ac:dyDescent="0.3">
      <c r="A27">
        <v>27</v>
      </c>
      <c r="B27" t="s">
        <v>1857</v>
      </c>
    </row>
    <row r="28" spans="1:2" x14ac:dyDescent="0.3">
      <c r="A28">
        <v>28</v>
      </c>
      <c r="B28" t="s">
        <v>2365</v>
      </c>
    </row>
    <row r="29" spans="1:2" x14ac:dyDescent="0.3">
      <c r="A29">
        <v>29</v>
      </c>
      <c r="B29" t="s">
        <v>1739</v>
      </c>
    </row>
    <row r="30" spans="1:2" x14ac:dyDescent="0.3">
      <c r="A30">
        <v>30</v>
      </c>
      <c r="B30" t="s">
        <v>2306</v>
      </c>
    </row>
    <row r="31" spans="1:2" x14ac:dyDescent="0.3">
      <c r="A31">
        <v>31</v>
      </c>
      <c r="B31" t="s">
        <v>2366</v>
      </c>
    </row>
    <row r="32" spans="1:2" x14ac:dyDescent="0.3">
      <c r="A32">
        <v>32</v>
      </c>
      <c r="B32" t="s">
        <v>2367</v>
      </c>
    </row>
    <row r="33" spans="1:2" x14ac:dyDescent="0.3">
      <c r="A33">
        <v>33</v>
      </c>
      <c r="B33" t="s">
        <v>2368</v>
      </c>
    </row>
    <row r="34" spans="1:2" x14ac:dyDescent="0.3">
      <c r="A34">
        <v>34</v>
      </c>
      <c r="B34" t="s">
        <v>2315</v>
      </c>
    </row>
    <row r="35" spans="1:2" x14ac:dyDescent="0.3">
      <c r="A35">
        <v>35</v>
      </c>
      <c r="B35" t="s">
        <v>2200</v>
      </c>
    </row>
    <row r="36" spans="1:2" x14ac:dyDescent="0.3">
      <c r="A36">
        <v>36</v>
      </c>
      <c r="B36" t="s">
        <v>2369</v>
      </c>
    </row>
    <row r="37" spans="1:2" x14ac:dyDescent="0.3">
      <c r="A37">
        <v>37</v>
      </c>
      <c r="B37" t="s">
        <v>2109</v>
      </c>
    </row>
    <row r="38" spans="1:2" x14ac:dyDescent="0.3">
      <c r="A38">
        <v>38</v>
      </c>
      <c r="B38" t="s">
        <v>2208</v>
      </c>
    </row>
    <row r="39" spans="1:2" x14ac:dyDescent="0.3">
      <c r="A39">
        <v>39</v>
      </c>
      <c r="B39" t="s">
        <v>2236</v>
      </c>
    </row>
    <row r="40" spans="1:2" x14ac:dyDescent="0.3">
      <c r="A40">
        <v>40</v>
      </c>
      <c r="B40" t="s">
        <v>2370</v>
      </c>
    </row>
    <row r="41" spans="1:2" x14ac:dyDescent="0.3">
      <c r="A41">
        <v>41</v>
      </c>
      <c r="B41" t="s">
        <v>2183</v>
      </c>
    </row>
    <row r="42" spans="1:2" x14ac:dyDescent="0.3">
      <c r="A42">
        <v>42</v>
      </c>
      <c r="B42" t="s">
        <v>2371</v>
      </c>
    </row>
    <row r="43" spans="1:2" x14ac:dyDescent="0.3">
      <c r="A43">
        <v>43</v>
      </c>
      <c r="B43" t="s">
        <v>2372</v>
      </c>
    </row>
    <row r="44" spans="1:2" x14ac:dyDescent="0.3">
      <c r="A44">
        <v>44</v>
      </c>
      <c r="B44" t="s">
        <v>2373</v>
      </c>
    </row>
    <row r="45" spans="1:2" x14ac:dyDescent="0.3">
      <c r="A45">
        <v>45</v>
      </c>
      <c r="B45" t="s">
        <v>2374</v>
      </c>
    </row>
    <row r="46" spans="1:2" x14ac:dyDescent="0.3">
      <c r="A46">
        <v>46</v>
      </c>
      <c r="B46" t="s">
        <v>2375</v>
      </c>
    </row>
    <row r="47" spans="1:2" x14ac:dyDescent="0.3">
      <c r="A47">
        <v>47</v>
      </c>
      <c r="B47" t="s">
        <v>2221</v>
      </c>
    </row>
    <row r="48" spans="1:2" x14ac:dyDescent="0.3">
      <c r="A48">
        <v>48</v>
      </c>
      <c r="B48" t="s">
        <v>2376</v>
      </c>
    </row>
    <row r="49" spans="1:2" x14ac:dyDescent="0.3">
      <c r="A49">
        <v>49</v>
      </c>
      <c r="B49" t="s">
        <v>2377</v>
      </c>
    </row>
    <row r="50" spans="1:2" x14ac:dyDescent="0.3">
      <c r="A50">
        <v>50</v>
      </c>
      <c r="B50" t="s">
        <v>2153</v>
      </c>
    </row>
    <row r="51" spans="1:2" x14ac:dyDescent="0.3">
      <c r="A51">
        <v>51</v>
      </c>
      <c r="B51" t="s">
        <v>1703</v>
      </c>
    </row>
    <row r="52" spans="1:2" x14ac:dyDescent="0.3">
      <c r="A52">
        <v>52</v>
      </c>
      <c r="B52" t="s">
        <v>2344</v>
      </c>
    </row>
    <row r="53" spans="1:2" x14ac:dyDescent="0.3">
      <c r="A53">
        <v>53</v>
      </c>
      <c r="B53" t="s">
        <v>1749</v>
      </c>
    </row>
    <row r="54" spans="1:2" x14ac:dyDescent="0.3">
      <c r="A54">
        <v>54</v>
      </c>
      <c r="B54" t="s">
        <v>2378</v>
      </c>
    </row>
    <row r="55" spans="1:2" x14ac:dyDescent="0.3">
      <c r="A55">
        <v>55</v>
      </c>
      <c r="B55" t="s">
        <v>2379</v>
      </c>
    </row>
    <row r="56" spans="1:2" x14ac:dyDescent="0.3">
      <c r="A56">
        <v>56</v>
      </c>
      <c r="B56" t="s">
        <v>2380</v>
      </c>
    </row>
    <row r="57" spans="1:2" x14ac:dyDescent="0.3">
      <c r="A57">
        <v>57</v>
      </c>
      <c r="B57" t="s">
        <v>1812</v>
      </c>
    </row>
    <row r="58" spans="1:2" x14ac:dyDescent="0.3">
      <c r="A58">
        <v>58</v>
      </c>
      <c r="B58" t="s">
        <v>2381</v>
      </c>
    </row>
    <row r="59" spans="1:2" x14ac:dyDescent="0.3">
      <c r="A59">
        <v>59</v>
      </c>
      <c r="B59" t="s">
        <v>2128</v>
      </c>
    </row>
    <row r="60" spans="1:2" x14ac:dyDescent="0.3">
      <c r="A60">
        <v>60</v>
      </c>
      <c r="B60" t="s">
        <v>1634</v>
      </c>
    </row>
    <row r="61" spans="1:2" x14ac:dyDescent="0.3">
      <c r="A61">
        <v>61</v>
      </c>
      <c r="B61" t="s">
        <v>2382</v>
      </c>
    </row>
    <row r="62" spans="1:2" x14ac:dyDescent="0.3">
      <c r="A62">
        <v>62</v>
      </c>
      <c r="B62" t="s">
        <v>2383</v>
      </c>
    </row>
    <row r="63" spans="1:2" x14ac:dyDescent="0.3">
      <c r="A63">
        <v>63</v>
      </c>
      <c r="B63" t="s">
        <v>2384</v>
      </c>
    </row>
    <row r="64" spans="1:2" x14ac:dyDescent="0.3">
      <c r="A64">
        <v>64</v>
      </c>
      <c r="B64" t="s">
        <v>1728</v>
      </c>
    </row>
    <row r="65" spans="1:2" x14ac:dyDescent="0.3">
      <c r="A65">
        <v>65</v>
      </c>
      <c r="B65" t="s">
        <v>2385</v>
      </c>
    </row>
    <row r="66" spans="1:2" x14ac:dyDescent="0.3">
      <c r="A66">
        <v>66</v>
      </c>
      <c r="B66" t="s">
        <v>2014</v>
      </c>
    </row>
    <row r="67" spans="1:2" x14ac:dyDescent="0.3">
      <c r="A67">
        <v>67</v>
      </c>
      <c r="B67" t="s">
        <v>1644</v>
      </c>
    </row>
    <row r="68" spans="1:2" x14ac:dyDescent="0.3">
      <c r="A68">
        <v>68</v>
      </c>
      <c r="B68" t="s">
        <v>2386</v>
      </c>
    </row>
    <row r="69" spans="1:2" x14ac:dyDescent="0.3">
      <c r="A69">
        <v>69</v>
      </c>
      <c r="B69" t="s">
        <v>2387</v>
      </c>
    </row>
    <row r="70" spans="1:2" x14ac:dyDescent="0.3">
      <c r="A70">
        <v>70</v>
      </c>
      <c r="B70" t="s">
        <v>2388</v>
      </c>
    </row>
    <row r="71" spans="1:2" x14ac:dyDescent="0.3">
      <c r="A71">
        <v>71</v>
      </c>
      <c r="B71" t="s">
        <v>2389</v>
      </c>
    </row>
    <row r="72" spans="1:2" x14ac:dyDescent="0.3">
      <c r="A72">
        <v>72</v>
      </c>
      <c r="B72" t="s">
        <v>2390</v>
      </c>
    </row>
    <row r="73" spans="1:2" x14ac:dyDescent="0.3">
      <c r="A73">
        <v>73</v>
      </c>
      <c r="B73" t="s">
        <v>2391</v>
      </c>
    </row>
    <row r="74" spans="1:2" x14ac:dyDescent="0.3">
      <c r="A74">
        <v>74</v>
      </c>
      <c r="B74" t="s">
        <v>2392</v>
      </c>
    </row>
    <row r="75" spans="1:2" x14ac:dyDescent="0.3">
      <c r="A75">
        <v>75</v>
      </c>
      <c r="B75" t="s">
        <v>2393</v>
      </c>
    </row>
    <row r="76" spans="1:2" x14ac:dyDescent="0.3">
      <c r="A76">
        <v>76</v>
      </c>
      <c r="B76" t="s">
        <v>1796</v>
      </c>
    </row>
    <row r="77" spans="1:2" x14ac:dyDescent="0.3">
      <c r="A77">
        <v>77</v>
      </c>
      <c r="B77" t="s">
        <v>2394</v>
      </c>
    </row>
    <row r="78" spans="1:2" x14ac:dyDescent="0.3">
      <c r="A78">
        <v>78</v>
      </c>
      <c r="B78" t="s">
        <v>2395</v>
      </c>
    </row>
    <row r="79" spans="1:2" x14ac:dyDescent="0.3">
      <c r="A79">
        <v>79</v>
      </c>
      <c r="B79" t="s">
        <v>2396</v>
      </c>
    </row>
    <row r="80" spans="1:2" x14ac:dyDescent="0.3">
      <c r="A80">
        <v>80</v>
      </c>
      <c r="B80" t="s">
        <v>1955</v>
      </c>
    </row>
    <row r="81" spans="1:2" x14ac:dyDescent="0.3">
      <c r="A81">
        <v>81</v>
      </c>
      <c r="B81" t="s">
        <v>1921</v>
      </c>
    </row>
    <row r="82" spans="1:2" x14ac:dyDescent="0.3">
      <c r="A82">
        <v>82</v>
      </c>
      <c r="B82" t="s">
        <v>2397</v>
      </c>
    </row>
    <row r="83" spans="1:2" x14ac:dyDescent="0.3">
      <c r="A83">
        <v>83</v>
      </c>
      <c r="B83" t="s">
        <v>2398</v>
      </c>
    </row>
    <row r="84" spans="1:2" x14ac:dyDescent="0.3">
      <c r="A84">
        <v>84</v>
      </c>
      <c r="B84" t="s">
        <v>2399</v>
      </c>
    </row>
    <row r="85" spans="1:2" x14ac:dyDescent="0.3">
      <c r="A85">
        <v>85</v>
      </c>
      <c r="B85" t="s">
        <v>2400</v>
      </c>
    </row>
    <row r="86" spans="1:2" x14ac:dyDescent="0.3">
      <c r="A86">
        <v>86</v>
      </c>
      <c r="B86" t="s">
        <v>1908</v>
      </c>
    </row>
    <row r="87" spans="1:2" x14ac:dyDescent="0.3">
      <c r="A87">
        <v>87</v>
      </c>
      <c r="B87" t="s">
        <v>2338</v>
      </c>
    </row>
    <row r="88" spans="1:2" x14ac:dyDescent="0.3">
      <c r="A88">
        <v>88</v>
      </c>
      <c r="B88" t="s">
        <v>1865</v>
      </c>
    </row>
    <row r="89" spans="1:2" x14ac:dyDescent="0.3">
      <c r="A89">
        <v>89</v>
      </c>
      <c r="B89" t="s">
        <v>2401</v>
      </c>
    </row>
    <row r="90" spans="1:2" x14ac:dyDescent="0.3">
      <c r="A90">
        <v>90</v>
      </c>
      <c r="B90" t="s">
        <v>2402</v>
      </c>
    </row>
    <row r="91" spans="1:2" x14ac:dyDescent="0.3">
      <c r="A91">
        <v>91</v>
      </c>
      <c r="B91" t="s">
        <v>2403</v>
      </c>
    </row>
    <row r="92" spans="1:2" x14ac:dyDescent="0.3">
      <c r="A92">
        <v>92</v>
      </c>
      <c r="B92" t="s">
        <v>2404</v>
      </c>
    </row>
    <row r="93" spans="1:2" x14ac:dyDescent="0.3">
      <c r="A93">
        <v>93</v>
      </c>
      <c r="B93" t="s">
        <v>2405</v>
      </c>
    </row>
    <row r="94" spans="1:2" x14ac:dyDescent="0.3">
      <c r="A94">
        <v>94</v>
      </c>
      <c r="B94" t="s">
        <v>2406</v>
      </c>
    </row>
    <row r="95" spans="1:2" x14ac:dyDescent="0.3">
      <c r="A95">
        <v>95</v>
      </c>
      <c r="B95" t="s">
        <v>2407</v>
      </c>
    </row>
    <row r="96" spans="1:2" x14ac:dyDescent="0.3">
      <c r="A96">
        <v>96</v>
      </c>
      <c r="B96" t="s">
        <v>1665</v>
      </c>
    </row>
    <row r="97" spans="1:2" x14ac:dyDescent="0.3">
      <c r="A97">
        <v>97</v>
      </c>
      <c r="B97" t="s">
        <v>2408</v>
      </c>
    </row>
    <row r="98" spans="1:2" x14ac:dyDescent="0.3">
      <c r="A98">
        <v>98</v>
      </c>
      <c r="B98" t="s">
        <v>2409</v>
      </c>
    </row>
    <row r="99" spans="1:2" x14ac:dyDescent="0.3">
      <c r="A99">
        <v>99</v>
      </c>
      <c r="B99" t="s">
        <v>1675</v>
      </c>
    </row>
  </sheetData>
  <sortState ref="A1:B99">
    <sortCondition ref="A1:A99"/>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2"/>
  <sheetViews>
    <sheetView workbookViewId="0">
      <selection sqref="A1:B1048576"/>
    </sheetView>
  </sheetViews>
  <sheetFormatPr defaultRowHeight="14.4" x14ac:dyDescent="0.3"/>
  <cols>
    <col min="2" max="2" width="16.6640625" bestFit="1" customWidth="1"/>
    <col min="7" max="7" width="4" bestFit="1" customWidth="1"/>
  </cols>
  <sheetData>
    <row r="1" spans="1:2" x14ac:dyDescent="0.3">
      <c r="A1" t="s">
        <v>2502</v>
      </c>
      <c r="B1" t="s">
        <v>2503</v>
      </c>
    </row>
    <row r="2" spans="1:2" x14ac:dyDescent="0.3">
      <c r="A2">
        <v>69</v>
      </c>
      <c r="B2" t="s">
        <v>1503</v>
      </c>
    </row>
    <row r="3" spans="1:2" x14ac:dyDescent="0.3">
      <c r="A3">
        <v>125</v>
      </c>
      <c r="B3" t="s">
        <v>1579</v>
      </c>
    </row>
    <row r="4" spans="1:2" x14ac:dyDescent="0.3">
      <c r="A4">
        <v>37</v>
      </c>
      <c r="B4" t="s">
        <v>1585</v>
      </c>
    </row>
    <row r="5" spans="1:2" x14ac:dyDescent="0.3">
      <c r="A5">
        <v>108</v>
      </c>
      <c r="B5" t="s">
        <v>1557</v>
      </c>
    </row>
    <row r="6" spans="1:2" x14ac:dyDescent="0.3">
      <c r="A6">
        <v>10</v>
      </c>
      <c r="B6" t="s">
        <v>1523</v>
      </c>
    </row>
    <row r="7" spans="1:2" x14ac:dyDescent="0.3">
      <c r="A7">
        <v>84</v>
      </c>
      <c r="B7" t="s">
        <v>1527</v>
      </c>
    </row>
    <row r="8" spans="1:2" x14ac:dyDescent="0.3">
      <c r="A8">
        <v>72</v>
      </c>
      <c r="B8" t="s">
        <v>1510</v>
      </c>
    </row>
    <row r="9" spans="1:2" x14ac:dyDescent="0.3">
      <c r="A9">
        <v>126</v>
      </c>
      <c r="B9" t="s">
        <v>1584</v>
      </c>
    </row>
    <row r="10" spans="1:2" x14ac:dyDescent="0.3">
      <c r="A10">
        <v>79</v>
      </c>
      <c r="B10" t="s">
        <v>1517</v>
      </c>
    </row>
    <row r="11" spans="1:2" x14ac:dyDescent="0.3">
      <c r="A11">
        <v>96</v>
      </c>
      <c r="B11" t="s">
        <v>2534</v>
      </c>
    </row>
    <row r="12" spans="1:2" x14ac:dyDescent="0.3">
      <c r="A12">
        <v>28</v>
      </c>
      <c r="B12" t="s">
        <v>1583</v>
      </c>
    </row>
    <row r="13" spans="1:2" x14ac:dyDescent="0.3">
      <c r="A13">
        <v>102</v>
      </c>
      <c r="B13" t="s">
        <v>1552</v>
      </c>
    </row>
    <row r="14" spans="1:2" x14ac:dyDescent="0.3">
      <c r="A14">
        <v>90</v>
      </c>
      <c r="B14" t="s">
        <v>1533</v>
      </c>
    </row>
    <row r="15" spans="1:2" x14ac:dyDescent="0.3">
      <c r="A15">
        <v>57</v>
      </c>
      <c r="B15" t="s">
        <v>2527</v>
      </c>
    </row>
    <row r="16" spans="1:2" x14ac:dyDescent="0.3">
      <c r="A16">
        <v>93</v>
      </c>
      <c r="B16" t="s">
        <v>1534</v>
      </c>
    </row>
    <row r="17" spans="1:2" x14ac:dyDescent="0.3">
      <c r="A17">
        <v>32</v>
      </c>
      <c r="B17" t="s">
        <v>1592</v>
      </c>
    </row>
    <row r="18" spans="1:2" x14ac:dyDescent="0.3">
      <c r="A18">
        <v>17</v>
      </c>
      <c r="B18" t="s">
        <v>1548</v>
      </c>
    </row>
    <row r="19" spans="1:2" x14ac:dyDescent="0.3">
      <c r="A19">
        <v>63</v>
      </c>
      <c r="B19" t="s">
        <v>2530</v>
      </c>
    </row>
    <row r="20" spans="1:2" x14ac:dyDescent="0.3">
      <c r="A20">
        <v>24</v>
      </c>
      <c r="B20" t="s">
        <v>1563</v>
      </c>
    </row>
    <row r="21" spans="1:2" x14ac:dyDescent="0.3">
      <c r="A21">
        <v>23</v>
      </c>
      <c r="B21" t="s">
        <v>1569</v>
      </c>
    </row>
    <row r="22" spans="1:2" x14ac:dyDescent="0.3">
      <c r="A22">
        <v>130</v>
      </c>
      <c r="B22" t="s">
        <v>2535</v>
      </c>
    </row>
    <row r="23" spans="1:2" x14ac:dyDescent="0.3">
      <c r="A23">
        <v>60</v>
      </c>
      <c r="B23" t="s">
        <v>1577</v>
      </c>
    </row>
    <row r="24" spans="1:2" x14ac:dyDescent="0.3">
      <c r="A24">
        <v>34</v>
      </c>
      <c r="B24" t="s">
        <v>1599</v>
      </c>
    </row>
    <row r="25" spans="1:2" x14ac:dyDescent="0.3">
      <c r="A25">
        <v>123</v>
      </c>
      <c r="B25" t="s">
        <v>1590</v>
      </c>
    </row>
    <row r="26" spans="1:2" x14ac:dyDescent="0.3">
      <c r="A26">
        <v>103</v>
      </c>
      <c r="B26" t="s">
        <v>1549</v>
      </c>
    </row>
    <row r="27" spans="1:2" x14ac:dyDescent="0.3">
      <c r="A27">
        <v>43</v>
      </c>
      <c r="B27" t="s">
        <v>1597</v>
      </c>
    </row>
    <row r="28" spans="1:2" x14ac:dyDescent="0.3">
      <c r="A28">
        <v>45</v>
      </c>
      <c r="B28" t="s">
        <v>2517</v>
      </c>
    </row>
    <row r="29" spans="1:2" x14ac:dyDescent="0.3">
      <c r="A29">
        <v>110</v>
      </c>
      <c r="B29" t="s">
        <v>1559</v>
      </c>
    </row>
    <row r="30" spans="1:2" x14ac:dyDescent="0.3">
      <c r="A30">
        <v>48</v>
      </c>
      <c r="B30" t="s">
        <v>1588</v>
      </c>
    </row>
    <row r="31" spans="1:2" x14ac:dyDescent="0.3">
      <c r="A31">
        <v>2</v>
      </c>
      <c r="B31" t="s">
        <v>1496</v>
      </c>
    </row>
    <row r="32" spans="1:2" x14ac:dyDescent="0.3">
      <c r="A32">
        <v>73</v>
      </c>
      <c r="B32" t="s">
        <v>1507</v>
      </c>
    </row>
    <row r="33" spans="1:2" x14ac:dyDescent="0.3">
      <c r="A33">
        <v>98</v>
      </c>
      <c r="B33" t="s">
        <v>1539</v>
      </c>
    </row>
    <row r="34" spans="1:2" x14ac:dyDescent="0.3">
      <c r="A34">
        <v>21</v>
      </c>
      <c r="B34" t="s">
        <v>1553</v>
      </c>
    </row>
    <row r="35" spans="1:2" x14ac:dyDescent="0.3">
      <c r="A35">
        <v>40</v>
      </c>
      <c r="B35" t="s">
        <v>2514</v>
      </c>
    </row>
    <row r="36" spans="1:2" x14ac:dyDescent="0.3">
      <c r="A36">
        <v>49</v>
      </c>
      <c r="B36" t="s">
        <v>2519</v>
      </c>
    </row>
    <row r="37" spans="1:2" x14ac:dyDescent="0.3">
      <c r="A37">
        <v>15</v>
      </c>
      <c r="B37" t="s">
        <v>1545</v>
      </c>
    </row>
    <row r="38" spans="1:2" x14ac:dyDescent="0.3">
      <c r="A38">
        <v>3</v>
      </c>
      <c r="B38" t="s">
        <v>1509</v>
      </c>
    </row>
    <row r="39" spans="1:2" x14ac:dyDescent="0.3">
      <c r="A39">
        <v>19</v>
      </c>
      <c r="B39" t="s">
        <v>1554</v>
      </c>
    </row>
    <row r="40" spans="1:2" x14ac:dyDescent="0.3">
      <c r="A40">
        <v>106</v>
      </c>
      <c r="B40" t="s">
        <v>1555</v>
      </c>
    </row>
    <row r="41" spans="1:2" x14ac:dyDescent="0.3">
      <c r="A41">
        <v>81</v>
      </c>
      <c r="B41" t="s">
        <v>1519</v>
      </c>
    </row>
    <row r="42" spans="1:2" x14ac:dyDescent="0.3">
      <c r="A42">
        <v>62</v>
      </c>
      <c r="B42" t="s">
        <v>2529</v>
      </c>
    </row>
    <row r="43" spans="1:2" x14ac:dyDescent="0.3">
      <c r="A43">
        <v>75</v>
      </c>
      <c r="B43" t="s">
        <v>1587</v>
      </c>
    </row>
    <row r="44" spans="1:2" x14ac:dyDescent="0.3">
      <c r="A44">
        <v>50</v>
      </c>
      <c r="B44" t="s">
        <v>2520</v>
      </c>
    </row>
    <row r="45" spans="1:2" x14ac:dyDescent="0.3">
      <c r="A45">
        <v>20</v>
      </c>
      <c r="B45" t="s">
        <v>1567</v>
      </c>
    </row>
    <row r="46" spans="1:2" x14ac:dyDescent="0.3">
      <c r="A46">
        <v>101</v>
      </c>
      <c r="B46" t="s">
        <v>1537</v>
      </c>
    </row>
    <row r="47" spans="1:2" x14ac:dyDescent="0.3">
      <c r="A47">
        <v>92</v>
      </c>
      <c r="B47" t="s">
        <v>1535</v>
      </c>
    </row>
    <row r="48" spans="1:2" x14ac:dyDescent="0.3">
      <c r="A48">
        <v>131</v>
      </c>
      <c r="B48" t="s">
        <v>1601</v>
      </c>
    </row>
    <row r="49" spans="1:2" x14ac:dyDescent="0.3">
      <c r="A49">
        <v>97</v>
      </c>
      <c r="B49" t="s">
        <v>1544</v>
      </c>
    </row>
    <row r="50" spans="1:2" x14ac:dyDescent="0.3">
      <c r="A50">
        <v>116</v>
      </c>
      <c r="B50" t="s">
        <v>1576</v>
      </c>
    </row>
    <row r="51" spans="1:2" x14ac:dyDescent="0.3">
      <c r="A51">
        <v>58</v>
      </c>
      <c r="B51" t="s">
        <v>1602</v>
      </c>
    </row>
    <row r="52" spans="1:2" x14ac:dyDescent="0.3">
      <c r="A52">
        <v>6</v>
      </c>
      <c r="B52" t="s">
        <v>1504</v>
      </c>
    </row>
    <row r="53" spans="1:2" x14ac:dyDescent="0.3">
      <c r="A53">
        <v>46</v>
      </c>
      <c r="B53" t="s">
        <v>2518</v>
      </c>
    </row>
    <row r="54" spans="1:2" x14ac:dyDescent="0.3">
      <c r="A54">
        <v>91</v>
      </c>
      <c r="B54" t="s">
        <v>1600</v>
      </c>
    </row>
    <row r="55" spans="1:2" x14ac:dyDescent="0.3">
      <c r="A55">
        <v>107</v>
      </c>
      <c r="B55" t="s">
        <v>1562</v>
      </c>
    </row>
    <row r="56" spans="1:2" x14ac:dyDescent="0.3">
      <c r="A56">
        <v>82</v>
      </c>
      <c r="B56" t="s">
        <v>1520</v>
      </c>
    </row>
    <row r="57" spans="1:2" x14ac:dyDescent="0.3">
      <c r="A57">
        <v>54</v>
      </c>
      <c r="B57" t="s">
        <v>2524</v>
      </c>
    </row>
    <row r="58" spans="1:2" x14ac:dyDescent="0.3">
      <c r="A58">
        <v>104</v>
      </c>
      <c r="B58" t="s">
        <v>1542</v>
      </c>
    </row>
    <row r="59" spans="1:2" x14ac:dyDescent="0.3">
      <c r="A59">
        <v>33</v>
      </c>
      <c r="B59" t="s">
        <v>1598</v>
      </c>
    </row>
    <row r="60" spans="1:2" x14ac:dyDescent="0.3">
      <c r="A60">
        <v>18</v>
      </c>
      <c r="B60" t="s">
        <v>1541</v>
      </c>
    </row>
    <row r="61" spans="1:2" x14ac:dyDescent="0.3">
      <c r="A61">
        <v>115</v>
      </c>
      <c r="B61" t="s">
        <v>1570</v>
      </c>
    </row>
    <row r="62" spans="1:2" x14ac:dyDescent="0.3">
      <c r="A62">
        <v>99</v>
      </c>
      <c r="B62" t="s">
        <v>1546</v>
      </c>
    </row>
    <row r="63" spans="1:2" x14ac:dyDescent="0.3">
      <c r="A63">
        <v>129</v>
      </c>
      <c r="B63" t="s">
        <v>1546</v>
      </c>
    </row>
    <row r="64" spans="1:2" x14ac:dyDescent="0.3">
      <c r="A64">
        <v>22</v>
      </c>
      <c r="B64" t="s">
        <v>1561</v>
      </c>
    </row>
    <row r="65" spans="1:2" x14ac:dyDescent="0.3">
      <c r="A65">
        <v>66</v>
      </c>
      <c r="B65" t="s">
        <v>2533</v>
      </c>
    </row>
    <row r="66" spans="1:2" x14ac:dyDescent="0.3">
      <c r="A66">
        <v>29</v>
      </c>
      <c r="B66" t="s">
        <v>1591</v>
      </c>
    </row>
    <row r="67" spans="1:2" x14ac:dyDescent="0.3">
      <c r="A67">
        <v>59</v>
      </c>
      <c r="B67" t="s">
        <v>1581</v>
      </c>
    </row>
    <row r="68" spans="1:2" x14ac:dyDescent="0.3">
      <c r="A68">
        <v>61</v>
      </c>
      <c r="B68" t="s">
        <v>2528</v>
      </c>
    </row>
    <row r="69" spans="1:2" x14ac:dyDescent="0.3">
      <c r="A69">
        <v>36</v>
      </c>
      <c r="B69" t="s">
        <v>1603</v>
      </c>
    </row>
    <row r="70" spans="1:2" x14ac:dyDescent="0.3">
      <c r="A70">
        <v>100</v>
      </c>
      <c r="B70" t="s">
        <v>1547</v>
      </c>
    </row>
    <row r="71" spans="1:2" x14ac:dyDescent="0.3">
      <c r="A71">
        <v>8</v>
      </c>
      <c r="B71" t="s">
        <v>1511</v>
      </c>
    </row>
    <row r="72" spans="1:2" x14ac:dyDescent="0.3">
      <c r="A72">
        <v>7</v>
      </c>
      <c r="B72" t="s">
        <v>1498</v>
      </c>
    </row>
    <row r="73" spans="1:2" x14ac:dyDescent="0.3">
      <c r="A73">
        <v>127</v>
      </c>
      <c r="B73" t="s">
        <v>1499</v>
      </c>
    </row>
    <row r="74" spans="1:2" x14ac:dyDescent="0.3">
      <c r="A74">
        <v>44</v>
      </c>
      <c r="B74" t="s">
        <v>2516</v>
      </c>
    </row>
    <row r="75" spans="1:2" x14ac:dyDescent="0.3">
      <c r="A75">
        <v>80</v>
      </c>
      <c r="B75" t="s">
        <v>1518</v>
      </c>
    </row>
    <row r="76" spans="1:2" x14ac:dyDescent="0.3">
      <c r="A76">
        <v>39</v>
      </c>
      <c r="B76" t="s">
        <v>1593</v>
      </c>
    </row>
    <row r="77" spans="1:2" x14ac:dyDescent="0.3">
      <c r="A77">
        <v>87</v>
      </c>
      <c r="B77" t="s">
        <v>1525</v>
      </c>
    </row>
    <row r="78" spans="1:2" x14ac:dyDescent="0.3">
      <c r="A78">
        <v>41</v>
      </c>
      <c r="B78" t="s">
        <v>1565</v>
      </c>
    </row>
    <row r="79" spans="1:2" x14ac:dyDescent="0.3">
      <c r="A79">
        <v>4</v>
      </c>
      <c r="B79" t="s">
        <v>1506</v>
      </c>
    </row>
    <row r="80" spans="1:2" x14ac:dyDescent="0.3">
      <c r="A80">
        <v>11</v>
      </c>
      <c r="B80" t="s">
        <v>1524</v>
      </c>
    </row>
    <row r="81" spans="1:2" x14ac:dyDescent="0.3">
      <c r="A81">
        <v>109</v>
      </c>
      <c r="B81" t="s">
        <v>1558</v>
      </c>
    </row>
    <row r="82" spans="1:2" x14ac:dyDescent="0.3">
      <c r="A82">
        <v>121</v>
      </c>
      <c r="B82" t="s">
        <v>1580</v>
      </c>
    </row>
    <row r="83" spans="1:2" x14ac:dyDescent="0.3">
      <c r="A83">
        <v>86</v>
      </c>
      <c r="B83" t="s">
        <v>1522</v>
      </c>
    </row>
    <row r="84" spans="1:2" x14ac:dyDescent="0.3">
      <c r="A84">
        <v>105</v>
      </c>
      <c r="B84" t="s">
        <v>1551</v>
      </c>
    </row>
    <row r="85" spans="1:2" x14ac:dyDescent="0.3">
      <c r="A85">
        <v>88</v>
      </c>
      <c r="B85" t="s">
        <v>1528</v>
      </c>
    </row>
    <row r="86" spans="1:2" x14ac:dyDescent="0.3">
      <c r="A86">
        <v>27</v>
      </c>
      <c r="B86" t="s">
        <v>1573</v>
      </c>
    </row>
    <row r="87" spans="1:2" x14ac:dyDescent="0.3">
      <c r="A87">
        <v>78</v>
      </c>
      <c r="B87" t="s">
        <v>1513</v>
      </c>
    </row>
    <row r="88" spans="1:2" x14ac:dyDescent="0.3">
      <c r="A88">
        <v>111</v>
      </c>
      <c r="B88" t="s">
        <v>1556</v>
      </c>
    </row>
    <row r="89" spans="1:2" x14ac:dyDescent="0.3">
      <c r="A89">
        <v>94</v>
      </c>
      <c r="B89" t="s">
        <v>1543</v>
      </c>
    </row>
    <row r="90" spans="1:2" x14ac:dyDescent="0.3">
      <c r="A90">
        <v>117</v>
      </c>
      <c r="B90" t="s">
        <v>1540</v>
      </c>
    </row>
    <row r="91" spans="1:2" x14ac:dyDescent="0.3">
      <c r="A91">
        <v>30</v>
      </c>
      <c r="B91" t="s">
        <v>1595</v>
      </c>
    </row>
    <row r="92" spans="1:2" x14ac:dyDescent="0.3">
      <c r="A92">
        <v>128</v>
      </c>
      <c r="B92" t="s">
        <v>1582</v>
      </c>
    </row>
    <row r="93" spans="1:2" x14ac:dyDescent="0.3">
      <c r="A93">
        <v>1</v>
      </c>
      <c r="B93" t="s">
        <v>1497</v>
      </c>
    </row>
    <row r="94" spans="1:2" x14ac:dyDescent="0.3">
      <c r="A94">
        <v>76</v>
      </c>
      <c r="B94" t="s">
        <v>1500</v>
      </c>
    </row>
    <row r="95" spans="1:2" x14ac:dyDescent="0.3">
      <c r="A95">
        <v>13</v>
      </c>
      <c r="B95" t="s">
        <v>1532</v>
      </c>
    </row>
    <row r="96" spans="1:2" x14ac:dyDescent="0.3">
      <c r="A96">
        <v>65</v>
      </c>
      <c r="B96" t="s">
        <v>2532</v>
      </c>
    </row>
    <row r="97" spans="1:2" x14ac:dyDescent="0.3">
      <c r="A97">
        <v>70</v>
      </c>
      <c r="B97" t="s">
        <v>1505</v>
      </c>
    </row>
    <row r="98" spans="1:2" x14ac:dyDescent="0.3">
      <c r="A98">
        <v>71</v>
      </c>
      <c r="B98" t="s">
        <v>1516</v>
      </c>
    </row>
    <row r="99" spans="1:2" x14ac:dyDescent="0.3">
      <c r="A99">
        <v>47</v>
      </c>
      <c r="B99" t="s">
        <v>1596</v>
      </c>
    </row>
    <row r="100" spans="1:2" x14ac:dyDescent="0.3">
      <c r="A100">
        <v>12</v>
      </c>
      <c r="B100" t="s">
        <v>1531</v>
      </c>
    </row>
    <row r="101" spans="1:2" x14ac:dyDescent="0.3">
      <c r="A101">
        <v>5</v>
      </c>
      <c r="B101" t="s">
        <v>1502</v>
      </c>
    </row>
    <row r="102" spans="1:2" x14ac:dyDescent="0.3">
      <c r="A102">
        <v>64</v>
      </c>
      <c r="B102" t="s">
        <v>2531</v>
      </c>
    </row>
    <row r="103" spans="1:2" x14ac:dyDescent="0.3">
      <c r="A103">
        <v>25</v>
      </c>
      <c r="B103" t="s">
        <v>1571</v>
      </c>
    </row>
    <row r="104" spans="1:2" x14ac:dyDescent="0.3">
      <c r="A104">
        <v>118</v>
      </c>
      <c r="B104" t="s">
        <v>1568</v>
      </c>
    </row>
    <row r="105" spans="1:2" x14ac:dyDescent="0.3">
      <c r="A105">
        <v>52</v>
      </c>
      <c r="B105" t="s">
        <v>2522</v>
      </c>
    </row>
    <row r="106" spans="1:2" x14ac:dyDescent="0.3">
      <c r="A106">
        <v>67</v>
      </c>
      <c r="B106" t="s">
        <v>1501</v>
      </c>
    </row>
    <row r="107" spans="1:2" x14ac:dyDescent="0.3">
      <c r="A107">
        <v>55</v>
      </c>
      <c r="B107" t="s">
        <v>2525</v>
      </c>
    </row>
    <row r="108" spans="1:2" x14ac:dyDescent="0.3">
      <c r="A108">
        <v>83</v>
      </c>
      <c r="B108" t="s">
        <v>1521</v>
      </c>
    </row>
    <row r="109" spans="1:2" x14ac:dyDescent="0.3">
      <c r="A109">
        <v>68</v>
      </c>
      <c r="B109" t="s">
        <v>1508</v>
      </c>
    </row>
    <row r="110" spans="1:2" x14ac:dyDescent="0.3">
      <c r="A110">
        <v>38</v>
      </c>
      <c r="B110" t="s">
        <v>1586</v>
      </c>
    </row>
    <row r="111" spans="1:2" x14ac:dyDescent="0.3">
      <c r="A111">
        <v>26</v>
      </c>
      <c r="B111" t="s">
        <v>1575</v>
      </c>
    </row>
    <row r="112" spans="1:2" x14ac:dyDescent="0.3">
      <c r="A112">
        <v>114</v>
      </c>
      <c r="B112" t="s">
        <v>1564</v>
      </c>
    </row>
    <row r="113" spans="1:2" x14ac:dyDescent="0.3">
      <c r="A113">
        <v>119</v>
      </c>
      <c r="B113" t="s">
        <v>1574</v>
      </c>
    </row>
    <row r="114" spans="1:2" x14ac:dyDescent="0.3">
      <c r="A114">
        <v>42</v>
      </c>
      <c r="B114" t="s">
        <v>2515</v>
      </c>
    </row>
    <row r="115" spans="1:2" x14ac:dyDescent="0.3">
      <c r="A115">
        <v>85</v>
      </c>
      <c r="B115" t="s">
        <v>1526</v>
      </c>
    </row>
    <row r="116" spans="1:2" x14ac:dyDescent="0.3">
      <c r="A116">
        <v>95</v>
      </c>
      <c r="B116" t="s">
        <v>1538</v>
      </c>
    </row>
    <row r="117" spans="1:2" x14ac:dyDescent="0.3">
      <c r="A117">
        <v>120</v>
      </c>
      <c r="B117" t="s">
        <v>1578</v>
      </c>
    </row>
    <row r="118" spans="1:2" x14ac:dyDescent="0.3">
      <c r="A118">
        <v>112</v>
      </c>
      <c r="B118" t="s">
        <v>1560</v>
      </c>
    </row>
    <row r="119" spans="1:2" x14ac:dyDescent="0.3">
      <c r="A119">
        <v>113</v>
      </c>
      <c r="B119" t="s">
        <v>1566</v>
      </c>
    </row>
    <row r="120" spans="1:2" x14ac:dyDescent="0.3">
      <c r="A120">
        <v>9</v>
      </c>
      <c r="B120" t="s">
        <v>1512</v>
      </c>
    </row>
    <row r="121" spans="1:2" x14ac:dyDescent="0.3">
      <c r="A121">
        <v>14</v>
      </c>
      <c r="B121" t="s">
        <v>1536</v>
      </c>
    </row>
    <row r="122" spans="1:2" x14ac:dyDescent="0.3">
      <c r="A122">
        <v>122</v>
      </c>
      <c r="B122" t="s">
        <v>1529</v>
      </c>
    </row>
    <row r="123" spans="1:2" x14ac:dyDescent="0.3">
      <c r="A123">
        <v>74</v>
      </c>
      <c r="B123" t="s">
        <v>1515</v>
      </c>
    </row>
    <row r="124" spans="1:2" x14ac:dyDescent="0.3">
      <c r="A124">
        <v>77</v>
      </c>
      <c r="B124" t="s">
        <v>1514</v>
      </c>
    </row>
    <row r="125" spans="1:2" x14ac:dyDescent="0.3">
      <c r="A125">
        <v>89</v>
      </c>
      <c r="B125" t="s">
        <v>1530</v>
      </c>
    </row>
    <row r="126" spans="1:2" x14ac:dyDescent="0.3">
      <c r="A126">
        <v>31</v>
      </c>
      <c r="B126" t="s">
        <v>1572</v>
      </c>
    </row>
    <row r="127" spans="1:2" x14ac:dyDescent="0.3">
      <c r="A127">
        <v>53</v>
      </c>
      <c r="B127" t="s">
        <v>2523</v>
      </c>
    </row>
    <row r="128" spans="1:2" x14ac:dyDescent="0.3">
      <c r="A128">
        <v>35</v>
      </c>
      <c r="B128" t="s">
        <v>1594</v>
      </c>
    </row>
    <row r="129" spans="1:2" x14ac:dyDescent="0.3">
      <c r="A129">
        <v>16</v>
      </c>
      <c r="B129" t="s">
        <v>1550</v>
      </c>
    </row>
    <row r="130" spans="1:2" x14ac:dyDescent="0.3">
      <c r="A130">
        <v>124</v>
      </c>
      <c r="B130" t="s">
        <v>1589</v>
      </c>
    </row>
    <row r="131" spans="1:2" x14ac:dyDescent="0.3">
      <c r="A131">
        <v>56</v>
      </c>
      <c r="B131" t="s">
        <v>2526</v>
      </c>
    </row>
    <row r="132" spans="1:2" x14ac:dyDescent="0.3">
      <c r="A132">
        <v>51</v>
      </c>
      <c r="B132" t="s">
        <v>2521</v>
      </c>
    </row>
  </sheetData>
  <sortState ref="A2:B132">
    <sortCondition ref="B2:B132"/>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8"/>
  <sheetViews>
    <sheetView workbookViewId="0"/>
  </sheetViews>
  <sheetFormatPr defaultRowHeight="14.4" x14ac:dyDescent="0.3"/>
  <cols>
    <col min="4" max="4" width="23.88671875" customWidth="1"/>
  </cols>
  <sheetData>
    <row r="1" spans="1:4" x14ac:dyDescent="0.3">
      <c r="A1" t="s">
        <v>2501</v>
      </c>
      <c r="B1" t="s">
        <v>2410</v>
      </c>
      <c r="C1" t="s">
        <v>2411</v>
      </c>
      <c r="D1" t="s">
        <v>2510</v>
      </c>
    </row>
    <row r="2" spans="1:4" x14ac:dyDescent="0.3">
      <c r="A2">
        <v>307</v>
      </c>
      <c r="B2">
        <v>33859</v>
      </c>
      <c r="C2">
        <v>88</v>
      </c>
      <c r="D2">
        <f t="shared" ref="D2:D65" si="0">C2+B2*1000</f>
        <v>33859088</v>
      </c>
    </row>
    <row r="3" spans="1:4" x14ac:dyDescent="0.3">
      <c r="A3">
        <v>306</v>
      </c>
      <c r="B3">
        <v>33887</v>
      </c>
      <c r="C3">
        <v>27</v>
      </c>
      <c r="D3">
        <f t="shared" si="0"/>
        <v>33887027</v>
      </c>
    </row>
    <row r="4" spans="1:4" x14ac:dyDescent="0.3">
      <c r="A4">
        <v>305</v>
      </c>
      <c r="B4">
        <v>33922</v>
      </c>
      <c r="C4">
        <v>61</v>
      </c>
      <c r="D4">
        <f t="shared" si="0"/>
        <v>33922061</v>
      </c>
    </row>
    <row r="5" spans="1:4" x14ac:dyDescent="0.3">
      <c r="A5">
        <v>304</v>
      </c>
      <c r="B5">
        <v>33955</v>
      </c>
      <c r="C5">
        <v>90</v>
      </c>
      <c r="D5">
        <f t="shared" si="0"/>
        <v>33955090</v>
      </c>
    </row>
    <row r="6" spans="1:4" x14ac:dyDescent="0.3">
      <c r="A6">
        <v>302</v>
      </c>
      <c r="B6">
        <v>33967</v>
      </c>
      <c r="C6">
        <v>57</v>
      </c>
      <c r="D6">
        <f t="shared" si="0"/>
        <v>33967057</v>
      </c>
    </row>
    <row r="7" spans="1:4" x14ac:dyDescent="0.3">
      <c r="A7">
        <v>303</v>
      </c>
      <c r="B7">
        <v>33967</v>
      </c>
      <c r="C7">
        <v>58</v>
      </c>
      <c r="D7">
        <f t="shared" si="0"/>
        <v>33967058</v>
      </c>
    </row>
    <row r="8" spans="1:4" x14ac:dyDescent="0.3">
      <c r="A8">
        <v>301</v>
      </c>
      <c r="B8">
        <v>33978</v>
      </c>
      <c r="C8">
        <v>58</v>
      </c>
      <c r="D8">
        <f t="shared" si="0"/>
        <v>33978058</v>
      </c>
    </row>
    <row r="9" spans="1:4" x14ac:dyDescent="0.3">
      <c r="A9">
        <v>300</v>
      </c>
      <c r="B9">
        <v>34013</v>
      </c>
      <c r="C9">
        <v>61</v>
      </c>
      <c r="D9">
        <f t="shared" si="0"/>
        <v>34013061</v>
      </c>
    </row>
    <row r="10" spans="1:4" x14ac:dyDescent="0.3">
      <c r="A10">
        <v>299</v>
      </c>
      <c r="B10">
        <v>34041</v>
      </c>
      <c r="C10">
        <v>55</v>
      </c>
      <c r="D10">
        <f t="shared" si="0"/>
        <v>34041055</v>
      </c>
    </row>
    <row r="11" spans="1:4" x14ac:dyDescent="0.3">
      <c r="A11">
        <v>298</v>
      </c>
      <c r="B11">
        <v>34076</v>
      </c>
      <c r="C11">
        <v>32</v>
      </c>
      <c r="D11">
        <f t="shared" si="0"/>
        <v>34076032</v>
      </c>
    </row>
    <row r="12" spans="1:4" x14ac:dyDescent="0.3">
      <c r="A12">
        <v>297</v>
      </c>
      <c r="B12">
        <v>34097</v>
      </c>
      <c r="C12">
        <v>29</v>
      </c>
      <c r="D12">
        <f t="shared" si="0"/>
        <v>34097029</v>
      </c>
    </row>
    <row r="13" spans="1:4" x14ac:dyDescent="0.3">
      <c r="A13">
        <v>296</v>
      </c>
      <c r="B13">
        <v>34132</v>
      </c>
      <c r="C13">
        <v>27</v>
      </c>
      <c r="D13">
        <f t="shared" si="0"/>
        <v>34132027</v>
      </c>
    </row>
    <row r="14" spans="1:4" x14ac:dyDescent="0.3">
      <c r="A14">
        <v>295</v>
      </c>
      <c r="B14">
        <v>34160</v>
      </c>
      <c r="C14">
        <v>31</v>
      </c>
      <c r="D14">
        <f t="shared" si="0"/>
        <v>34160031</v>
      </c>
    </row>
    <row r="15" spans="1:4" x14ac:dyDescent="0.3">
      <c r="A15">
        <v>294</v>
      </c>
      <c r="B15">
        <v>34192</v>
      </c>
      <c r="C15">
        <v>30</v>
      </c>
      <c r="D15">
        <f t="shared" si="0"/>
        <v>34192030</v>
      </c>
    </row>
    <row r="16" spans="1:4" x14ac:dyDescent="0.3">
      <c r="A16">
        <v>293</v>
      </c>
      <c r="B16">
        <v>34227</v>
      </c>
      <c r="C16">
        <v>90</v>
      </c>
      <c r="D16">
        <f t="shared" si="0"/>
        <v>34227090</v>
      </c>
    </row>
    <row r="17" spans="1:4" x14ac:dyDescent="0.3">
      <c r="A17">
        <v>292</v>
      </c>
      <c r="B17">
        <v>34416</v>
      </c>
      <c r="C17">
        <v>29</v>
      </c>
      <c r="D17">
        <f t="shared" si="0"/>
        <v>34416029</v>
      </c>
    </row>
    <row r="18" spans="1:4" x14ac:dyDescent="0.3">
      <c r="A18">
        <v>291</v>
      </c>
      <c r="B18">
        <v>34432</v>
      </c>
      <c r="C18">
        <v>77</v>
      </c>
      <c r="D18">
        <f t="shared" si="0"/>
        <v>34432077</v>
      </c>
    </row>
    <row r="19" spans="1:4" x14ac:dyDescent="0.3">
      <c r="A19">
        <v>290</v>
      </c>
      <c r="B19">
        <v>34433</v>
      </c>
      <c r="C19">
        <v>77</v>
      </c>
      <c r="D19">
        <f t="shared" si="0"/>
        <v>34433077</v>
      </c>
    </row>
    <row r="20" spans="1:4" x14ac:dyDescent="0.3">
      <c r="A20">
        <v>289</v>
      </c>
      <c r="B20">
        <v>34434</v>
      </c>
      <c r="C20">
        <v>77</v>
      </c>
      <c r="D20">
        <f t="shared" si="0"/>
        <v>34434077</v>
      </c>
    </row>
    <row r="21" spans="1:4" x14ac:dyDescent="0.3">
      <c r="A21">
        <v>288</v>
      </c>
      <c r="B21">
        <v>34468</v>
      </c>
      <c r="C21">
        <v>61</v>
      </c>
      <c r="D21">
        <f t="shared" si="0"/>
        <v>34468061</v>
      </c>
    </row>
    <row r="22" spans="1:4" x14ac:dyDescent="0.3">
      <c r="A22">
        <v>287</v>
      </c>
      <c r="B22">
        <v>34493</v>
      </c>
      <c r="C22">
        <v>30</v>
      </c>
      <c r="D22">
        <f t="shared" si="0"/>
        <v>34493030</v>
      </c>
    </row>
    <row r="23" spans="1:4" x14ac:dyDescent="0.3">
      <c r="A23">
        <v>286</v>
      </c>
      <c r="B23">
        <v>34494</v>
      </c>
      <c r="C23">
        <v>30</v>
      </c>
      <c r="D23">
        <f t="shared" si="0"/>
        <v>34494030</v>
      </c>
    </row>
    <row r="24" spans="1:4" x14ac:dyDescent="0.3">
      <c r="A24">
        <v>285</v>
      </c>
      <c r="B24">
        <v>34524</v>
      </c>
      <c r="C24">
        <v>3</v>
      </c>
      <c r="D24">
        <f t="shared" si="0"/>
        <v>34524003</v>
      </c>
    </row>
    <row r="25" spans="1:4" x14ac:dyDescent="0.3">
      <c r="A25">
        <v>284</v>
      </c>
      <c r="B25">
        <v>34556</v>
      </c>
      <c r="C25">
        <v>63</v>
      </c>
      <c r="D25">
        <f t="shared" si="0"/>
        <v>34556063</v>
      </c>
    </row>
    <row r="26" spans="1:4" x14ac:dyDescent="0.3">
      <c r="A26">
        <v>282</v>
      </c>
      <c r="B26">
        <v>34587</v>
      </c>
      <c r="C26">
        <v>72</v>
      </c>
      <c r="D26">
        <f t="shared" si="0"/>
        <v>34587072</v>
      </c>
    </row>
    <row r="27" spans="1:4" x14ac:dyDescent="0.3">
      <c r="A27">
        <v>283</v>
      </c>
      <c r="B27">
        <v>34587</v>
      </c>
      <c r="C27">
        <v>73</v>
      </c>
      <c r="D27">
        <f t="shared" si="0"/>
        <v>34587073</v>
      </c>
    </row>
    <row r="28" spans="1:4" x14ac:dyDescent="0.3">
      <c r="A28">
        <v>281</v>
      </c>
      <c r="B28">
        <v>34605</v>
      </c>
      <c r="C28">
        <v>90</v>
      </c>
      <c r="D28">
        <f t="shared" si="0"/>
        <v>34605090</v>
      </c>
    </row>
    <row r="29" spans="1:4" x14ac:dyDescent="0.3">
      <c r="A29">
        <v>280</v>
      </c>
      <c r="B29">
        <v>34615</v>
      </c>
      <c r="C29">
        <v>27</v>
      </c>
      <c r="D29">
        <f t="shared" si="0"/>
        <v>34615027</v>
      </c>
    </row>
    <row r="30" spans="1:4" x14ac:dyDescent="0.3">
      <c r="A30">
        <v>279</v>
      </c>
      <c r="B30">
        <v>34653</v>
      </c>
      <c r="C30">
        <v>87</v>
      </c>
      <c r="D30">
        <f t="shared" si="0"/>
        <v>34653087</v>
      </c>
    </row>
    <row r="31" spans="1:4" x14ac:dyDescent="0.3">
      <c r="A31">
        <v>278</v>
      </c>
      <c r="B31">
        <v>34675</v>
      </c>
      <c r="C31">
        <v>90</v>
      </c>
      <c r="D31">
        <f t="shared" si="0"/>
        <v>34675090</v>
      </c>
    </row>
    <row r="32" spans="1:4" x14ac:dyDescent="0.3">
      <c r="A32">
        <v>277</v>
      </c>
      <c r="B32">
        <v>34787</v>
      </c>
      <c r="C32">
        <v>74</v>
      </c>
      <c r="D32">
        <f t="shared" si="0"/>
        <v>34787074</v>
      </c>
    </row>
    <row r="33" spans="1:4" x14ac:dyDescent="0.3">
      <c r="A33">
        <v>276</v>
      </c>
      <c r="B33">
        <v>34811</v>
      </c>
      <c r="C33">
        <v>68</v>
      </c>
      <c r="D33">
        <f t="shared" si="0"/>
        <v>34811068</v>
      </c>
    </row>
    <row r="34" spans="1:4" x14ac:dyDescent="0.3">
      <c r="A34">
        <v>275</v>
      </c>
      <c r="B34">
        <v>34812</v>
      </c>
      <c r="C34">
        <v>17</v>
      </c>
      <c r="D34">
        <f t="shared" si="0"/>
        <v>34812017</v>
      </c>
    </row>
    <row r="35" spans="1:4" x14ac:dyDescent="0.3">
      <c r="A35">
        <v>274</v>
      </c>
      <c r="B35">
        <v>34822</v>
      </c>
      <c r="C35">
        <v>41</v>
      </c>
      <c r="D35">
        <f t="shared" si="0"/>
        <v>34822041</v>
      </c>
    </row>
    <row r="36" spans="1:4" x14ac:dyDescent="0.3">
      <c r="A36">
        <v>273</v>
      </c>
      <c r="B36">
        <v>34857</v>
      </c>
      <c r="C36">
        <v>30</v>
      </c>
      <c r="D36">
        <f t="shared" si="0"/>
        <v>34857030</v>
      </c>
    </row>
    <row r="37" spans="1:4" x14ac:dyDescent="0.3">
      <c r="A37">
        <v>272</v>
      </c>
      <c r="B37">
        <v>34891</v>
      </c>
      <c r="C37">
        <v>3</v>
      </c>
      <c r="D37">
        <f t="shared" si="0"/>
        <v>34891003</v>
      </c>
    </row>
    <row r="38" spans="1:4" x14ac:dyDescent="0.3">
      <c r="A38">
        <v>271</v>
      </c>
      <c r="B38">
        <v>34927</v>
      </c>
      <c r="C38">
        <v>15</v>
      </c>
      <c r="D38">
        <f t="shared" si="0"/>
        <v>34927015</v>
      </c>
    </row>
    <row r="39" spans="1:4" x14ac:dyDescent="0.3">
      <c r="A39">
        <v>270</v>
      </c>
      <c r="B39">
        <v>34957</v>
      </c>
      <c r="C39">
        <v>73</v>
      </c>
      <c r="D39">
        <f t="shared" si="0"/>
        <v>34957073</v>
      </c>
    </row>
    <row r="40" spans="1:4" x14ac:dyDescent="0.3">
      <c r="A40">
        <v>269</v>
      </c>
      <c r="B40">
        <v>34958</v>
      </c>
      <c r="C40">
        <v>72</v>
      </c>
      <c r="D40">
        <f t="shared" si="0"/>
        <v>34958072</v>
      </c>
    </row>
    <row r="41" spans="1:4" x14ac:dyDescent="0.3">
      <c r="A41">
        <v>268</v>
      </c>
      <c r="B41">
        <v>34959</v>
      </c>
      <c r="C41">
        <v>42</v>
      </c>
      <c r="D41">
        <f t="shared" si="0"/>
        <v>34959042</v>
      </c>
    </row>
    <row r="42" spans="1:4" x14ac:dyDescent="0.3">
      <c r="A42">
        <v>267</v>
      </c>
      <c r="B42">
        <v>34969</v>
      </c>
      <c r="C42">
        <v>90</v>
      </c>
      <c r="D42">
        <f t="shared" si="0"/>
        <v>34969090</v>
      </c>
    </row>
    <row r="43" spans="1:4" x14ac:dyDescent="0.3">
      <c r="A43">
        <v>266</v>
      </c>
      <c r="B43">
        <v>34986</v>
      </c>
      <c r="C43">
        <v>27</v>
      </c>
      <c r="D43">
        <f t="shared" si="0"/>
        <v>34986027</v>
      </c>
    </row>
    <row r="44" spans="1:4" x14ac:dyDescent="0.3">
      <c r="A44">
        <v>265</v>
      </c>
      <c r="B44">
        <v>35018</v>
      </c>
      <c r="C44">
        <v>87</v>
      </c>
      <c r="D44">
        <f t="shared" si="0"/>
        <v>35018087</v>
      </c>
    </row>
    <row r="45" spans="1:4" x14ac:dyDescent="0.3">
      <c r="A45">
        <v>264</v>
      </c>
      <c r="B45">
        <v>35151</v>
      </c>
      <c r="C45">
        <v>74</v>
      </c>
      <c r="D45">
        <f t="shared" si="0"/>
        <v>35151074</v>
      </c>
    </row>
    <row r="46" spans="1:4" x14ac:dyDescent="0.3">
      <c r="A46">
        <v>263</v>
      </c>
      <c r="B46">
        <v>35172</v>
      </c>
      <c r="C46">
        <v>15</v>
      </c>
      <c r="D46">
        <f t="shared" si="0"/>
        <v>35172015</v>
      </c>
    </row>
    <row r="47" spans="1:4" x14ac:dyDescent="0.3">
      <c r="A47">
        <v>262</v>
      </c>
      <c r="B47">
        <v>35207</v>
      </c>
      <c r="C47">
        <v>41</v>
      </c>
      <c r="D47">
        <f t="shared" si="0"/>
        <v>35207041</v>
      </c>
    </row>
    <row r="48" spans="1:4" x14ac:dyDescent="0.3">
      <c r="A48">
        <v>261</v>
      </c>
      <c r="B48">
        <v>35228</v>
      </c>
      <c r="C48">
        <v>30</v>
      </c>
      <c r="D48">
        <f t="shared" si="0"/>
        <v>35228030</v>
      </c>
    </row>
    <row r="49" spans="1:4" x14ac:dyDescent="0.3">
      <c r="A49">
        <v>260</v>
      </c>
      <c r="B49">
        <v>35259</v>
      </c>
      <c r="C49">
        <v>3</v>
      </c>
      <c r="D49">
        <f t="shared" si="0"/>
        <v>35259003</v>
      </c>
    </row>
    <row r="50" spans="1:4" x14ac:dyDescent="0.3">
      <c r="A50">
        <v>259</v>
      </c>
      <c r="B50">
        <v>35292</v>
      </c>
      <c r="C50">
        <v>91</v>
      </c>
      <c r="D50">
        <f t="shared" si="0"/>
        <v>35292091</v>
      </c>
    </row>
    <row r="51" spans="1:4" x14ac:dyDescent="0.3">
      <c r="A51">
        <v>258</v>
      </c>
      <c r="B51">
        <v>35321</v>
      </c>
      <c r="C51">
        <v>73</v>
      </c>
      <c r="D51">
        <f t="shared" si="0"/>
        <v>35321073</v>
      </c>
    </row>
    <row r="52" spans="1:4" x14ac:dyDescent="0.3">
      <c r="A52">
        <v>257</v>
      </c>
      <c r="B52">
        <v>35322</v>
      </c>
      <c r="C52">
        <v>72</v>
      </c>
      <c r="D52">
        <f t="shared" si="0"/>
        <v>35322072</v>
      </c>
    </row>
    <row r="53" spans="1:4" x14ac:dyDescent="0.3">
      <c r="A53">
        <v>256</v>
      </c>
      <c r="B53">
        <v>35323</v>
      </c>
      <c r="C53">
        <v>42</v>
      </c>
      <c r="D53">
        <f t="shared" si="0"/>
        <v>35323042</v>
      </c>
    </row>
    <row r="54" spans="1:4" x14ac:dyDescent="0.3">
      <c r="A54">
        <v>255</v>
      </c>
      <c r="B54">
        <v>35333</v>
      </c>
      <c r="C54">
        <v>90</v>
      </c>
      <c r="D54">
        <f t="shared" si="0"/>
        <v>35333090</v>
      </c>
    </row>
    <row r="55" spans="1:4" x14ac:dyDescent="0.3">
      <c r="A55">
        <v>254</v>
      </c>
      <c r="B55">
        <v>35357</v>
      </c>
      <c r="C55">
        <v>27</v>
      </c>
      <c r="D55">
        <f t="shared" si="0"/>
        <v>35357027</v>
      </c>
    </row>
    <row r="56" spans="1:4" x14ac:dyDescent="0.3">
      <c r="A56">
        <v>253</v>
      </c>
      <c r="B56">
        <v>35381</v>
      </c>
      <c r="C56">
        <v>87</v>
      </c>
      <c r="D56">
        <f t="shared" si="0"/>
        <v>35381087</v>
      </c>
    </row>
    <row r="57" spans="1:4" x14ac:dyDescent="0.3">
      <c r="A57">
        <v>252</v>
      </c>
      <c r="B57">
        <v>35501</v>
      </c>
      <c r="C57">
        <v>74</v>
      </c>
      <c r="D57">
        <f t="shared" si="0"/>
        <v>35501074</v>
      </c>
    </row>
    <row r="58" spans="1:4" x14ac:dyDescent="0.3">
      <c r="A58">
        <v>251</v>
      </c>
      <c r="B58">
        <v>35543</v>
      </c>
      <c r="C58">
        <v>44</v>
      </c>
      <c r="D58">
        <f t="shared" si="0"/>
        <v>35543044</v>
      </c>
    </row>
    <row r="59" spans="1:4" x14ac:dyDescent="0.3">
      <c r="A59">
        <v>250</v>
      </c>
      <c r="B59">
        <v>35564</v>
      </c>
      <c r="C59">
        <v>41</v>
      </c>
      <c r="D59">
        <f t="shared" si="0"/>
        <v>35564041</v>
      </c>
    </row>
    <row r="60" spans="1:4" x14ac:dyDescent="0.3">
      <c r="A60">
        <v>249</v>
      </c>
      <c r="B60">
        <v>35592</v>
      </c>
      <c r="C60">
        <v>53</v>
      </c>
      <c r="D60">
        <f t="shared" si="0"/>
        <v>35592053</v>
      </c>
    </row>
    <row r="61" spans="1:4" x14ac:dyDescent="0.3">
      <c r="A61">
        <v>248</v>
      </c>
      <c r="B61">
        <v>35623</v>
      </c>
      <c r="C61">
        <v>3</v>
      </c>
      <c r="D61">
        <f t="shared" si="0"/>
        <v>35623003</v>
      </c>
    </row>
    <row r="62" spans="1:4" x14ac:dyDescent="0.3">
      <c r="A62">
        <v>247</v>
      </c>
      <c r="B62">
        <v>35662</v>
      </c>
      <c r="C62">
        <v>1</v>
      </c>
      <c r="D62">
        <f t="shared" si="0"/>
        <v>35662001</v>
      </c>
    </row>
    <row r="63" spans="1:4" x14ac:dyDescent="0.3">
      <c r="A63">
        <v>246</v>
      </c>
      <c r="B63">
        <v>35671</v>
      </c>
      <c r="C63">
        <v>73</v>
      </c>
      <c r="D63">
        <f t="shared" si="0"/>
        <v>35671073</v>
      </c>
    </row>
    <row r="64" spans="1:4" x14ac:dyDescent="0.3">
      <c r="A64">
        <v>245</v>
      </c>
      <c r="B64">
        <v>35672</v>
      </c>
      <c r="C64">
        <v>72</v>
      </c>
      <c r="D64">
        <f t="shared" si="0"/>
        <v>35672072</v>
      </c>
    </row>
    <row r="65" spans="1:4" x14ac:dyDescent="0.3">
      <c r="A65">
        <v>244</v>
      </c>
      <c r="B65">
        <v>35673</v>
      </c>
      <c r="C65">
        <v>38</v>
      </c>
      <c r="D65">
        <f t="shared" si="0"/>
        <v>35673038</v>
      </c>
    </row>
    <row r="66" spans="1:4" x14ac:dyDescent="0.3">
      <c r="A66">
        <v>243</v>
      </c>
      <c r="B66">
        <v>35704</v>
      </c>
      <c r="C66">
        <v>90</v>
      </c>
      <c r="D66">
        <f t="shared" ref="D66:D129" si="1">C66+B66*1000</f>
        <v>35704090</v>
      </c>
    </row>
    <row r="67" spans="1:4" x14ac:dyDescent="0.3">
      <c r="A67">
        <v>242</v>
      </c>
      <c r="B67">
        <v>35722</v>
      </c>
      <c r="C67">
        <v>27</v>
      </c>
      <c r="D67">
        <f t="shared" si="1"/>
        <v>35722027</v>
      </c>
    </row>
    <row r="68" spans="1:4" x14ac:dyDescent="0.3">
      <c r="A68">
        <v>241</v>
      </c>
      <c r="B68">
        <v>35745</v>
      </c>
      <c r="C68">
        <v>87</v>
      </c>
      <c r="D68">
        <f t="shared" si="1"/>
        <v>35745087</v>
      </c>
    </row>
    <row r="69" spans="1:4" x14ac:dyDescent="0.3">
      <c r="A69">
        <v>240</v>
      </c>
      <c r="B69">
        <v>35879</v>
      </c>
      <c r="C69">
        <v>74</v>
      </c>
      <c r="D69">
        <f t="shared" si="1"/>
        <v>35879074</v>
      </c>
    </row>
    <row r="70" spans="1:4" x14ac:dyDescent="0.3">
      <c r="A70">
        <v>239</v>
      </c>
      <c r="B70">
        <v>35910</v>
      </c>
      <c r="C70">
        <v>18</v>
      </c>
      <c r="D70">
        <f t="shared" si="1"/>
        <v>35910018</v>
      </c>
    </row>
    <row r="71" spans="1:4" x14ac:dyDescent="0.3">
      <c r="A71">
        <v>238</v>
      </c>
      <c r="B71">
        <v>35910</v>
      </c>
      <c r="C71">
        <v>19</v>
      </c>
      <c r="D71">
        <f t="shared" si="1"/>
        <v>35910019</v>
      </c>
    </row>
    <row r="72" spans="1:4" x14ac:dyDescent="0.3">
      <c r="A72">
        <v>237</v>
      </c>
      <c r="B72">
        <v>35934</v>
      </c>
      <c r="C72">
        <v>41</v>
      </c>
      <c r="D72">
        <f t="shared" si="1"/>
        <v>35934041</v>
      </c>
    </row>
    <row r="73" spans="1:4" x14ac:dyDescent="0.3">
      <c r="A73">
        <v>236</v>
      </c>
      <c r="B73">
        <v>35957</v>
      </c>
      <c r="C73">
        <v>53</v>
      </c>
      <c r="D73">
        <f t="shared" si="1"/>
        <v>35957053</v>
      </c>
    </row>
    <row r="74" spans="1:4" x14ac:dyDescent="0.3">
      <c r="A74">
        <v>235</v>
      </c>
      <c r="B74">
        <v>35994</v>
      </c>
      <c r="C74">
        <v>3</v>
      </c>
      <c r="D74">
        <f t="shared" si="1"/>
        <v>35994003</v>
      </c>
    </row>
    <row r="75" spans="1:4" x14ac:dyDescent="0.3">
      <c r="A75">
        <v>234</v>
      </c>
      <c r="B75">
        <v>36025</v>
      </c>
      <c r="C75">
        <v>56</v>
      </c>
      <c r="D75">
        <f t="shared" si="1"/>
        <v>36025056</v>
      </c>
    </row>
    <row r="76" spans="1:4" x14ac:dyDescent="0.3">
      <c r="A76">
        <v>232</v>
      </c>
      <c r="B76">
        <v>36050</v>
      </c>
      <c r="C76">
        <v>72</v>
      </c>
      <c r="D76">
        <f t="shared" si="1"/>
        <v>36050072</v>
      </c>
    </row>
    <row r="77" spans="1:4" x14ac:dyDescent="0.3">
      <c r="A77">
        <v>233</v>
      </c>
      <c r="B77">
        <v>36050</v>
      </c>
      <c r="C77">
        <v>73</v>
      </c>
      <c r="D77">
        <f t="shared" si="1"/>
        <v>36050073</v>
      </c>
    </row>
    <row r="78" spans="1:4" x14ac:dyDescent="0.3">
      <c r="A78">
        <v>231</v>
      </c>
      <c r="B78">
        <v>36051</v>
      </c>
      <c r="C78">
        <v>42</v>
      </c>
      <c r="D78">
        <f t="shared" si="1"/>
        <v>36051042</v>
      </c>
    </row>
    <row r="79" spans="1:4" x14ac:dyDescent="0.3">
      <c r="A79">
        <v>230</v>
      </c>
      <c r="B79">
        <v>36068</v>
      </c>
      <c r="C79">
        <v>90</v>
      </c>
      <c r="D79">
        <f t="shared" si="1"/>
        <v>36068090</v>
      </c>
    </row>
    <row r="80" spans="1:4" x14ac:dyDescent="0.3">
      <c r="A80">
        <v>229</v>
      </c>
      <c r="B80">
        <v>36085</v>
      </c>
      <c r="C80">
        <v>27</v>
      </c>
      <c r="D80">
        <f t="shared" si="1"/>
        <v>36085027</v>
      </c>
    </row>
    <row r="81" spans="1:4" x14ac:dyDescent="0.3">
      <c r="A81">
        <v>228</v>
      </c>
      <c r="B81">
        <v>36109</v>
      </c>
      <c r="C81">
        <v>87</v>
      </c>
      <c r="D81">
        <f t="shared" si="1"/>
        <v>36109087</v>
      </c>
    </row>
    <row r="82" spans="1:4" x14ac:dyDescent="0.3">
      <c r="A82">
        <v>227</v>
      </c>
      <c r="B82">
        <v>36243</v>
      </c>
      <c r="C82">
        <v>64</v>
      </c>
      <c r="D82">
        <f t="shared" si="1"/>
        <v>36243064</v>
      </c>
    </row>
    <row r="83" spans="1:4" x14ac:dyDescent="0.3">
      <c r="A83">
        <v>226</v>
      </c>
      <c r="B83">
        <v>36298</v>
      </c>
      <c r="C83">
        <v>41</v>
      </c>
      <c r="D83">
        <f t="shared" si="1"/>
        <v>36298041</v>
      </c>
    </row>
    <row r="84" spans="1:4" x14ac:dyDescent="0.3">
      <c r="A84">
        <v>225</v>
      </c>
      <c r="B84">
        <v>36320</v>
      </c>
      <c r="C84">
        <v>1</v>
      </c>
      <c r="D84">
        <f t="shared" si="1"/>
        <v>36320001</v>
      </c>
    </row>
    <row r="85" spans="1:4" x14ac:dyDescent="0.3">
      <c r="A85">
        <v>224</v>
      </c>
      <c r="B85">
        <v>36358</v>
      </c>
      <c r="C85">
        <v>3</v>
      </c>
      <c r="D85">
        <f t="shared" si="1"/>
        <v>36358003</v>
      </c>
    </row>
    <row r="86" spans="1:4" x14ac:dyDescent="0.3">
      <c r="A86">
        <v>223</v>
      </c>
      <c r="B86">
        <v>36389</v>
      </c>
      <c r="C86">
        <v>56</v>
      </c>
      <c r="D86">
        <f t="shared" si="1"/>
        <v>36389056</v>
      </c>
    </row>
    <row r="87" spans="1:4" x14ac:dyDescent="0.3">
      <c r="A87">
        <v>222</v>
      </c>
      <c r="B87">
        <v>36414</v>
      </c>
      <c r="C87">
        <v>72</v>
      </c>
      <c r="D87">
        <f t="shared" si="1"/>
        <v>36414072</v>
      </c>
    </row>
    <row r="88" spans="1:4" x14ac:dyDescent="0.3">
      <c r="A88">
        <v>221</v>
      </c>
      <c r="B88">
        <v>36414</v>
      </c>
      <c r="C88">
        <v>73</v>
      </c>
      <c r="D88">
        <f t="shared" si="1"/>
        <v>36414073</v>
      </c>
    </row>
    <row r="89" spans="1:4" x14ac:dyDescent="0.3">
      <c r="A89">
        <v>220</v>
      </c>
      <c r="B89">
        <v>36415</v>
      </c>
      <c r="C89">
        <v>50</v>
      </c>
      <c r="D89">
        <f t="shared" si="1"/>
        <v>36415050</v>
      </c>
    </row>
    <row r="90" spans="1:4" x14ac:dyDescent="0.3">
      <c r="A90">
        <v>219</v>
      </c>
      <c r="B90">
        <v>36440</v>
      </c>
      <c r="C90">
        <v>90</v>
      </c>
      <c r="D90">
        <f t="shared" si="1"/>
        <v>36440090</v>
      </c>
    </row>
    <row r="91" spans="1:4" x14ac:dyDescent="0.3">
      <c r="A91">
        <v>218</v>
      </c>
      <c r="B91">
        <v>36449</v>
      </c>
      <c r="C91">
        <v>27</v>
      </c>
      <c r="D91">
        <f t="shared" si="1"/>
        <v>36449027</v>
      </c>
    </row>
    <row r="92" spans="1:4" x14ac:dyDescent="0.3">
      <c r="A92">
        <v>217</v>
      </c>
      <c r="B92">
        <v>36480</v>
      </c>
      <c r="C92">
        <v>87</v>
      </c>
      <c r="D92">
        <f t="shared" si="1"/>
        <v>36480087</v>
      </c>
    </row>
    <row r="93" spans="1:4" x14ac:dyDescent="0.3">
      <c r="A93">
        <v>216</v>
      </c>
      <c r="B93">
        <v>36607</v>
      </c>
      <c r="C93">
        <v>89</v>
      </c>
      <c r="D93">
        <f t="shared" si="1"/>
        <v>36607089</v>
      </c>
    </row>
    <row r="94" spans="1:4" x14ac:dyDescent="0.3">
      <c r="A94">
        <v>215</v>
      </c>
      <c r="B94">
        <v>36657</v>
      </c>
      <c r="C94">
        <v>41</v>
      </c>
      <c r="D94">
        <f t="shared" si="1"/>
        <v>36657041</v>
      </c>
    </row>
    <row r="95" spans="1:4" x14ac:dyDescent="0.3">
      <c r="A95">
        <v>214</v>
      </c>
      <c r="B95">
        <v>36691</v>
      </c>
      <c r="C95">
        <v>53</v>
      </c>
      <c r="D95">
        <f t="shared" si="1"/>
        <v>36691053</v>
      </c>
    </row>
    <row r="96" spans="1:4" x14ac:dyDescent="0.3">
      <c r="A96">
        <v>213</v>
      </c>
      <c r="B96">
        <v>36722</v>
      </c>
      <c r="C96">
        <v>3</v>
      </c>
      <c r="D96">
        <f t="shared" si="1"/>
        <v>36722003</v>
      </c>
    </row>
    <row r="97" spans="1:4" x14ac:dyDescent="0.3">
      <c r="A97">
        <v>212</v>
      </c>
      <c r="B97">
        <v>36755</v>
      </c>
      <c r="C97">
        <v>35</v>
      </c>
      <c r="D97">
        <f t="shared" si="1"/>
        <v>36755035</v>
      </c>
    </row>
    <row r="98" spans="1:4" x14ac:dyDescent="0.3">
      <c r="A98">
        <v>211</v>
      </c>
      <c r="B98">
        <v>36777</v>
      </c>
      <c r="C98">
        <v>72</v>
      </c>
      <c r="D98">
        <f t="shared" si="1"/>
        <v>36777072</v>
      </c>
    </row>
    <row r="99" spans="1:4" x14ac:dyDescent="0.3">
      <c r="A99">
        <v>210</v>
      </c>
      <c r="B99">
        <v>36778</v>
      </c>
      <c r="C99">
        <v>73</v>
      </c>
      <c r="D99">
        <f t="shared" si="1"/>
        <v>36778073</v>
      </c>
    </row>
    <row r="100" spans="1:4" x14ac:dyDescent="0.3">
      <c r="A100">
        <v>209</v>
      </c>
      <c r="B100">
        <v>36779</v>
      </c>
      <c r="C100">
        <v>50</v>
      </c>
      <c r="D100">
        <f t="shared" si="1"/>
        <v>36779050</v>
      </c>
    </row>
    <row r="101" spans="1:4" x14ac:dyDescent="0.3">
      <c r="A101">
        <v>208</v>
      </c>
      <c r="B101">
        <v>36796</v>
      </c>
      <c r="C101">
        <v>90</v>
      </c>
      <c r="D101">
        <f t="shared" si="1"/>
        <v>36796090</v>
      </c>
    </row>
    <row r="102" spans="1:4" x14ac:dyDescent="0.3">
      <c r="A102">
        <v>207</v>
      </c>
      <c r="B102">
        <v>36813</v>
      </c>
      <c r="C102">
        <v>27</v>
      </c>
      <c r="D102">
        <f t="shared" si="1"/>
        <v>36813027</v>
      </c>
    </row>
    <row r="103" spans="1:4" x14ac:dyDescent="0.3">
      <c r="A103">
        <v>206</v>
      </c>
      <c r="B103">
        <v>36844</v>
      </c>
      <c r="C103">
        <v>87</v>
      </c>
      <c r="D103">
        <f t="shared" si="1"/>
        <v>36844087</v>
      </c>
    </row>
    <row r="104" spans="1:4" x14ac:dyDescent="0.3">
      <c r="A104">
        <v>205</v>
      </c>
      <c r="B104">
        <v>36971</v>
      </c>
      <c r="C104">
        <v>36</v>
      </c>
      <c r="D104">
        <f t="shared" si="1"/>
        <v>36971036</v>
      </c>
    </row>
    <row r="105" spans="1:4" x14ac:dyDescent="0.3">
      <c r="A105">
        <v>204</v>
      </c>
      <c r="B105">
        <v>37005</v>
      </c>
      <c r="C105">
        <v>74</v>
      </c>
      <c r="D105">
        <f t="shared" si="1"/>
        <v>37005074</v>
      </c>
    </row>
    <row r="106" spans="1:4" x14ac:dyDescent="0.3">
      <c r="A106">
        <v>203</v>
      </c>
      <c r="B106">
        <v>37028</v>
      </c>
      <c r="C106">
        <v>41</v>
      </c>
      <c r="D106">
        <f t="shared" si="1"/>
        <v>37028041</v>
      </c>
    </row>
    <row r="107" spans="1:4" x14ac:dyDescent="0.3">
      <c r="A107">
        <v>202</v>
      </c>
      <c r="B107">
        <v>37055</v>
      </c>
      <c r="C107">
        <v>89</v>
      </c>
      <c r="D107">
        <f t="shared" si="1"/>
        <v>37055089</v>
      </c>
    </row>
    <row r="108" spans="1:4" x14ac:dyDescent="0.3">
      <c r="A108">
        <v>201</v>
      </c>
      <c r="B108">
        <v>37086</v>
      </c>
      <c r="C108">
        <v>64</v>
      </c>
      <c r="D108">
        <f t="shared" si="1"/>
        <v>37086064</v>
      </c>
    </row>
    <row r="109" spans="1:4" x14ac:dyDescent="0.3">
      <c r="A109">
        <v>200</v>
      </c>
      <c r="B109">
        <v>37104</v>
      </c>
      <c r="C109">
        <v>35</v>
      </c>
      <c r="D109">
        <f t="shared" si="1"/>
        <v>37104035</v>
      </c>
    </row>
    <row r="110" spans="1:4" x14ac:dyDescent="0.3">
      <c r="A110">
        <v>198</v>
      </c>
      <c r="B110">
        <v>37148</v>
      </c>
      <c r="C110">
        <v>72</v>
      </c>
      <c r="D110">
        <f t="shared" si="1"/>
        <v>37148072</v>
      </c>
    </row>
    <row r="111" spans="1:4" x14ac:dyDescent="0.3">
      <c r="A111">
        <v>199</v>
      </c>
      <c r="B111">
        <v>37148</v>
      </c>
      <c r="C111">
        <v>73</v>
      </c>
      <c r="D111">
        <f t="shared" si="1"/>
        <v>37148073</v>
      </c>
    </row>
    <row r="112" spans="1:4" x14ac:dyDescent="0.3">
      <c r="A112">
        <v>197</v>
      </c>
      <c r="B112">
        <v>37150</v>
      </c>
      <c r="C112">
        <v>92</v>
      </c>
      <c r="D112">
        <f t="shared" si="1"/>
        <v>37150092</v>
      </c>
    </row>
    <row r="113" spans="1:4" x14ac:dyDescent="0.3">
      <c r="A113">
        <v>196</v>
      </c>
      <c r="B113">
        <v>37167</v>
      </c>
      <c r="C113">
        <v>90</v>
      </c>
      <c r="D113">
        <f t="shared" si="1"/>
        <v>37167090</v>
      </c>
    </row>
    <row r="114" spans="1:4" x14ac:dyDescent="0.3">
      <c r="A114">
        <v>195</v>
      </c>
      <c r="B114">
        <v>37184</v>
      </c>
      <c r="C114">
        <v>53</v>
      </c>
      <c r="D114">
        <f t="shared" si="1"/>
        <v>37184053</v>
      </c>
    </row>
    <row r="115" spans="1:4" x14ac:dyDescent="0.3">
      <c r="A115">
        <v>194</v>
      </c>
      <c r="B115">
        <v>37208</v>
      </c>
      <c r="C115">
        <v>87</v>
      </c>
      <c r="D115">
        <f t="shared" si="1"/>
        <v>37208087</v>
      </c>
    </row>
    <row r="116" spans="1:4" x14ac:dyDescent="0.3">
      <c r="A116">
        <v>193</v>
      </c>
      <c r="B116">
        <v>37335</v>
      </c>
      <c r="C116">
        <v>47</v>
      </c>
      <c r="D116">
        <f t="shared" si="1"/>
        <v>37335047</v>
      </c>
    </row>
    <row r="117" spans="1:4" x14ac:dyDescent="0.3">
      <c r="A117">
        <v>192</v>
      </c>
      <c r="B117">
        <v>37370</v>
      </c>
      <c r="C117">
        <v>84</v>
      </c>
      <c r="D117">
        <f t="shared" si="1"/>
        <v>37370084</v>
      </c>
    </row>
    <row r="118" spans="1:4" x14ac:dyDescent="0.3">
      <c r="A118">
        <v>191</v>
      </c>
      <c r="B118">
        <v>37371</v>
      </c>
      <c r="C118">
        <v>83</v>
      </c>
      <c r="D118">
        <f t="shared" si="1"/>
        <v>37371083</v>
      </c>
    </row>
    <row r="119" spans="1:4" x14ac:dyDescent="0.3">
      <c r="A119">
        <v>190</v>
      </c>
      <c r="B119">
        <v>37372</v>
      </c>
      <c r="C119">
        <v>81</v>
      </c>
      <c r="D119">
        <f t="shared" si="1"/>
        <v>37372081</v>
      </c>
    </row>
    <row r="120" spans="1:4" x14ac:dyDescent="0.3">
      <c r="A120">
        <v>189</v>
      </c>
      <c r="B120">
        <v>37373</v>
      </c>
      <c r="C120">
        <v>82</v>
      </c>
      <c r="D120">
        <f t="shared" si="1"/>
        <v>37373082</v>
      </c>
    </row>
    <row r="121" spans="1:4" x14ac:dyDescent="0.3">
      <c r="A121">
        <v>188</v>
      </c>
      <c r="B121">
        <v>37391</v>
      </c>
      <c r="C121">
        <v>27</v>
      </c>
      <c r="D121">
        <f t="shared" si="1"/>
        <v>37391027</v>
      </c>
    </row>
    <row r="122" spans="1:4" x14ac:dyDescent="0.3">
      <c r="A122">
        <v>187</v>
      </c>
      <c r="B122">
        <v>37426</v>
      </c>
      <c r="C122">
        <v>89</v>
      </c>
      <c r="D122">
        <f t="shared" si="1"/>
        <v>37426089</v>
      </c>
    </row>
    <row r="123" spans="1:4" x14ac:dyDescent="0.3">
      <c r="A123">
        <v>186</v>
      </c>
      <c r="B123">
        <v>37450</v>
      </c>
      <c r="C123">
        <v>64</v>
      </c>
      <c r="D123">
        <f t="shared" si="1"/>
        <v>37450064</v>
      </c>
    </row>
    <row r="124" spans="1:4" x14ac:dyDescent="0.3">
      <c r="A124">
        <v>185</v>
      </c>
      <c r="B124">
        <v>37475</v>
      </c>
      <c r="C124">
        <v>35</v>
      </c>
      <c r="D124">
        <f t="shared" si="1"/>
        <v>37475035</v>
      </c>
    </row>
    <row r="125" spans="1:4" x14ac:dyDescent="0.3">
      <c r="A125">
        <v>184</v>
      </c>
      <c r="B125">
        <v>37513</v>
      </c>
      <c r="C125">
        <v>72</v>
      </c>
      <c r="D125">
        <f t="shared" si="1"/>
        <v>37513072</v>
      </c>
    </row>
    <row r="126" spans="1:4" x14ac:dyDescent="0.3">
      <c r="A126">
        <v>183</v>
      </c>
      <c r="B126">
        <v>37514</v>
      </c>
      <c r="C126">
        <v>73</v>
      </c>
      <c r="D126">
        <f t="shared" si="1"/>
        <v>37514073</v>
      </c>
    </row>
    <row r="127" spans="1:4" x14ac:dyDescent="0.3">
      <c r="A127">
        <v>182</v>
      </c>
      <c r="B127">
        <v>37515</v>
      </c>
      <c r="C127">
        <v>52</v>
      </c>
      <c r="D127">
        <f t="shared" si="1"/>
        <v>37515052</v>
      </c>
    </row>
    <row r="128" spans="1:4" x14ac:dyDescent="0.3">
      <c r="A128">
        <v>181</v>
      </c>
      <c r="B128">
        <v>37531</v>
      </c>
      <c r="C128">
        <v>90</v>
      </c>
      <c r="D128">
        <f t="shared" si="1"/>
        <v>37531090</v>
      </c>
    </row>
    <row r="129" spans="1:4" x14ac:dyDescent="0.3">
      <c r="A129">
        <v>180</v>
      </c>
      <c r="B129">
        <v>37548</v>
      </c>
      <c r="C129">
        <v>53</v>
      </c>
      <c r="D129">
        <f t="shared" si="1"/>
        <v>37548053</v>
      </c>
    </row>
    <row r="130" spans="1:4" x14ac:dyDescent="0.3">
      <c r="A130">
        <v>179</v>
      </c>
      <c r="B130">
        <v>37573</v>
      </c>
      <c r="C130">
        <v>46</v>
      </c>
      <c r="D130">
        <f t="shared" ref="D130:D193" si="2">C130+B130*1000</f>
        <v>37573046</v>
      </c>
    </row>
    <row r="131" spans="1:4" x14ac:dyDescent="0.3">
      <c r="A131">
        <v>178</v>
      </c>
      <c r="B131">
        <v>37706</v>
      </c>
      <c r="C131">
        <v>87</v>
      </c>
      <c r="D131">
        <f t="shared" si="2"/>
        <v>37706087</v>
      </c>
    </row>
    <row r="132" spans="1:4" x14ac:dyDescent="0.3">
      <c r="A132">
        <v>177</v>
      </c>
      <c r="B132">
        <v>37741</v>
      </c>
      <c r="C132">
        <v>89</v>
      </c>
      <c r="D132">
        <f t="shared" si="2"/>
        <v>37741089</v>
      </c>
    </row>
    <row r="133" spans="1:4" x14ac:dyDescent="0.3">
      <c r="A133">
        <v>176</v>
      </c>
      <c r="B133">
        <v>37756</v>
      </c>
      <c r="C133">
        <v>41</v>
      </c>
      <c r="D133">
        <f t="shared" si="2"/>
        <v>37756041</v>
      </c>
    </row>
    <row r="134" spans="1:4" x14ac:dyDescent="0.3">
      <c r="A134">
        <v>175</v>
      </c>
      <c r="B134">
        <v>37785</v>
      </c>
      <c r="C134">
        <v>33</v>
      </c>
      <c r="D134">
        <f t="shared" si="2"/>
        <v>37785033</v>
      </c>
    </row>
    <row r="135" spans="1:4" x14ac:dyDescent="0.3">
      <c r="A135">
        <v>174</v>
      </c>
      <c r="B135">
        <v>37786</v>
      </c>
      <c r="C135">
        <v>77</v>
      </c>
      <c r="D135">
        <f t="shared" si="2"/>
        <v>37786077</v>
      </c>
    </row>
    <row r="136" spans="1:4" x14ac:dyDescent="0.3">
      <c r="A136">
        <v>173</v>
      </c>
      <c r="B136">
        <v>37814</v>
      </c>
      <c r="C136">
        <v>79</v>
      </c>
      <c r="D136">
        <f t="shared" si="2"/>
        <v>37814079</v>
      </c>
    </row>
    <row r="137" spans="1:4" x14ac:dyDescent="0.3">
      <c r="A137">
        <v>172</v>
      </c>
      <c r="B137">
        <v>37841</v>
      </c>
      <c r="C137">
        <v>76</v>
      </c>
      <c r="D137">
        <f t="shared" si="2"/>
        <v>37841076</v>
      </c>
    </row>
    <row r="138" spans="1:4" x14ac:dyDescent="0.3">
      <c r="A138">
        <v>171</v>
      </c>
      <c r="B138">
        <v>37876</v>
      </c>
      <c r="C138">
        <v>72</v>
      </c>
      <c r="D138">
        <f t="shared" si="2"/>
        <v>37876072</v>
      </c>
    </row>
    <row r="139" spans="1:4" x14ac:dyDescent="0.3">
      <c r="A139">
        <v>170</v>
      </c>
      <c r="B139">
        <v>37877</v>
      </c>
      <c r="C139">
        <v>73</v>
      </c>
      <c r="D139">
        <f t="shared" si="2"/>
        <v>37877073</v>
      </c>
    </row>
    <row r="140" spans="1:4" x14ac:dyDescent="0.3">
      <c r="A140">
        <v>169</v>
      </c>
      <c r="B140">
        <v>37878</v>
      </c>
      <c r="C140">
        <v>12</v>
      </c>
      <c r="D140">
        <f t="shared" si="2"/>
        <v>37878012</v>
      </c>
    </row>
    <row r="141" spans="1:4" x14ac:dyDescent="0.3">
      <c r="A141">
        <v>168</v>
      </c>
      <c r="B141">
        <v>37895</v>
      </c>
      <c r="C141">
        <v>90</v>
      </c>
      <c r="D141">
        <f t="shared" si="2"/>
        <v>37895090</v>
      </c>
    </row>
    <row r="142" spans="1:4" x14ac:dyDescent="0.3">
      <c r="A142">
        <v>167</v>
      </c>
      <c r="B142">
        <v>37912</v>
      </c>
      <c r="C142">
        <v>53</v>
      </c>
      <c r="D142">
        <f t="shared" si="2"/>
        <v>37912053</v>
      </c>
    </row>
    <row r="143" spans="1:4" x14ac:dyDescent="0.3">
      <c r="A143">
        <v>166</v>
      </c>
      <c r="B143">
        <v>37940</v>
      </c>
      <c r="C143">
        <v>27</v>
      </c>
      <c r="D143">
        <f t="shared" si="2"/>
        <v>37940027</v>
      </c>
    </row>
    <row r="144" spans="1:4" x14ac:dyDescent="0.3">
      <c r="A144">
        <v>165</v>
      </c>
      <c r="B144">
        <v>38076</v>
      </c>
      <c r="C144">
        <v>87</v>
      </c>
      <c r="D144">
        <f t="shared" si="2"/>
        <v>38076087</v>
      </c>
    </row>
    <row r="145" spans="1:4" x14ac:dyDescent="0.3">
      <c r="A145">
        <v>164</v>
      </c>
      <c r="B145">
        <v>38100</v>
      </c>
      <c r="C145">
        <v>8</v>
      </c>
      <c r="D145">
        <f t="shared" si="2"/>
        <v>38100008</v>
      </c>
    </row>
    <row r="146" spans="1:4" x14ac:dyDescent="0.3">
      <c r="A146">
        <v>163</v>
      </c>
      <c r="B146">
        <v>38126</v>
      </c>
      <c r="C146">
        <v>41</v>
      </c>
      <c r="D146">
        <f t="shared" si="2"/>
        <v>38126041</v>
      </c>
    </row>
    <row r="147" spans="1:4" x14ac:dyDescent="0.3">
      <c r="A147">
        <v>162</v>
      </c>
      <c r="B147">
        <v>38149</v>
      </c>
      <c r="C147">
        <v>59</v>
      </c>
      <c r="D147">
        <f t="shared" si="2"/>
        <v>38149059</v>
      </c>
    </row>
    <row r="148" spans="1:4" x14ac:dyDescent="0.3">
      <c r="A148">
        <v>161</v>
      </c>
      <c r="B148">
        <v>38150</v>
      </c>
      <c r="C148">
        <v>86</v>
      </c>
      <c r="D148">
        <f t="shared" si="2"/>
        <v>38150086</v>
      </c>
    </row>
    <row r="149" spans="1:4" x14ac:dyDescent="0.3">
      <c r="A149">
        <v>160</v>
      </c>
      <c r="B149">
        <v>38163</v>
      </c>
      <c r="C149">
        <v>89</v>
      </c>
      <c r="D149">
        <f t="shared" si="2"/>
        <v>38163089</v>
      </c>
    </row>
    <row r="150" spans="1:4" x14ac:dyDescent="0.3">
      <c r="A150">
        <v>159</v>
      </c>
      <c r="B150">
        <v>38185</v>
      </c>
      <c r="C150">
        <v>62</v>
      </c>
      <c r="D150">
        <f t="shared" si="2"/>
        <v>38185062</v>
      </c>
    </row>
    <row r="151" spans="1:4" x14ac:dyDescent="0.3">
      <c r="A151">
        <v>158</v>
      </c>
      <c r="B151">
        <v>38212</v>
      </c>
      <c r="C151">
        <v>76</v>
      </c>
      <c r="D151">
        <f t="shared" si="2"/>
        <v>38212076</v>
      </c>
    </row>
    <row r="152" spans="1:4" x14ac:dyDescent="0.3">
      <c r="A152">
        <v>157</v>
      </c>
      <c r="B152">
        <v>38240</v>
      </c>
      <c r="C152">
        <v>73</v>
      </c>
      <c r="D152">
        <f t="shared" si="2"/>
        <v>38240073</v>
      </c>
    </row>
    <row r="153" spans="1:4" x14ac:dyDescent="0.3">
      <c r="A153">
        <v>156</v>
      </c>
      <c r="B153">
        <v>38241</v>
      </c>
      <c r="C153">
        <v>72</v>
      </c>
      <c r="D153">
        <f t="shared" si="2"/>
        <v>38241072</v>
      </c>
    </row>
    <row r="154" spans="1:4" x14ac:dyDescent="0.3">
      <c r="A154">
        <v>155</v>
      </c>
      <c r="B154">
        <v>38242</v>
      </c>
      <c r="C154">
        <v>60</v>
      </c>
      <c r="D154">
        <f t="shared" si="2"/>
        <v>38242060</v>
      </c>
    </row>
    <row r="155" spans="1:4" x14ac:dyDescent="0.3">
      <c r="A155">
        <v>154</v>
      </c>
      <c r="B155">
        <v>38259</v>
      </c>
      <c r="C155">
        <v>90</v>
      </c>
      <c r="D155">
        <f t="shared" si="2"/>
        <v>38259090</v>
      </c>
    </row>
    <row r="156" spans="1:4" x14ac:dyDescent="0.3">
      <c r="A156">
        <v>153</v>
      </c>
      <c r="B156">
        <v>38273</v>
      </c>
      <c r="C156">
        <v>16</v>
      </c>
      <c r="D156">
        <f t="shared" si="2"/>
        <v>38273016</v>
      </c>
    </row>
    <row r="157" spans="1:4" x14ac:dyDescent="0.3">
      <c r="A157">
        <v>152</v>
      </c>
      <c r="B157">
        <v>38304</v>
      </c>
      <c r="C157">
        <v>53</v>
      </c>
      <c r="D157">
        <f t="shared" si="2"/>
        <v>38304053</v>
      </c>
    </row>
    <row r="158" spans="1:4" x14ac:dyDescent="0.3">
      <c r="A158">
        <v>151</v>
      </c>
      <c r="B158">
        <v>38434</v>
      </c>
      <c r="C158">
        <v>87</v>
      </c>
      <c r="D158">
        <f t="shared" si="2"/>
        <v>38434087</v>
      </c>
    </row>
    <row r="159" spans="1:4" x14ac:dyDescent="0.3">
      <c r="A159">
        <v>150</v>
      </c>
      <c r="B159">
        <v>38462</v>
      </c>
      <c r="C159">
        <v>48</v>
      </c>
      <c r="D159">
        <f t="shared" si="2"/>
        <v>38462048</v>
      </c>
    </row>
    <row r="160" spans="1:4" x14ac:dyDescent="0.3">
      <c r="A160">
        <v>149</v>
      </c>
      <c r="B160">
        <v>38490</v>
      </c>
      <c r="C160">
        <v>41</v>
      </c>
      <c r="D160">
        <f t="shared" si="2"/>
        <v>38490041</v>
      </c>
    </row>
    <row r="161" spans="1:4" x14ac:dyDescent="0.3">
      <c r="A161">
        <v>148</v>
      </c>
      <c r="B161">
        <v>38513</v>
      </c>
      <c r="C161">
        <v>7</v>
      </c>
      <c r="D161">
        <f t="shared" si="2"/>
        <v>38513007</v>
      </c>
    </row>
    <row r="162" spans="1:4" x14ac:dyDescent="0.3">
      <c r="A162">
        <v>147</v>
      </c>
      <c r="B162">
        <v>38514</v>
      </c>
      <c r="C162">
        <v>34</v>
      </c>
      <c r="D162">
        <f t="shared" si="2"/>
        <v>38514034</v>
      </c>
    </row>
    <row r="163" spans="1:4" x14ac:dyDescent="0.3">
      <c r="A163">
        <v>146</v>
      </c>
      <c r="B163">
        <v>38515</v>
      </c>
      <c r="C163">
        <v>22</v>
      </c>
      <c r="D163">
        <f t="shared" si="2"/>
        <v>38515022</v>
      </c>
    </row>
    <row r="164" spans="1:4" x14ac:dyDescent="0.3">
      <c r="A164">
        <v>145</v>
      </c>
      <c r="B164">
        <v>38534</v>
      </c>
      <c r="C164">
        <v>93</v>
      </c>
      <c r="D164">
        <f t="shared" si="2"/>
        <v>38534093</v>
      </c>
    </row>
    <row r="165" spans="1:4" x14ac:dyDescent="0.3">
      <c r="A165">
        <v>144</v>
      </c>
      <c r="B165">
        <v>38549</v>
      </c>
      <c r="C165">
        <v>62</v>
      </c>
      <c r="D165">
        <f t="shared" si="2"/>
        <v>38549062</v>
      </c>
    </row>
    <row r="166" spans="1:4" x14ac:dyDescent="0.3">
      <c r="A166">
        <v>143</v>
      </c>
      <c r="B166">
        <v>38576</v>
      </c>
      <c r="C166">
        <v>76</v>
      </c>
      <c r="D166">
        <f t="shared" si="2"/>
        <v>38576076</v>
      </c>
    </row>
    <row r="167" spans="1:4" x14ac:dyDescent="0.3">
      <c r="A167">
        <v>142</v>
      </c>
      <c r="B167">
        <v>38604</v>
      </c>
      <c r="C167">
        <v>72</v>
      </c>
      <c r="D167">
        <f t="shared" si="2"/>
        <v>38604072</v>
      </c>
    </row>
    <row r="168" spans="1:4" x14ac:dyDescent="0.3">
      <c r="A168">
        <v>141</v>
      </c>
      <c r="B168">
        <v>38605</v>
      </c>
      <c r="C168">
        <v>73</v>
      </c>
      <c r="D168">
        <f t="shared" si="2"/>
        <v>38605073</v>
      </c>
    </row>
    <row r="169" spans="1:4" x14ac:dyDescent="0.3">
      <c r="A169">
        <v>140</v>
      </c>
      <c r="B169">
        <v>38606</v>
      </c>
      <c r="C169">
        <v>14</v>
      </c>
      <c r="D169">
        <f t="shared" si="2"/>
        <v>38606014</v>
      </c>
    </row>
    <row r="170" spans="1:4" x14ac:dyDescent="0.3">
      <c r="A170">
        <v>139</v>
      </c>
      <c r="B170">
        <v>38623</v>
      </c>
      <c r="C170">
        <v>90</v>
      </c>
      <c r="D170">
        <f t="shared" si="2"/>
        <v>38623090</v>
      </c>
    </row>
    <row r="171" spans="1:4" x14ac:dyDescent="0.3">
      <c r="A171">
        <v>138</v>
      </c>
      <c r="B171">
        <v>38640</v>
      </c>
      <c r="C171">
        <v>9</v>
      </c>
      <c r="D171">
        <f t="shared" si="2"/>
        <v>38640009</v>
      </c>
    </row>
    <row r="172" spans="1:4" x14ac:dyDescent="0.3">
      <c r="A172">
        <v>137</v>
      </c>
      <c r="B172">
        <v>38668</v>
      </c>
      <c r="C172">
        <v>53</v>
      </c>
      <c r="D172">
        <f t="shared" si="2"/>
        <v>38668053</v>
      </c>
    </row>
    <row r="173" spans="1:4" x14ac:dyDescent="0.3">
      <c r="A173">
        <v>136</v>
      </c>
      <c r="B173">
        <v>38805</v>
      </c>
      <c r="C173">
        <v>87</v>
      </c>
      <c r="D173">
        <f t="shared" si="2"/>
        <v>38805087</v>
      </c>
    </row>
    <row r="174" spans="1:4" x14ac:dyDescent="0.3">
      <c r="A174">
        <v>135</v>
      </c>
      <c r="B174">
        <v>38834</v>
      </c>
      <c r="C174">
        <v>48</v>
      </c>
      <c r="D174">
        <f t="shared" si="2"/>
        <v>38834048</v>
      </c>
    </row>
    <row r="175" spans="1:4" x14ac:dyDescent="0.3">
      <c r="A175">
        <v>134</v>
      </c>
      <c r="B175">
        <v>38849</v>
      </c>
      <c r="C175">
        <v>13</v>
      </c>
      <c r="D175">
        <f t="shared" si="2"/>
        <v>38849013</v>
      </c>
    </row>
    <row r="176" spans="1:4" x14ac:dyDescent="0.3">
      <c r="A176">
        <v>133</v>
      </c>
      <c r="B176">
        <v>38877</v>
      </c>
      <c r="C176">
        <v>5</v>
      </c>
      <c r="D176">
        <f t="shared" si="2"/>
        <v>38877005</v>
      </c>
    </row>
    <row r="177" spans="1:4" x14ac:dyDescent="0.3">
      <c r="A177">
        <v>132</v>
      </c>
      <c r="B177">
        <v>38878</v>
      </c>
      <c r="C177">
        <v>4</v>
      </c>
      <c r="D177">
        <f t="shared" si="2"/>
        <v>38878004</v>
      </c>
    </row>
    <row r="178" spans="1:4" x14ac:dyDescent="0.3">
      <c r="A178">
        <v>131</v>
      </c>
      <c r="B178">
        <v>38879</v>
      </c>
      <c r="C178">
        <v>11</v>
      </c>
      <c r="D178">
        <f t="shared" si="2"/>
        <v>38879011</v>
      </c>
    </row>
    <row r="179" spans="1:4" x14ac:dyDescent="0.3">
      <c r="A179">
        <v>130</v>
      </c>
      <c r="B179">
        <v>38913</v>
      </c>
      <c r="C179">
        <v>62</v>
      </c>
      <c r="D179">
        <f t="shared" si="2"/>
        <v>38913062</v>
      </c>
    </row>
    <row r="180" spans="1:4" x14ac:dyDescent="0.3">
      <c r="A180">
        <v>129</v>
      </c>
      <c r="B180">
        <v>38940</v>
      </c>
      <c r="C180">
        <v>76</v>
      </c>
      <c r="D180">
        <f t="shared" si="2"/>
        <v>38940076</v>
      </c>
    </row>
    <row r="181" spans="1:4" x14ac:dyDescent="0.3">
      <c r="A181">
        <v>128</v>
      </c>
      <c r="B181">
        <v>38968</v>
      </c>
      <c r="C181">
        <v>73</v>
      </c>
      <c r="D181">
        <f t="shared" si="2"/>
        <v>38968073</v>
      </c>
    </row>
    <row r="182" spans="1:4" x14ac:dyDescent="0.3">
      <c r="A182">
        <v>127</v>
      </c>
      <c r="B182">
        <v>38969</v>
      </c>
      <c r="C182">
        <v>72</v>
      </c>
      <c r="D182">
        <f t="shared" si="2"/>
        <v>38969072</v>
      </c>
    </row>
    <row r="183" spans="1:4" x14ac:dyDescent="0.3">
      <c r="A183">
        <v>126</v>
      </c>
      <c r="B183">
        <v>38978</v>
      </c>
      <c r="C183">
        <v>14</v>
      </c>
      <c r="D183">
        <f t="shared" si="2"/>
        <v>38978014</v>
      </c>
    </row>
    <row r="184" spans="1:4" x14ac:dyDescent="0.3">
      <c r="A184">
        <v>125</v>
      </c>
      <c r="B184">
        <v>38987</v>
      </c>
      <c r="C184">
        <v>90</v>
      </c>
      <c r="D184">
        <f t="shared" si="2"/>
        <v>38987090</v>
      </c>
    </row>
    <row r="185" spans="1:4" x14ac:dyDescent="0.3">
      <c r="A185">
        <v>124</v>
      </c>
      <c r="B185">
        <v>39004</v>
      </c>
      <c r="C185">
        <v>9</v>
      </c>
      <c r="D185">
        <f t="shared" si="2"/>
        <v>39004009</v>
      </c>
    </row>
    <row r="186" spans="1:4" x14ac:dyDescent="0.3">
      <c r="A186">
        <v>123</v>
      </c>
      <c r="B186">
        <v>39032</v>
      </c>
      <c r="C186">
        <v>53</v>
      </c>
      <c r="D186">
        <f t="shared" si="2"/>
        <v>39032053</v>
      </c>
    </row>
    <row r="187" spans="1:4" x14ac:dyDescent="0.3">
      <c r="A187">
        <v>122</v>
      </c>
      <c r="B187">
        <v>39169</v>
      </c>
      <c r="C187">
        <v>87</v>
      </c>
      <c r="D187">
        <f t="shared" si="2"/>
        <v>39169087</v>
      </c>
    </row>
    <row r="188" spans="1:4" x14ac:dyDescent="0.3">
      <c r="A188">
        <v>121</v>
      </c>
      <c r="B188">
        <v>39197</v>
      </c>
      <c r="C188">
        <v>43</v>
      </c>
      <c r="D188">
        <f t="shared" si="2"/>
        <v>39197043</v>
      </c>
    </row>
    <row r="189" spans="1:4" x14ac:dyDescent="0.3">
      <c r="A189">
        <v>120</v>
      </c>
      <c r="B189">
        <v>39198</v>
      </c>
      <c r="C189">
        <v>25</v>
      </c>
      <c r="D189">
        <f t="shared" si="2"/>
        <v>39198025</v>
      </c>
    </row>
    <row r="190" spans="1:4" x14ac:dyDescent="0.3">
      <c r="A190">
        <v>119</v>
      </c>
      <c r="B190">
        <v>39199</v>
      </c>
      <c r="C190">
        <v>49</v>
      </c>
      <c r="D190">
        <f t="shared" si="2"/>
        <v>39199049</v>
      </c>
    </row>
    <row r="191" spans="1:4" x14ac:dyDescent="0.3">
      <c r="A191">
        <v>118</v>
      </c>
      <c r="B191">
        <v>39200</v>
      </c>
      <c r="C191">
        <v>24</v>
      </c>
      <c r="D191">
        <f t="shared" si="2"/>
        <v>39200024</v>
      </c>
    </row>
    <row r="192" spans="1:4" x14ac:dyDescent="0.3">
      <c r="A192">
        <v>117</v>
      </c>
      <c r="B192">
        <v>39218</v>
      </c>
      <c r="C192">
        <v>41</v>
      </c>
      <c r="D192">
        <f t="shared" si="2"/>
        <v>39218041</v>
      </c>
    </row>
    <row r="193" spans="1:4" x14ac:dyDescent="0.3">
      <c r="A193">
        <v>116</v>
      </c>
      <c r="B193">
        <v>39251</v>
      </c>
      <c r="C193">
        <v>93</v>
      </c>
      <c r="D193">
        <f t="shared" si="2"/>
        <v>39251093</v>
      </c>
    </row>
    <row r="194" spans="1:4" x14ac:dyDescent="0.3">
      <c r="A194">
        <v>115</v>
      </c>
      <c r="B194">
        <v>39277</v>
      </c>
      <c r="C194">
        <v>62</v>
      </c>
      <c r="D194">
        <f t="shared" ref="D194:D257" si="3">C194+B194*1000</f>
        <v>39277062</v>
      </c>
    </row>
    <row r="195" spans="1:4" x14ac:dyDescent="0.3">
      <c r="A195">
        <v>114</v>
      </c>
      <c r="B195">
        <v>39303</v>
      </c>
      <c r="C195">
        <v>76</v>
      </c>
      <c r="D195">
        <f t="shared" si="3"/>
        <v>39303076</v>
      </c>
    </row>
    <row r="196" spans="1:4" x14ac:dyDescent="0.3">
      <c r="A196">
        <v>113</v>
      </c>
      <c r="B196">
        <v>39332</v>
      </c>
      <c r="C196">
        <v>39</v>
      </c>
      <c r="D196">
        <f t="shared" si="3"/>
        <v>39332039</v>
      </c>
    </row>
    <row r="197" spans="1:4" x14ac:dyDescent="0.3">
      <c r="A197">
        <v>112</v>
      </c>
      <c r="B197">
        <v>39333</v>
      </c>
      <c r="C197">
        <v>73</v>
      </c>
      <c r="D197">
        <f t="shared" si="3"/>
        <v>39333073</v>
      </c>
    </row>
    <row r="198" spans="1:4" x14ac:dyDescent="0.3">
      <c r="A198">
        <v>111</v>
      </c>
      <c r="B198">
        <v>39334</v>
      </c>
      <c r="C198">
        <v>72</v>
      </c>
      <c r="D198">
        <f t="shared" si="3"/>
        <v>39334072</v>
      </c>
    </row>
    <row r="199" spans="1:4" x14ac:dyDescent="0.3">
      <c r="A199">
        <v>110</v>
      </c>
      <c r="B199">
        <v>39343</v>
      </c>
      <c r="C199">
        <v>91</v>
      </c>
      <c r="D199">
        <f t="shared" si="3"/>
        <v>39343091</v>
      </c>
    </row>
    <row r="200" spans="1:4" x14ac:dyDescent="0.3">
      <c r="A200">
        <v>109</v>
      </c>
      <c r="B200">
        <v>39367</v>
      </c>
      <c r="C200">
        <v>9</v>
      </c>
      <c r="D200">
        <f t="shared" si="3"/>
        <v>39367009</v>
      </c>
    </row>
    <row r="201" spans="1:4" x14ac:dyDescent="0.3">
      <c r="A201">
        <v>108</v>
      </c>
      <c r="B201">
        <v>39396</v>
      </c>
      <c r="C201">
        <v>53</v>
      </c>
      <c r="D201">
        <f t="shared" si="3"/>
        <v>39396053</v>
      </c>
    </row>
    <row r="202" spans="1:4" x14ac:dyDescent="0.3">
      <c r="A202">
        <v>107</v>
      </c>
      <c r="B202">
        <v>39533</v>
      </c>
      <c r="C202">
        <v>87</v>
      </c>
      <c r="D202">
        <f t="shared" si="3"/>
        <v>39533087</v>
      </c>
    </row>
    <row r="203" spans="1:4" x14ac:dyDescent="0.3">
      <c r="A203">
        <v>106</v>
      </c>
      <c r="B203">
        <v>39556</v>
      </c>
      <c r="C203">
        <v>48</v>
      </c>
      <c r="D203">
        <f t="shared" si="3"/>
        <v>39556048</v>
      </c>
    </row>
    <row r="204" spans="1:4" x14ac:dyDescent="0.3">
      <c r="A204">
        <v>105</v>
      </c>
      <c r="B204">
        <v>39590</v>
      </c>
      <c r="C204">
        <v>13</v>
      </c>
      <c r="D204">
        <f t="shared" si="3"/>
        <v>39590013</v>
      </c>
    </row>
    <row r="205" spans="1:4" x14ac:dyDescent="0.3">
      <c r="A205">
        <v>104</v>
      </c>
      <c r="B205">
        <v>39620</v>
      </c>
      <c r="C205">
        <v>62</v>
      </c>
      <c r="D205">
        <f t="shared" si="3"/>
        <v>39620062</v>
      </c>
    </row>
    <row r="206" spans="1:4" x14ac:dyDescent="0.3">
      <c r="A206">
        <v>103</v>
      </c>
      <c r="B206">
        <v>39650</v>
      </c>
      <c r="C206">
        <v>6</v>
      </c>
      <c r="D206">
        <f t="shared" si="3"/>
        <v>39650006</v>
      </c>
    </row>
    <row r="207" spans="1:4" x14ac:dyDescent="0.3">
      <c r="A207">
        <v>102</v>
      </c>
      <c r="B207">
        <v>39681</v>
      </c>
      <c r="C207">
        <v>76</v>
      </c>
      <c r="D207">
        <f t="shared" si="3"/>
        <v>39681076</v>
      </c>
    </row>
    <row r="208" spans="1:4" x14ac:dyDescent="0.3">
      <c r="A208">
        <v>101</v>
      </c>
      <c r="B208">
        <v>39703</v>
      </c>
      <c r="C208">
        <v>78</v>
      </c>
      <c r="D208">
        <f t="shared" si="3"/>
        <v>39703078</v>
      </c>
    </row>
    <row r="209" spans="1:4" x14ac:dyDescent="0.3">
      <c r="A209">
        <v>100</v>
      </c>
      <c r="B209">
        <v>39704</v>
      </c>
      <c r="C209">
        <v>69</v>
      </c>
      <c r="D209">
        <f t="shared" si="3"/>
        <v>39704069</v>
      </c>
    </row>
    <row r="210" spans="1:4" x14ac:dyDescent="0.3">
      <c r="A210">
        <v>99</v>
      </c>
      <c r="B210">
        <v>39705</v>
      </c>
      <c r="C210">
        <v>70</v>
      </c>
      <c r="D210">
        <f t="shared" si="3"/>
        <v>39705070</v>
      </c>
    </row>
    <row r="211" spans="1:4" x14ac:dyDescent="0.3">
      <c r="A211">
        <v>98</v>
      </c>
      <c r="B211">
        <v>39721</v>
      </c>
      <c r="C211">
        <v>91</v>
      </c>
      <c r="D211">
        <f t="shared" si="3"/>
        <v>39721091</v>
      </c>
    </row>
    <row r="212" spans="1:4" x14ac:dyDescent="0.3">
      <c r="A212">
        <v>97</v>
      </c>
      <c r="B212">
        <v>39732</v>
      </c>
      <c r="C212">
        <v>37</v>
      </c>
      <c r="D212">
        <f t="shared" si="3"/>
        <v>39732037</v>
      </c>
    </row>
    <row r="213" spans="1:4" x14ac:dyDescent="0.3">
      <c r="A213">
        <v>96</v>
      </c>
      <c r="B213">
        <v>39767</v>
      </c>
      <c r="C213">
        <v>53</v>
      </c>
      <c r="D213">
        <f t="shared" si="3"/>
        <v>39767053</v>
      </c>
    </row>
    <row r="214" spans="1:4" x14ac:dyDescent="0.3">
      <c r="A214">
        <v>95</v>
      </c>
      <c r="B214">
        <v>39903</v>
      </c>
      <c r="C214">
        <v>87</v>
      </c>
      <c r="D214">
        <f t="shared" si="3"/>
        <v>39903087</v>
      </c>
    </row>
    <row r="215" spans="1:4" x14ac:dyDescent="0.3">
      <c r="A215">
        <v>94</v>
      </c>
      <c r="B215">
        <v>39919</v>
      </c>
      <c r="C215">
        <v>75</v>
      </c>
      <c r="D215">
        <f t="shared" si="3"/>
        <v>39919075</v>
      </c>
    </row>
    <row r="216" spans="1:4" x14ac:dyDescent="0.3">
      <c r="A216">
        <v>93</v>
      </c>
      <c r="B216">
        <v>39955</v>
      </c>
      <c r="C216">
        <v>41</v>
      </c>
      <c r="D216">
        <f t="shared" si="3"/>
        <v>39955041</v>
      </c>
    </row>
    <row r="217" spans="1:4" x14ac:dyDescent="0.3">
      <c r="A217">
        <v>92</v>
      </c>
      <c r="B217">
        <v>39976</v>
      </c>
      <c r="C217">
        <v>59</v>
      </c>
      <c r="D217">
        <f t="shared" si="3"/>
        <v>39976059</v>
      </c>
    </row>
    <row r="218" spans="1:4" x14ac:dyDescent="0.3">
      <c r="A218">
        <v>91</v>
      </c>
      <c r="B218">
        <v>39977</v>
      </c>
      <c r="C218">
        <v>10</v>
      </c>
      <c r="D218">
        <f t="shared" si="3"/>
        <v>39977010</v>
      </c>
    </row>
    <row r="219" spans="1:4" x14ac:dyDescent="0.3">
      <c r="A219">
        <v>90</v>
      </c>
      <c r="B219">
        <v>39978</v>
      </c>
      <c r="C219">
        <v>80</v>
      </c>
      <c r="D219">
        <f t="shared" si="3"/>
        <v>39978080</v>
      </c>
    </row>
    <row r="220" spans="1:4" x14ac:dyDescent="0.3">
      <c r="A220">
        <v>89</v>
      </c>
      <c r="B220">
        <v>39998</v>
      </c>
      <c r="C220">
        <v>62</v>
      </c>
      <c r="D220">
        <f t="shared" si="3"/>
        <v>39998062</v>
      </c>
    </row>
    <row r="221" spans="1:4" x14ac:dyDescent="0.3">
      <c r="A221">
        <v>88</v>
      </c>
      <c r="B221">
        <v>40024</v>
      </c>
      <c r="C221">
        <v>6</v>
      </c>
      <c r="D221">
        <f t="shared" si="3"/>
        <v>40024006</v>
      </c>
    </row>
    <row r="222" spans="1:4" x14ac:dyDescent="0.3">
      <c r="A222">
        <v>87</v>
      </c>
      <c r="B222">
        <v>40045</v>
      </c>
      <c r="C222">
        <v>76</v>
      </c>
      <c r="D222">
        <f t="shared" si="3"/>
        <v>40045076</v>
      </c>
    </row>
    <row r="223" spans="1:4" x14ac:dyDescent="0.3">
      <c r="A223">
        <v>86</v>
      </c>
      <c r="B223">
        <v>40067</v>
      </c>
      <c r="C223">
        <v>39</v>
      </c>
      <c r="D223">
        <f t="shared" si="3"/>
        <v>40067039</v>
      </c>
    </row>
    <row r="224" spans="1:4" x14ac:dyDescent="0.3">
      <c r="A224">
        <v>85</v>
      </c>
      <c r="B224">
        <v>40068</v>
      </c>
      <c r="C224">
        <v>73</v>
      </c>
      <c r="D224">
        <f t="shared" si="3"/>
        <v>40068073</v>
      </c>
    </row>
    <row r="225" spans="1:4" x14ac:dyDescent="0.3">
      <c r="A225">
        <v>84</v>
      </c>
      <c r="B225">
        <v>40069</v>
      </c>
      <c r="C225">
        <v>72</v>
      </c>
      <c r="D225">
        <f t="shared" si="3"/>
        <v>40069072</v>
      </c>
    </row>
    <row r="226" spans="1:4" x14ac:dyDescent="0.3">
      <c r="A226">
        <v>83</v>
      </c>
      <c r="B226">
        <v>40085</v>
      </c>
      <c r="C226">
        <v>91</v>
      </c>
      <c r="D226">
        <f t="shared" si="3"/>
        <v>40085091</v>
      </c>
    </row>
    <row r="227" spans="1:4" x14ac:dyDescent="0.3">
      <c r="A227">
        <v>82</v>
      </c>
      <c r="B227">
        <v>40103</v>
      </c>
      <c r="C227">
        <v>37</v>
      </c>
      <c r="D227">
        <f t="shared" si="3"/>
        <v>40103037</v>
      </c>
    </row>
    <row r="228" spans="1:4" x14ac:dyDescent="0.3">
      <c r="A228">
        <v>81</v>
      </c>
      <c r="B228">
        <v>40131</v>
      </c>
      <c r="C228">
        <v>53</v>
      </c>
      <c r="D228">
        <f t="shared" si="3"/>
        <v>40131053</v>
      </c>
    </row>
    <row r="229" spans="1:4" x14ac:dyDescent="0.3">
      <c r="A229">
        <v>80</v>
      </c>
      <c r="B229">
        <v>40268</v>
      </c>
      <c r="C229">
        <v>87</v>
      </c>
      <c r="D229">
        <f t="shared" si="3"/>
        <v>40268087</v>
      </c>
    </row>
    <row r="230" spans="1:4" x14ac:dyDescent="0.3">
      <c r="A230">
        <v>79</v>
      </c>
      <c r="B230">
        <v>40289</v>
      </c>
      <c r="C230">
        <v>48</v>
      </c>
      <c r="D230">
        <f t="shared" si="3"/>
        <v>40289048</v>
      </c>
    </row>
    <row r="231" spans="1:4" x14ac:dyDescent="0.3">
      <c r="A231">
        <v>78</v>
      </c>
      <c r="B231">
        <v>40311</v>
      </c>
      <c r="C231">
        <v>13</v>
      </c>
      <c r="D231">
        <f t="shared" si="3"/>
        <v>40311013</v>
      </c>
    </row>
    <row r="232" spans="1:4" x14ac:dyDescent="0.3">
      <c r="A232">
        <v>77</v>
      </c>
      <c r="B232">
        <v>40333</v>
      </c>
      <c r="C232">
        <v>33</v>
      </c>
      <c r="D232">
        <f t="shared" si="3"/>
        <v>40333033</v>
      </c>
    </row>
    <row r="233" spans="1:4" x14ac:dyDescent="0.3">
      <c r="A233">
        <v>76</v>
      </c>
      <c r="B233">
        <v>40334</v>
      </c>
      <c r="C233">
        <v>77</v>
      </c>
      <c r="D233">
        <f t="shared" si="3"/>
        <v>40334077</v>
      </c>
    </row>
    <row r="234" spans="1:4" x14ac:dyDescent="0.3">
      <c r="A234">
        <v>75</v>
      </c>
      <c r="B234">
        <v>40335</v>
      </c>
      <c r="C234">
        <v>2</v>
      </c>
      <c r="D234">
        <f t="shared" si="3"/>
        <v>40335002</v>
      </c>
    </row>
    <row r="235" spans="1:4" x14ac:dyDescent="0.3">
      <c r="A235">
        <v>74</v>
      </c>
      <c r="B235">
        <v>40362</v>
      </c>
      <c r="C235">
        <v>62</v>
      </c>
      <c r="D235">
        <f t="shared" si="3"/>
        <v>40362062</v>
      </c>
    </row>
    <row r="236" spans="1:4" x14ac:dyDescent="0.3">
      <c r="A236">
        <v>73</v>
      </c>
      <c r="B236">
        <v>40381</v>
      </c>
      <c r="C236">
        <v>6</v>
      </c>
      <c r="D236">
        <f t="shared" si="3"/>
        <v>40381006</v>
      </c>
    </row>
    <row r="237" spans="1:4" x14ac:dyDescent="0.3">
      <c r="A237">
        <v>72</v>
      </c>
      <c r="B237">
        <v>40416</v>
      </c>
      <c r="C237">
        <v>76</v>
      </c>
      <c r="D237">
        <f t="shared" si="3"/>
        <v>40416076</v>
      </c>
    </row>
    <row r="238" spans="1:4" x14ac:dyDescent="0.3">
      <c r="A238">
        <v>71</v>
      </c>
      <c r="B238">
        <v>40431</v>
      </c>
      <c r="C238">
        <v>39</v>
      </c>
      <c r="D238">
        <f t="shared" si="3"/>
        <v>40431039</v>
      </c>
    </row>
    <row r="239" spans="1:4" x14ac:dyDescent="0.3">
      <c r="A239">
        <v>70</v>
      </c>
      <c r="B239">
        <v>40432</v>
      </c>
      <c r="C239">
        <v>71</v>
      </c>
      <c r="D239">
        <f t="shared" si="3"/>
        <v>40432071</v>
      </c>
    </row>
    <row r="240" spans="1:4" x14ac:dyDescent="0.3">
      <c r="A240">
        <v>69</v>
      </c>
      <c r="B240">
        <v>40433</v>
      </c>
      <c r="C240">
        <v>72</v>
      </c>
      <c r="D240">
        <f t="shared" si="3"/>
        <v>40433072</v>
      </c>
    </row>
    <row r="241" spans="1:4" x14ac:dyDescent="0.3">
      <c r="A241">
        <v>68</v>
      </c>
      <c r="B241">
        <v>40449</v>
      </c>
      <c r="C241">
        <v>91</v>
      </c>
      <c r="D241">
        <f t="shared" si="3"/>
        <v>40449091</v>
      </c>
    </row>
    <row r="242" spans="1:4" x14ac:dyDescent="0.3">
      <c r="A242">
        <v>67</v>
      </c>
      <c r="B242">
        <v>40465</v>
      </c>
      <c r="C242">
        <v>54</v>
      </c>
      <c r="D242">
        <f t="shared" si="3"/>
        <v>40465054</v>
      </c>
    </row>
    <row r="243" spans="1:4" x14ac:dyDescent="0.3">
      <c r="A243">
        <v>66</v>
      </c>
      <c r="B243">
        <v>40488</v>
      </c>
      <c r="C243">
        <v>53</v>
      </c>
      <c r="D243">
        <f t="shared" si="3"/>
        <v>40488053</v>
      </c>
    </row>
    <row r="244" spans="1:4" x14ac:dyDescent="0.3">
      <c r="A244">
        <v>65</v>
      </c>
      <c r="B244">
        <v>40630</v>
      </c>
      <c r="C244">
        <v>87</v>
      </c>
      <c r="D244">
        <f t="shared" si="3"/>
        <v>40630087</v>
      </c>
    </row>
    <row r="245" spans="1:4" x14ac:dyDescent="0.3">
      <c r="A245">
        <v>64</v>
      </c>
      <c r="B245">
        <v>40653</v>
      </c>
      <c r="C245">
        <v>48</v>
      </c>
      <c r="D245">
        <f t="shared" si="3"/>
        <v>40653048</v>
      </c>
    </row>
    <row r="246" spans="1:4" x14ac:dyDescent="0.3">
      <c r="A246">
        <v>63</v>
      </c>
      <c r="B246">
        <v>40682</v>
      </c>
      <c r="C246">
        <v>41</v>
      </c>
      <c r="D246">
        <f t="shared" si="3"/>
        <v>40682041</v>
      </c>
    </row>
    <row r="247" spans="1:4" x14ac:dyDescent="0.3">
      <c r="A247">
        <v>62</v>
      </c>
      <c r="B247">
        <v>40704</v>
      </c>
      <c r="C247">
        <v>7</v>
      </c>
      <c r="D247">
        <f t="shared" si="3"/>
        <v>40704007</v>
      </c>
    </row>
    <row r="248" spans="1:4" x14ac:dyDescent="0.3">
      <c r="A248">
        <v>61</v>
      </c>
      <c r="B248">
        <v>40705</v>
      </c>
      <c r="C248">
        <v>34</v>
      </c>
      <c r="D248">
        <f t="shared" si="3"/>
        <v>40705034</v>
      </c>
    </row>
    <row r="249" spans="1:4" x14ac:dyDescent="0.3">
      <c r="A249">
        <v>60</v>
      </c>
      <c r="B249">
        <v>40731</v>
      </c>
      <c r="C249">
        <v>6</v>
      </c>
      <c r="D249">
        <f t="shared" si="3"/>
        <v>40731006</v>
      </c>
    </row>
    <row r="250" spans="1:4" x14ac:dyDescent="0.3">
      <c r="A250">
        <v>59</v>
      </c>
      <c r="B250">
        <v>40753</v>
      </c>
      <c r="C250">
        <v>45</v>
      </c>
      <c r="D250">
        <f t="shared" si="3"/>
        <v>40753045</v>
      </c>
    </row>
    <row r="251" spans="1:4" x14ac:dyDescent="0.3">
      <c r="A251">
        <v>58</v>
      </c>
      <c r="B251">
        <v>40754</v>
      </c>
      <c r="C251">
        <v>62</v>
      </c>
      <c r="D251">
        <f t="shared" si="3"/>
        <v>40754062</v>
      </c>
    </row>
    <row r="252" spans="1:4" x14ac:dyDescent="0.3">
      <c r="A252">
        <v>57</v>
      </c>
      <c r="B252">
        <v>40774</v>
      </c>
      <c r="C252">
        <v>76</v>
      </c>
      <c r="D252">
        <f t="shared" si="3"/>
        <v>40774076</v>
      </c>
    </row>
    <row r="253" spans="1:4" x14ac:dyDescent="0.3">
      <c r="A253">
        <v>56</v>
      </c>
      <c r="B253">
        <v>40795</v>
      </c>
      <c r="C253">
        <v>39</v>
      </c>
      <c r="D253">
        <f t="shared" si="3"/>
        <v>40795039</v>
      </c>
    </row>
    <row r="254" spans="1:4" x14ac:dyDescent="0.3">
      <c r="A254">
        <v>55</v>
      </c>
      <c r="B254">
        <v>40796</v>
      </c>
      <c r="C254">
        <v>72</v>
      </c>
      <c r="D254">
        <f t="shared" si="3"/>
        <v>40796072</v>
      </c>
    </row>
    <row r="255" spans="1:4" x14ac:dyDescent="0.3">
      <c r="A255">
        <v>54</v>
      </c>
      <c r="B255">
        <v>40797</v>
      </c>
      <c r="C255">
        <v>71</v>
      </c>
      <c r="D255">
        <f t="shared" si="3"/>
        <v>40797071</v>
      </c>
    </row>
    <row r="256" spans="1:4" x14ac:dyDescent="0.3">
      <c r="A256">
        <v>53</v>
      </c>
      <c r="B256">
        <v>40815</v>
      </c>
      <c r="C256">
        <v>91</v>
      </c>
      <c r="D256">
        <f t="shared" si="3"/>
        <v>40815091</v>
      </c>
    </row>
    <row r="257" spans="1:4" x14ac:dyDescent="0.3">
      <c r="A257">
        <v>52</v>
      </c>
      <c r="B257">
        <v>40833</v>
      </c>
      <c r="C257">
        <v>26</v>
      </c>
      <c r="D257">
        <f t="shared" si="3"/>
        <v>40833026</v>
      </c>
    </row>
    <row r="258" spans="1:4" x14ac:dyDescent="0.3">
      <c r="A258">
        <v>51</v>
      </c>
      <c r="B258">
        <v>40859</v>
      </c>
      <c r="C258">
        <v>53</v>
      </c>
      <c r="D258">
        <f t="shared" ref="D258:D321" si="4">C258+B258*1000</f>
        <v>40859053</v>
      </c>
    </row>
    <row r="259" spans="1:4" x14ac:dyDescent="0.3">
      <c r="A259">
        <v>50</v>
      </c>
      <c r="B259">
        <v>40998</v>
      </c>
      <c r="C259">
        <v>87</v>
      </c>
      <c r="D259">
        <f t="shared" si="4"/>
        <v>40998087</v>
      </c>
    </row>
    <row r="260" spans="1:4" x14ac:dyDescent="0.3">
      <c r="A260">
        <v>49</v>
      </c>
      <c r="B260">
        <v>41017</v>
      </c>
      <c r="C260">
        <v>28</v>
      </c>
      <c r="D260">
        <f t="shared" si="4"/>
        <v>41017028</v>
      </c>
    </row>
    <row r="261" spans="1:4" x14ac:dyDescent="0.3">
      <c r="A261">
        <v>48</v>
      </c>
      <c r="B261">
        <v>41018</v>
      </c>
      <c r="C261">
        <v>67</v>
      </c>
      <c r="D261">
        <f t="shared" si="4"/>
        <v>41018067</v>
      </c>
    </row>
    <row r="262" spans="1:4" x14ac:dyDescent="0.3">
      <c r="A262">
        <v>47</v>
      </c>
      <c r="B262">
        <v>41019</v>
      </c>
      <c r="C262">
        <v>66</v>
      </c>
      <c r="D262">
        <f t="shared" si="4"/>
        <v>41019066</v>
      </c>
    </row>
    <row r="263" spans="1:4" x14ac:dyDescent="0.3">
      <c r="A263">
        <v>46</v>
      </c>
      <c r="B263">
        <v>41020</v>
      </c>
      <c r="C263">
        <v>65</v>
      </c>
      <c r="D263">
        <f t="shared" si="4"/>
        <v>41020065</v>
      </c>
    </row>
    <row r="264" spans="1:4" x14ac:dyDescent="0.3">
      <c r="A264">
        <v>45</v>
      </c>
      <c r="B264">
        <v>41037</v>
      </c>
      <c r="C264">
        <v>13</v>
      </c>
      <c r="D264">
        <f t="shared" si="4"/>
        <v>41037013</v>
      </c>
    </row>
    <row r="265" spans="1:4" x14ac:dyDescent="0.3">
      <c r="A265">
        <v>44</v>
      </c>
      <c r="B265">
        <v>41067</v>
      </c>
      <c r="C265">
        <v>6</v>
      </c>
      <c r="D265">
        <f t="shared" si="4"/>
        <v>41067006</v>
      </c>
    </row>
    <row r="266" spans="1:4" x14ac:dyDescent="0.3">
      <c r="A266">
        <v>43</v>
      </c>
      <c r="B266">
        <v>41100</v>
      </c>
      <c r="C266">
        <v>48</v>
      </c>
      <c r="D266">
        <f t="shared" si="4"/>
        <v>41100048</v>
      </c>
    </row>
    <row r="267" spans="1:4" x14ac:dyDescent="0.3">
      <c r="A267">
        <v>42</v>
      </c>
      <c r="B267">
        <v>41117</v>
      </c>
      <c r="C267">
        <v>45</v>
      </c>
      <c r="D267">
        <f t="shared" si="4"/>
        <v>41117045</v>
      </c>
    </row>
    <row r="268" spans="1:4" x14ac:dyDescent="0.3">
      <c r="A268">
        <v>41</v>
      </c>
      <c r="B268">
        <v>41118</v>
      </c>
      <c r="C268">
        <v>62</v>
      </c>
      <c r="D268">
        <f t="shared" si="4"/>
        <v>41118062</v>
      </c>
    </row>
    <row r="269" spans="1:4" x14ac:dyDescent="0.3">
      <c r="A269">
        <v>40</v>
      </c>
      <c r="B269">
        <v>41138</v>
      </c>
      <c r="C269">
        <v>76</v>
      </c>
      <c r="D269">
        <f t="shared" si="4"/>
        <v>41138076</v>
      </c>
    </row>
    <row r="270" spans="1:4" x14ac:dyDescent="0.3">
      <c r="A270">
        <v>39</v>
      </c>
      <c r="B270">
        <v>41159</v>
      </c>
      <c r="C270">
        <v>39</v>
      </c>
      <c r="D270">
        <f t="shared" si="4"/>
        <v>41159039</v>
      </c>
    </row>
    <row r="271" spans="1:4" x14ac:dyDescent="0.3">
      <c r="A271">
        <v>38</v>
      </c>
      <c r="B271">
        <v>41160</v>
      </c>
      <c r="C271">
        <v>71</v>
      </c>
      <c r="D271">
        <f t="shared" si="4"/>
        <v>41160071</v>
      </c>
    </row>
    <row r="272" spans="1:4" x14ac:dyDescent="0.3">
      <c r="A272">
        <v>37</v>
      </c>
      <c r="B272">
        <v>41161</v>
      </c>
      <c r="C272">
        <v>72</v>
      </c>
      <c r="D272">
        <f t="shared" si="4"/>
        <v>41161072</v>
      </c>
    </row>
    <row r="273" spans="1:4" x14ac:dyDescent="0.3">
      <c r="A273">
        <v>36</v>
      </c>
      <c r="B273">
        <v>41177</v>
      </c>
      <c r="C273">
        <v>90</v>
      </c>
      <c r="D273">
        <f t="shared" si="4"/>
        <v>41177090</v>
      </c>
    </row>
    <row r="274" spans="1:4" x14ac:dyDescent="0.3">
      <c r="A274">
        <v>35</v>
      </c>
      <c r="B274">
        <v>41192</v>
      </c>
      <c r="C274">
        <v>93</v>
      </c>
      <c r="D274">
        <f t="shared" si="4"/>
        <v>41192093</v>
      </c>
    </row>
    <row r="275" spans="1:4" x14ac:dyDescent="0.3">
      <c r="A275">
        <v>34</v>
      </c>
      <c r="B275">
        <v>41223</v>
      </c>
      <c r="C275">
        <v>53</v>
      </c>
      <c r="D275">
        <f t="shared" si="4"/>
        <v>41223053</v>
      </c>
    </row>
    <row r="276" spans="1:4" x14ac:dyDescent="0.3">
      <c r="A276">
        <v>33</v>
      </c>
      <c r="B276">
        <v>41358</v>
      </c>
      <c r="C276">
        <v>87</v>
      </c>
      <c r="D276">
        <f t="shared" si="4"/>
        <v>41358087</v>
      </c>
    </row>
    <row r="277" spans="1:4" x14ac:dyDescent="0.3">
      <c r="A277">
        <v>32</v>
      </c>
      <c r="B277">
        <v>41383</v>
      </c>
      <c r="C277">
        <v>48</v>
      </c>
      <c r="D277">
        <f t="shared" si="4"/>
        <v>41383048</v>
      </c>
    </row>
    <row r="278" spans="1:4" x14ac:dyDescent="0.3">
      <c r="A278">
        <v>31</v>
      </c>
      <c r="B278">
        <v>41411</v>
      </c>
      <c r="C278">
        <v>41</v>
      </c>
      <c r="D278">
        <f t="shared" si="4"/>
        <v>41411041</v>
      </c>
    </row>
    <row r="279" spans="1:4" x14ac:dyDescent="0.3">
      <c r="A279">
        <v>30</v>
      </c>
      <c r="B279">
        <v>41439</v>
      </c>
      <c r="C279">
        <v>20</v>
      </c>
      <c r="D279">
        <f t="shared" si="4"/>
        <v>41439020</v>
      </c>
    </row>
    <row r="280" spans="1:4" x14ac:dyDescent="0.3">
      <c r="A280">
        <v>29</v>
      </c>
      <c r="B280">
        <v>41440</v>
      </c>
      <c r="C280">
        <v>51</v>
      </c>
      <c r="D280">
        <f t="shared" si="4"/>
        <v>41440051</v>
      </c>
    </row>
    <row r="281" spans="1:4" x14ac:dyDescent="0.3">
      <c r="A281">
        <v>28</v>
      </c>
      <c r="B281">
        <v>41441</v>
      </c>
      <c r="C281">
        <v>94</v>
      </c>
      <c r="D281">
        <f t="shared" si="4"/>
        <v>41441094</v>
      </c>
    </row>
    <row r="282" spans="1:4" x14ac:dyDescent="0.3">
      <c r="A282">
        <v>27</v>
      </c>
      <c r="B282">
        <v>41453</v>
      </c>
      <c r="C282">
        <v>27</v>
      </c>
      <c r="D282">
        <f t="shared" si="4"/>
        <v>41453027</v>
      </c>
    </row>
    <row r="283" spans="1:4" x14ac:dyDescent="0.3">
      <c r="A283">
        <v>26</v>
      </c>
      <c r="B283">
        <v>41466</v>
      </c>
      <c r="C283">
        <v>40</v>
      </c>
      <c r="D283">
        <f t="shared" si="4"/>
        <v>41466040</v>
      </c>
    </row>
    <row r="284" spans="1:4" x14ac:dyDescent="0.3">
      <c r="A284">
        <v>25</v>
      </c>
      <c r="B284">
        <v>41481</v>
      </c>
      <c r="C284">
        <v>45</v>
      </c>
      <c r="D284">
        <f t="shared" si="4"/>
        <v>41481045</v>
      </c>
    </row>
    <row r="285" spans="1:4" x14ac:dyDescent="0.3">
      <c r="A285">
        <v>24</v>
      </c>
      <c r="B285">
        <v>41482</v>
      </c>
      <c r="C285">
        <v>23</v>
      </c>
      <c r="D285">
        <f t="shared" si="4"/>
        <v>41482023</v>
      </c>
    </row>
    <row r="286" spans="1:4" x14ac:dyDescent="0.3">
      <c r="A286">
        <v>23</v>
      </c>
      <c r="B286">
        <v>41502</v>
      </c>
      <c r="C286">
        <v>76</v>
      </c>
      <c r="D286">
        <f t="shared" si="4"/>
        <v>41502076</v>
      </c>
    </row>
    <row r="287" spans="1:4" x14ac:dyDescent="0.3">
      <c r="A287">
        <v>22</v>
      </c>
      <c r="B287">
        <v>41530</v>
      </c>
      <c r="C287">
        <v>39</v>
      </c>
      <c r="D287">
        <f t="shared" si="4"/>
        <v>41530039</v>
      </c>
    </row>
    <row r="288" spans="1:4" x14ac:dyDescent="0.3">
      <c r="A288">
        <v>21</v>
      </c>
      <c r="B288">
        <v>41531</v>
      </c>
      <c r="C288">
        <v>71</v>
      </c>
      <c r="D288">
        <f t="shared" si="4"/>
        <v>41531071</v>
      </c>
    </row>
    <row r="289" spans="1:4" x14ac:dyDescent="0.3">
      <c r="A289">
        <v>20</v>
      </c>
      <c r="B289">
        <v>41532</v>
      </c>
      <c r="C289">
        <v>72</v>
      </c>
      <c r="D289">
        <f t="shared" si="4"/>
        <v>41532072</v>
      </c>
    </row>
    <row r="290" spans="1:4" x14ac:dyDescent="0.3">
      <c r="A290">
        <v>19</v>
      </c>
      <c r="B290">
        <v>41542</v>
      </c>
      <c r="C290">
        <v>90</v>
      </c>
      <c r="D290">
        <f t="shared" si="4"/>
        <v>41542090</v>
      </c>
    </row>
    <row r="291" spans="1:4" x14ac:dyDescent="0.3">
      <c r="A291">
        <v>18</v>
      </c>
      <c r="B291">
        <v>41551</v>
      </c>
      <c r="C291">
        <v>93</v>
      </c>
      <c r="D291">
        <f t="shared" si="4"/>
        <v>41551093</v>
      </c>
    </row>
    <row r="292" spans="1:4" x14ac:dyDescent="0.3">
      <c r="A292">
        <v>17</v>
      </c>
      <c r="B292">
        <v>41587</v>
      </c>
      <c r="C292">
        <v>53</v>
      </c>
      <c r="D292">
        <f t="shared" si="4"/>
        <v>41587053</v>
      </c>
    </row>
    <row r="293" spans="1:4" x14ac:dyDescent="0.3">
      <c r="A293">
        <v>16</v>
      </c>
      <c r="B293">
        <v>41729</v>
      </c>
      <c r="C293">
        <v>87</v>
      </c>
      <c r="D293">
        <f t="shared" si="4"/>
        <v>41729087</v>
      </c>
    </row>
    <row r="294" spans="1:4" x14ac:dyDescent="0.3">
      <c r="A294">
        <v>15</v>
      </c>
      <c r="B294">
        <v>41754</v>
      </c>
      <c r="C294">
        <v>48</v>
      </c>
      <c r="D294">
        <f t="shared" si="4"/>
        <v>41754048</v>
      </c>
    </row>
    <row r="295" spans="1:4" x14ac:dyDescent="0.3">
      <c r="A295">
        <v>14</v>
      </c>
      <c r="B295">
        <v>41774</v>
      </c>
      <c r="C295">
        <v>13</v>
      </c>
      <c r="D295">
        <f t="shared" si="4"/>
        <v>41774013</v>
      </c>
    </row>
    <row r="296" spans="1:4" x14ac:dyDescent="0.3">
      <c r="A296">
        <v>13</v>
      </c>
      <c r="B296">
        <v>41796</v>
      </c>
      <c r="C296">
        <v>82</v>
      </c>
      <c r="D296">
        <f t="shared" si="4"/>
        <v>41796082</v>
      </c>
    </row>
    <row r="297" spans="1:4" x14ac:dyDescent="0.3">
      <c r="A297">
        <v>12</v>
      </c>
      <c r="B297">
        <v>41797</v>
      </c>
      <c r="C297">
        <v>85</v>
      </c>
      <c r="D297">
        <f t="shared" si="4"/>
        <v>41797085</v>
      </c>
    </row>
    <row r="298" spans="1:4" x14ac:dyDescent="0.3">
      <c r="A298">
        <v>11</v>
      </c>
      <c r="B298">
        <v>41798</v>
      </c>
      <c r="C298">
        <v>83</v>
      </c>
      <c r="D298">
        <f t="shared" si="4"/>
        <v>41798083</v>
      </c>
    </row>
    <row r="299" spans="1:4" x14ac:dyDescent="0.3">
      <c r="A299">
        <v>10</v>
      </c>
      <c r="B299">
        <v>41817</v>
      </c>
      <c r="C299">
        <v>27</v>
      </c>
      <c r="D299">
        <f t="shared" si="4"/>
        <v>41817027</v>
      </c>
    </row>
    <row r="300" spans="1:4" x14ac:dyDescent="0.3">
      <c r="A300">
        <v>9</v>
      </c>
      <c r="B300">
        <v>41831</v>
      </c>
      <c r="C300">
        <v>40</v>
      </c>
      <c r="D300">
        <f t="shared" si="4"/>
        <v>41831040</v>
      </c>
    </row>
    <row r="301" spans="1:4" x14ac:dyDescent="0.3">
      <c r="A301">
        <v>8</v>
      </c>
      <c r="B301">
        <v>41845</v>
      </c>
      <c r="C301">
        <v>21</v>
      </c>
      <c r="D301">
        <f t="shared" si="4"/>
        <v>41845021</v>
      </c>
    </row>
    <row r="302" spans="1:4" x14ac:dyDescent="0.3">
      <c r="A302">
        <v>7</v>
      </c>
      <c r="B302">
        <v>41846</v>
      </c>
      <c r="C302">
        <v>23</v>
      </c>
      <c r="D302">
        <f t="shared" si="4"/>
        <v>41846023</v>
      </c>
    </row>
    <row r="303" spans="1:4" x14ac:dyDescent="0.3">
      <c r="A303">
        <v>6</v>
      </c>
      <c r="B303">
        <v>41847</v>
      </c>
      <c r="C303">
        <v>45</v>
      </c>
      <c r="D303">
        <f t="shared" si="4"/>
        <v>41847045</v>
      </c>
    </row>
    <row r="304" spans="1:4" x14ac:dyDescent="0.3">
      <c r="A304">
        <v>5</v>
      </c>
      <c r="B304">
        <v>41866</v>
      </c>
      <c r="C304">
        <v>76</v>
      </c>
      <c r="D304">
        <f t="shared" si="4"/>
        <v>41866076</v>
      </c>
    </row>
    <row r="305" spans="1:4" x14ac:dyDescent="0.3">
      <c r="A305">
        <v>4</v>
      </c>
      <c r="B305">
        <v>41894</v>
      </c>
      <c r="C305">
        <v>39</v>
      </c>
      <c r="D305">
        <f t="shared" si="4"/>
        <v>41894039</v>
      </c>
    </row>
    <row r="306" spans="1:4" x14ac:dyDescent="0.3">
      <c r="A306">
        <v>3</v>
      </c>
      <c r="B306">
        <v>41895</v>
      </c>
      <c r="C306">
        <v>72</v>
      </c>
      <c r="D306">
        <f t="shared" si="4"/>
        <v>41895072</v>
      </c>
    </row>
    <row r="307" spans="1:4" x14ac:dyDescent="0.3">
      <c r="A307">
        <v>2</v>
      </c>
      <c r="B307">
        <v>41896</v>
      </c>
      <c r="C307">
        <v>71</v>
      </c>
      <c r="D307">
        <f t="shared" si="4"/>
        <v>41896071</v>
      </c>
    </row>
    <row r="308" spans="1:4" x14ac:dyDescent="0.3">
      <c r="A308">
        <v>1</v>
      </c>
      <c r="B308">
        <v>41911</v>
      </c>
      <c r="C308">
        <v>90</v>
      </c>
      <c r="D308">
        <f t="shared" si="4"/>
        <v>41911090</v>
      </c>
    </row>
  </sheetData>
  <sortState ref="A2:D308">
    <sortCondition ref="D2:D30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2"/>
  <sheetViews>
    <sheetView topLeftCell="E1" workbookViewId="0">
      <selection activeCell="J1" sqref="J1:K1048576"/>
    </sheetView>
  </sheetViews>
  <sheetFormatPr defaultRowHeight="14.4" x14ac:dyDescent="0.3"/>
  <cols>
    <col min="1" max="1" width="4" bestFit="1" customWidth="1"/>
    <col min="2" max="2" width="31.33203125" customWidth="1"/>
    <col min="3" max="3" width="12.88671875" bestFit="1" customWidth="1"/>
    <col min="4" max="4" width="70" bestFit="1" customWidth="1"/>
    <col min="5" max="5" width="19.88671875" customWidth="1"/>
    <col min="6" max="6" width="11.44140625" bestFit="1" customWidth="1"/>
    <col min="7" max="7" width="7.5546875" bestFit="1" customWidth="1"/>
    <col min="9" max="9" width="18.109375" bestFit="1" customWidth="1"/>
    <col min="10" max="10" width="4" bestFit="1" customWidth="1"/>
  </cols>
  <sheetData>
    <row r="1" spans="1:11" x14ac:dyDescent="0.3">
      <c r="B1" t="s">
        <v>2486</v>
      </c>
      <c r="C1" t="s">
        <v>2487</v>
      </c>
      <c r="D1" t="s">
        <v>2488</v>
      </c>
      <c r="E1" t="s">
        <v>2489</v>
      </c>
      <c r="F1" t="s">
        <v>2490</v>
      </c>
      <c r="G1" t="s">
        <v>2491</v>
      </c>
      <c r="I1" t="s">
        <v>2512</v>
      </c>
      <c r="K1" t="s">
        <v>2512</v>
      </c>
    </row>
    <row r="2" spans="1:11" x14ac:dyDescent="0.3">
      <c r="A2">
        <v>1</v>
      </c>
      <c r="B2" t="s">
        <v>37</v>
      </c>
      <c r="C2" t="s">
        <v>45</v>
      </c>
      <c r="D2" t="s">
        <v>1202</v>
      </c>
      <c r="F2" t="s">
        <v>44</v>
      </c>
      <c r="G2">
        <v>2</v>
      </c>
      <c r="I2" t="str">
        <f>LOOKUP(G2,players!A$1:A$371,players!D$1:D$371)</f>
        <v>PeterBerring</v>
      </c>
      <c r="J2">
        <v>1</v>
      </c>
      <c r="K2" t="s">
        <v>1497</v>
      </c>
    </row>
    <row r="3" spans="1:11" x14ac:dyDescent="0.3">
      <c r="A3">
        <v>2</v>
      </c>
      <c r="B3" t="s">
        <v>51</v>
      </c>
      <c r="C3" t="s">
        <v>57</v>
      </c>
      <c r="D3" t="s">
        <v>1203</v>
      </c>
      <c r="F3" t="s">
        <v>56</v>
      </c>
      <c r="G3">
        <v>1</v>
      </c>
      <c r="I3" t="str">
        <f>LOOKUP(G3,players!A$1:A$371,players!D$1:D$371)</f>
        <v>FredBerring</v>
      </c>
      <c r="J3">
        <v>2</v>
      </c>
      <c r="K3" t="s">
        <v>1496</v>
      </c>
    </row>
    <row r="4" spans="1:11" x14ac:dyDescent="0.3">
      <c r="A4">
        <v>3</v>
      </c>
      <c r="B4" t="s">
        <v>112</v>
      </c>
      <c r="C4" t="s">
        <v>116</v>
      </c>
      <c r="D4" t="s">
        <v>1204</v>
      </c>
      <c r="F4" t="s">
        <v>115</v>
      </c>
      <c r="G4">
        <v>24</v>
      </c>
      <c r="I4" t="str">
        <f>LOOKUP(G4,players!A$1:A$371,players!D$1:D$371)</f>
        <v>GerryRobinson</v>
      </c>
      <c r="J4">
        <v>3</v>
      </c>
      <c r="K4" t="s">
        <v>1509</v>
      </c>
    </row>
    <row r="5" spans="1:11" x14ac:dyDescent="0.3">
      <c r="A5">
        <v>4</v>
      </c>
      <c r="B5" t="s">
        <v>131</v>
      </c>
      <c r="C5" t="s">
        <v>136</v>
      </c>
      <c r="D5" t="s">
        <v>1205</v>
      </c>
      <c r="F5" t="s">
        <v>135</v>
      </c>
      <c r="G5">
        <v>16</v>
      </c>
      <c r="I5" t="str">
        <f>LOOKUP(G5,players!A$1:A$371,players!D$1:D$371)</f>
        <v>MikeWells</v>
      </c>
      <c r="J5">
        <v>4</v>
      </c>
      <c r="K5" t="s">
        <v>1506</v>
      </c>
    </row>
    <row r="6" spans="1:11" x14ac:dyDescent="0.3">
      <c r="A6">
        <v>5</v>
      </c>
      <c r="B6" t="s">
        <v>143</v>
      </c>
      <c r="C6" t="s">
        <v>144</v>
      </c>
      <c r="D6" t="s">
        <v>1184</v>
      </c>
      <c r="F6" t="s">
        <v>148</v>
      </c>
      <c r="G6">
        <v>8</v>
      </c>
      <c r="I6" t="str">
        <f>LOOKUP(G6,players!A$1:A$371,players!D$1:D$371)</f>
        <v>RichardLatham</v>
      </c>
      <c r="J6">
        <v>5</v>
      </c>
      <c r="K6" t="s">
        <v>1502</v>
      </c>
    </row>
    <row r="7" spans="1:11" x14ac:dyDescent="0.3">
      <c r="A7">
        <v>6</v>
      </c>
      <c r="B7" t="s">
        <v>152</v>
      </c>
      <c r="C7" t="s">
        <v>156</v>
      </c>
      <c r="D7" t="s">
        <v>1215</v>
      </c>
      <c r="F7" t="s">
        <v>155</v>
      </c>
      <c r="G7">
        <v>12</v>
      </c>
      <c r="I7" t="str">
        <f>LOOKUP(G7,players!A$1:A$371,players!D$1:D$371)</f>
        <v>JohnStembridge</v>
      </c>
      <c r="J7">
        <v>6</v>
      </c>
      <c r="K7" t="s">
        <v>1504</v>
      </c>
    </row>
    <row r="8" spans="1:11" x14ac:dyDescent="0.3">
      <c r="A8">
        <v>7</v>
      </c>
      <c r="B8" t="s">
        <v>211</v>
      </c>
      <c r="C8" t="s">
        <v>216</v>
      </c>
      <c r="D8" t="s">
        <v>1206</v>
      </c>
      <c r="F8" t="s">
        <v>215</v>
      </c>
      <c r="G8">
        <v>3</v>
      </c>
      <c r="I8" t="str">
        <f>LOOKUP(G8,players!A$1:A$371,players!D$1:D$371)</f>
        <v>MikeDearden</v>
      </c>
      <c r="J8">
        <v>7</v>
      </c>
      <c r="K8" t="s">
        <v>1498</v>
      </c>
    </row>
    <row r="9" spans="1:11" x14ac:dyDescent="0.3">
      <c r="A9">
        <v>8</v>
      </c>
      <c r="B9" t="s">
        <v>219</v>
      </c>
      <c r="C9" t="s">
        <v>226</v>
      </c>
      <c r="D9" t="s">
        <v>1185</v>
      </c>
      <c r="F9" t="s">
        <v>225</v>
      </c>
      <c r="G9">
        <v>27</v>
      </c>
      <c r="I9" t="str">
        <f>LOOKUP(G9,players!A$1:A$371,players!D$1:D$371)</f>
        <v>MikeBeament</v>
      </c>
      <c r="J9">
        <v>8</v>
      </c>
      <c r="K9" t="s">
        <v>1511</v>
      </c>
    </row>
    <row r="10" spans="1:11" x14ac:dyDescent="0.3">
      <c r="A10">
        <v>9</v>
      </c>
      <c r="B10" t="s">
        <v>229</v>
      </c>
      <c r="C10" t="s">
        <v>236</v>
      </c>
      <c r="D10" t="s">
        <v>1186</v>
      </c>
      <c r="F10" t="s">
        <v>235</v>
      </c>
      <c r="G10">
        <v>28</v>
      </c>
      <c r="I10" t="str">
        <f>LOOKUP(G10,players!A$1:A$371,players!D$1:D$371)</f>
        <v>SteveShaw</v>
      </c>
      <c r="J10">
        <v>9</v>
      </c>
      <c r="K10" t="s">
        <v>1512</v>
      </c>
    </row>
    <row r="11" spans="1:11" x14ac:dyDescent="0.3">
      <c r="A11">
        <v>10</v>
      </c>
      <c r="B11" t="s">
        <v>309</v>
      </c>
      <c r="C11" t="s">
        <v>314</v>
      </c>
      <c r="D11" t="s">
        <v>1187</v>
      </c>
      <c r="G11">
        <v>47</v>
      </c>
      <c r="I11" t="str">
        <f>LOOKUP(G11,players!A$1:A$371,players!D$1:D$371)</f>
        <v>AndyBurn</v>
      </c>
      <c r="J11">
        <v>10</v>
      </c>
      <c r="K11" t="s">
        <v>1523</v>
      </c>
    </row>
    <row r="12" spans="1:11" x14ac:dyDescent="0.3">
      <c r="A12">
        <v>11</v>
      </c>
      <c r="B12" t="s">
        <v>364</v>
      </c>
      <c r="C12" t="s">
        <v>370</v>
      </c>
      <c r="D12" t="s">
        <v>1188</v>
      </c>
      <c r="F12" t="s">
        <v>369</v>
      </c>
      <c r="G12">
        <v>48</v>
      </c>
      <c r="I12" t="str">
        <f>LOOKUP(G12,players!A$1:A$371,players!D$1:D$371)</f>
        <v>NeilGordon</v>
      </c>
      <c r="J12">
        <v>11</v>
      </c>
      <c r="K12" t="s">
        <v>1524</v>
      </c>
    </row>
    <row r="13" spans="1:11" x14ac:dyDescent="0.3">
      <c r="A13">
        <v>12</v>
      </c>
      <c r="B13" t="s">
        <v>400</v>
      </c>
      <c r="C13" t="s">
        <v>410</v>
      </c>
      <c r="D13" t="s">
        <v>1189</v>
      </c>
      <c r="F13" t="s">
        <v>409</v>
      </c>
      <c r="G13">
        <v>61</v>
      </c>
      <c r="I13" t="str">
        <f>LOOKUP(G13,players!A$1:A$371,players!D$1:D$371)</f>
        <v>RhodJames</v>
      </c>
      <c r="J13">
        <v>12</v>
      </c>
      <c r="K13" t="s">
        <v>1531</v>
      </c>
    </row>
    <row r="14" spans="1:11" x14ac:dyDescent="0.3">
      <c r="A14">
        <v>13</v>
      </c>
      <c r="B14" t="s">
        <v>434</v>
      </c>
      <c r="C14" t="s">
        <v>442</v>
      </c>
      <c r="D14" t="s">
        <v>1207</v>
      </c>
      <c r="F14" t="s">
        <v>441</v>
      </c>
      <c r="G14">
        <v>63</v>
      </c>
      <c r="I14" t="str">
        <f>LOOKUP(G14,players!A$1:A$371,players!D$1:D$371)</f>
        <v>PeterMiddleton</v>
      </c>
      <c r="J14">
        <v>13</v>
      </c>
      <c r="K14" t="s">
        <v>1532</v>
      </c>
    </row>
    <row r="15" spans="1:11" x14ac:dyDescent="0.3">
      <c r="A15">
        <v>14</v>
      </c>
      <c r="B15" t="s">
        <v>458</v>
      </c>
      <c r="C15" t="s">
        <v>463</v>
      </c>
      <c r="D15" t="s">
        <v>2492</v>
      </c>
      <c r="F15" t="s">
        <v>462</v>
      </c>
      <c r="G15">
        <v>80</v>
      </c>
      <c r="I15" t="str">
        <f>LOOKUP(G15,players!A$1:A$371,players!D$1:D$371)</f>
        <v>SteveStoner</v>
      </c>
      <c r="J15">
        <v>14</v>
      </c>
      <c r="K15" t="s">
        <v>1536</v>
      </c>
    </row>
    <row r="16" spans="1:11" x14ac:dyDescent="0.3">
      <c r="A16">
        <v>15</v>
      </c>
      <c r="B16" t="s">
        <v>529</v>
      </c>
      <c r="C16" t="s">
        <v>534</v>
      </c>
      <c r="D16" t="s">
        <v>1208</v>
      </c>
      <c r="F16" t="s">
        <v>533</v>
      </c>
      <c r="G16">
        <v>103</v>
      </c>
      <c r="I16" t="str">
        <f>LOOKUP(G16,players!A$1:A$371,players!D$1:D$371)</f>
        <v>GerryMcGuffie</v>
      </c>
      <c r="J16">
        <v>15</v>
      </c>
      <c r="K16" t="s">
        <v>1545</v>
      </c>
    </row>
    <row r="17" spans="1:11" x14ac:dyDescent="0.3">
      <c r="A17">
        <v>16</v>
      </c>
      <c r="B17" t="s">
        <v>557</v>
      </c>
      <c r="C17" t="s">
        <v>563</v>
      </c>
      <c r="D17" t="s">
        <v>1229</v>
      </c>
      <c r="F17" t="s">
        <v>562</v>
      </c>
      <c r="G17">
        <v>118</v>
      </c>
      <c r="I17" t="str">
        <f>LOOKUP(G17,players!A$1:A$371,players!D$1:D$371)</f>
        <v>TonyBennett</v>
      </c>
      <c r="J17">
        <v>16</v>
      </c>
      <c r="K17" t="s">
        <v>1550</v>
      </c>
    </row>
    <row r="18" spans="1:11" x14ac:dyDescent="0.3">
      <c r="A18">
        <v>17</v>
      </c>
      <c r="B18" t="s">
        <v>567</v>
      </c>
      <c r="C18" t="s">
        <v>569</v>
      </c>
      <c r="D18" t="s">
        <v>1230</v>
      </c>
      <c r="F18" t="s">
        <v>573</v>
      </c>
      <c r="G18">
        <v>116</v>
      </c>
      <c r="I18" t="str">
        <f>LOOKUP(G18,players!A$1:A$371,players!D$1:D$371)</f>
        <v>CharlesStaveley</v>
      </c>
      <c r="J18">
        <v>17</v>
      </c>
      <c r="K18" t="s">
        <v>1548</v>
      </c>
    </row>
    <row r="19" spans="1:11" x14ac:dyDescent="0.3">
      <c r="A19">
        <v>18</v>
      </c>
      <c r="B19" t="s">
        <v>598</v>
      </c>
      <c r="C19" t="s">
        <v>604</v>
      </c>
      <c r="D19" t="s">
        <v>1190</v>
      </c>
      <c r="F19" t="s">
        <v>603</v>
      </c>
      <c r="G19">
        <v>93</v>
      </c>
      <c r="I19" t="str">
        <f>LOOKUP(G19,players!A$1:A$371,players!D$1:D$371)</f>
        <v>MarkAdams</v>
      </c>
      <c r="J19">
        <v>18</v>
      </c>
      <c r="K19" t="s">
        <v>1541</v>
      </c>
    </row>
    <row r="20" spans="1:11" x14ac:dyDescent="0.3">
      <c r="A20">
        <v>19</v>
      </c>
      <c r="B20" t="s">
        <v>644</v>
      </c>
      <c r="C20" t="s">
        <v>650</v>
      </c>
      <c r="D20" t="s">
        <v>1209</v>
      </c>
      <c r="F20" t="s">
        <v>649</v>
      </c>
      <c r="G20">
        <v>129</v>
      </c>
      <c r="I20" t="str">
        <f>LOOKUP(G20,players!A$1:A$371,players!D$1:D$371)</f>
        <v>GrahamHansen</v>
      </c>
      <c r="J20">
        <v>19</v>
      </c>
      <c r="K20" t="s">
        <v>1554</v>
      </c>
    </row>
    <row r="21" spans="1:11" x14ac:dyDescent="0.3">
      <c r="A21">
        <v>20</v>
      </c>
      <c r="B21" t="s">
        <v>708</v>
      </c>
      <c r="C21" t="s">
        <v>716</v>
      </c>
      <c r="D21" t="s">
        <v>1210</v>
      </c>
      <c r="F21" t="s">
        <v>715</v>
      </c>
      <c r="G21">
        <v>166</v>
      </c>
      <c r="I21" t="str">
        <f>LOOKUP(G21,players!A$1:A$371,players!D$1:D$371)</f>
        <v>JeremyWhittle</v>
      </c>
      <c r="J21">
        <v>20</v>
      </c>
      <c r="K21" t="s">
        <v>1567</v>
      </c>
    </row>
    <row r="22" spans="1:11" x14ac:dyDescent="0.3">
      <c r="A22">
        <v>21</v>
      </c>
      <c r="B22" t="s">
        <v>719</v>
      </c>
      <c r="C22" t="s">
        <v>726</v>
      </c>
      <c r="D22" t="s">
        <v>1191</v>
      </c>
      <c r="F22" t="s">
        <v>725</v>
      </c>
      <c r="G22">
        <v>123</v>
      </c>
      <c r="I22" t="str">
        <f>LOOKUP(G22,players!A$1:A$371,players!D$1:D$371)</f>
        <v>GaryMcCarthy</v>
      </c>
      <c r="J22">
        <v>21</v>
      </c>
      <c r="K22" t="s">
        <v>1553</v>
      </c>
    </row>
    <row r="23" spans="1:11" x14ac:dyDescent="0.3">
      <c r="A23">
        <v>22</v>
      </c>
      <c r="B23" t="s">
        <v>731</v>
      </c>
      <c r="C23" t="s">
        <v>737</v>
      </c>
      <c r="D23" t="s">
        <v>1192</v>
      </c>
      <c r="F23" t="s">
        <v>736</v>
      </c>
      <c r="G23">
        <v>145</v>
      </c>
      <c r="I23" t="str">
        <f>LOOKUP(G23,players!A$1:A$371,players!D$1:D$371)</f>
        <v>MartinDilke-Wing</v>
      </c>
      <c r="J23">
        <v>22</v>
      </c>
      <c r="K23" t="s">
        <v>1561</v>
      </c>
    </row>
    <row r="24" spans="1:11" x14ac:dyDescent="0.3">
      <c r="A24">
        <v>23</v>
      </c>
      <c r="B24" t="s">
        <v>767</v>
      </c>
      <c r="C24" t="s">
        <v>776</v>
      </c>
      <c r="D24" t="s">
        <v>1193</v>
      </c>
      <c r="F24" t="s">
        <v>775</v>
      </c>
      <c r="G24">
        <v>172</v>
      </c>
      <c r="I24" t="str">
        <f>LOOKUP(G24,players!A$1:A$371,players!D$1:D$371)</f>
        <v>ChrisCharman</v>
      </c>
      <c r="J24">
        <v>23</v>
      </c>
      <c r="K24" t="s">
        <v>1569</v>
      </c>
    </row>
    <row r="25" spans="1:11" x14ac:dyDescent="0.3">
      <c r="A25">
        <v>24</v>
      </c>
      <c r="B25" t="s">
        <v>792</v>
      </c>
      <c r="C25" t="s">
        <v>797</v>
      </c>
      <c r="D25" t="s">
        <v>1211</v>
      </c>
      <c r="F25" t="s">
        <v>796</v>
      </c>
      <c r="G25">
        <v>160</v>
      </c>
      <c r="I25" t="str">
        <f>LOOKUP(G25,players!A$1:A$371,players!D$1:D$371)</f>
        <v>ChrisBunning</v>
      </c>
      <c r="J25">
        <v>24</v>
      </c>
      <c r="K25" t="s">
        <v>1563</v>
      </c>
    </row>
    <row r="26" spans="1:11" x14ac:dyDescent="0.3">
      <c r="A26">
        <v>25</v>
      </c>
      <c r="B26" t="s">
        <v>825</v>
      </c>
      <c r="C26" t="s">
        <v>832</v>
      </c>
      <c r="D26" t="s">
        <v>1228</v>
      </c>
      <c r="F26" t="s">
        <v>831</v>
      </c>
      <c r="G26">
        <v>178</v>
      </c>
      <c r="I26" t="str">
        <f>LOOKUP(G26,players!A$1:A$371,players!D$1:D$371)</f>
        <v>RichardTrinick</v>
      </c>
      <c r="J26">
        <v>25</v>
      </c>
      <c r="K26" t="s">
        <v>1571</v>
      </c>
    </row>
    <row r="27" spans="1:11" x14ac:dyDescent="0.3">
      <c r="A27">
        <v>26</v>
      </c>
      <c r="B27" t="s">
        <v>842</v>
      </c>
      <c r="C27" t="s">
        <v>847</v>
      </c>
      <c r="D27" t="s">
        <v>1216</v>
      </c>
      <c r="F27" t="s">
        <v>846</v>
      </c>
      <c r="G27">
        <v>191</v>
      </c>
      <c r="I27" t="str">
        <f>LOOKUP(G27,players!A$1:A$371,players!D$1:D$371)</f>
        <v>Simond'Arcy</v>
      </c>
      <c r="J27">
        <v>26</v>
      </c>
      <c r="K27" t="s">
        <v>1575</v>
      </c>
    </row>
    <row r="28" spans="1:11" x14ac:dyDescent="0.3">
      <c r="A28">
        <v>27</v>
      </c>
      <c r="B28" t="s">
        <v>852</v>
      </c>
      <c r="C28" t="s">
        <v>856</v>
      </c>
      <c r="D28" t="s">
        <v>1212</v>
      </c>
      <c r="F28" t="s">
        <v>855</v>
      </c>
      <c r="G28">
        <v>185</v>
      </c>
      <c r="I28" t="str">
        <f>LOOKUP(G28,players!A$1:A$371,players!D$1:D$371)</f>
        <v>NigelCaufield</v>
      </c>
      <c r="J28">
        <v>27</v>
      </c>
      <c r="K28" t="s">
        <v>1573</v>
      </c>
    </row>
    <row r="29" spans="1:11" x14ac:dyDescent="0.3">
      <c r="A29">
        <v>28</v>
      </c>
      <c r="B29" t="s">
        <v>860</v>
      </c>
      <c r="C29" t="s">
        <v>864</v>
      </c>
      <c r="D29" t="s">
        <v>1194</v>
      </c>
      <c r="F29" t="s">
        <v>863</v>
      </c>
      <c r="G29">
        <v>222</v>
      </c>
      <c r="I29" t="str">
        <f>LOOKUP(G29,players!A$1:A$371,players!D$1:D$371)</f>
        <v>BobHill</v>
      </c>
      <c r="J29">
        <v>28</v>
      </c>
      <c r="K29" t="s">
        <v>1583</v>
      </c>
    </row>
    <row r="30" spans="1:11" x14ac:dyDescent="0.3">
      <c r="A30">
        <v>29</v>
      </c>
      <c r="B30" t="s">
        <v>882</v>
      </c>
      <c r="C30" t="s">
        <v>888</v>
      </c>
      <c r="D30" t="s">
        <v>1195</v>
      </c>
      <c r="F30" t="s">
        <v>887</v>
      </c>
      <c r="G30">
        <v>241</v>
      </c>
      <c r="I30" t="str">
        <f>LOOKUP(G30,players!A$1:A$371,players!D$1:D$371)</f>
        <v>MartinSumpton</v>
      </c>
      <c r="J30">
        <v>29</v>
      </c>
      <c r="K30" t="s">
        <v>1591</v>
      </c>
    </row>
    <row r="31" spans="1:11" x14ac:dyDescent="0.3">
      <c r="A31">
        <v>30</v>
      </c>
      <c r="B31" t="s">
        <v>929</v>
      </c>
      <c r="C31" t="s">
        <v>934</v>
      </c>
      <c r="D31" t="s">
        <v>1196</v>
      </c>
      <c r="F31" t="s">
        <v>933</v>
      </c>
      <c r="G31">
        <v>257</v>
      </c>
      <c r="I31" t="str">
        <f>LOOKUP(G31,players!A$1:A$371,players!D$1:D$371)</f>
        <v>PearseElder</v>
      </c>
      <c r="J31">
        <v>30</v>
      </c>
      <c r="K31" t="s">
        <v>1595</v>
      </c>
    </row>
    <row r="32" spans="1:11" x14ac:dyDescent="0.3">
      <c r="A32">
        <v>31</v>
      </c>
      <c r="B32" t="s">
        <v>945</v>
      </c>
      <c r="C32" t="s">
        <v>952</v>
      </c>
      <c r="D32" t="s">
        <v>1197</v>
      </c>
      <c r="F32" t="s">
        <v>951</v>
      </c>
      <c r="G32">
        <v>184</v>
      </c>
      <c r="I32" t="str">
        <f>LOOKUP(G32,players!A$1:A$371,players!D$1:D$371)</f>
        <v>TobyCaufield</v>
      </c>
      <c r="J32">
        <v>31</v>
      </c>
      <c r="K32" t="s">
        <v>1572</v>
      </c>
    </row>
    <row r="33" spans="1:11" x14ac:dyDescent="0.3">
      <c r="A33">
        <v>32</v>
      </c>
      <c r="B33" t="s">
        <v>960</v>
      </c>
      <c r="C33" t="s">
        <v>964</v>
      </c>
      <c r="D33" t="s">
        <v>1198</v>
      </c>
      <c r="F33" t="s">
        <v>963</v>
      </c>
      <c r="G33">
        <v>245</v>
      </c>
      <c r="I33" t="str">
        <f>LOOKUP(G33,players!A$1:A$371,players!D$1:D$371)</f>
        <v>CarlBoorer</v>
      </c>
      <c r="J33">
        <v>32</v>
      </c>
      <c r="K33" t="s">
        <v>1592</v>
      </c>
    </row>
    <row r="34" spans="1:11" x14ac:dyDescent="0.3">
      <c r="A34">
        <v>33</v>
      </c>
      <c r="B34" t="s">
        <v>968</v>
      </c>
      <c r="C34" t="s">
        <v>969</v>
      </c>
      <c r="D34" t="s">
        <v>1204</v>
      </c>
      <c r="F34" t="s">
        <v>115</v>
      </c>
      <c r="G34">
        <v>264</v>
      </c>
      <c r="I34" t="str">
        <f>LOOKUP(G34,players!A$1:A$371,players!D$1:D$371)</f>
        <v>MagnusRobinson</v>
      </c>
      <c r="J34">
        <v>33</v>
      </c>
      <c r="K34" t="s">
        <v>1598</v>
      </c>
    </row>
    <row r="35" spans="1:11" x14ac:dyDescent="0.3">
      <c r="A35">
        <v>34</v>
      </c>
      <c r="C35" t="s">
        <v>972</v>
      </c>
      <c r="D35" t="s">
        <v>1213</v>
      </c>
      <c r="F35" t="s">
        <v>215</v>
      </c>
      <c r="G35">
        <v>265</v>
      </c>
      <c r="I35" t="str">
        <f>LOOKUP(G35,players!A$1:A$371,players!D$1:D$371)</f>
        <v>DavidStembridge</v>
      </c>
      <c r="J35">
        <v>34</v>
      </c>
      <c r="K35" t="s">
        <v>1599</v>
      </c>
    </row>
    <row r="36" spans="1:11" x14ac:dyDescent="0.3">
      <c r="A36">
        <v>35</v>
      </c>
      <c r="C36" t="s">
        <v>972</v>
      </c>
      <c r="D36" t="s">
        <v>1213</v>
      </c>
      <c r="F36" t="s">
        <v>215</v>
      </c>
      <c r="G36">
        <v>255</v>
      </c>
      <c r="I36" t="str">
        <f>LOOKUP(G36,players!A$1:A$371,players!D$1:D$371)</f>
        <v>TomStembridge</v>
      </c>
      <c r="J36">
        <v>35</v>
      </c>
      <c r="K36" t="s">
        <v>1594</v>
      </c>
    </row>
    <row r="37" spans="1:11" x14ac:dyDescent="0.3">
      <c r="A37">
        <v>36</v>
      </c>
      <c r="C37" t="s">
        <v>39</v>
      </c>
      <c r="D37" t="s">
        <v>1202</v>
      </c>
      <c r="F37" t="s">
        <v>44</v>
      </c>
      <c r="G37">
        <v>271</v>
      </c>
      <c r="I37" t="str">
        <f>LOOKUP(G37,players!A$1:A$371,players!D$1:D$371)</f>
        <v>MichaelBerring</v>
      </c>
      <c r="J37">
        <v>36</v>
      </c>
      <c r="K37" t="s">
        <v>1603</v>
      </c>
    </row>
    <row r="38" spans="1:11" x14ac:dyDescent="0.3">
      <c r="A38">
        <v>37</v>
      </c>
      <c r="C38" t="s">
        <v>39</v>
      </c>
      <c r="D38" t="s">
        <v>1202</v>
      </c>
      <c r="F38" t="s">
        <v>44</v>
      </c>
      <c r="G38">
        <v>227</v>
      </c>
      <c r="I38" t="str">
        <f>LOOKUP(G38,players!A$1:A$371,players!D$1:D$371)</f>
        <v>AlexBerring</v>
      </c>
      <c r="J38">
        <v>37</v>
      </c>
      <c r="K38" t="s">
        <v>1585</v>
      </c>
    </row>
    <row r="39" spans="1:11" x14ac:dyDescent="0.3">
      <c r="A39">
        <v>38</v>
      </c>
      <c r="B39" t="s">
        <v>982</v>
      </c>
      <c r="C39" t="s">
        <v>212</v>
      </c>
      <c r="D39" t="s">
        <v>1206</v>
      </c>
      <c r="F39" t="s">
        <v>215</v>
      </c>
      <c r="G39">
        <v>228</v>
      </c>
      <c r="I39" t="str">
        <f>LOOKUP(G39,players!A$1:A$371,players!D$1:D$371)</f>
        <v>SamDearden</v>
      </c>
      <c r="J39">
        <v>38</v>
      </c>
      <c r="K39" t="s">
        <v>1586</v>
      </c>
    </row>
    <row r="40" spans="1:11" x14ac:dyDescent="0.3">
      <c r="A40">
        <v>39</v>
      </c>
      <c r="B40" t="s">
        <v>987</v>
      </c>
      <c r="C40" t="s">
        <v>992</v>
      </c>
      <c r="D40" t="s">
        <v>1225</v>
      </c>
      <c r="F40" t="s">
        <v>991</v>
      </c>
      <c r="G40">
        <v>250</v>
      </c>
      <c r="I40" t="str">
        <f>LOOKUP(G40,players!A$1:A$371,players!D$1:D$371)</f>
        <v>MikeLee</v>
      </c>
      <c r="J40">
        <v>39</v>
      </c>
      <c r="K40" t="s">
        <v>1593</v>
      </c>
    </row>
    <row r="41" spans="1:11" x14ac:dyDescent="0.3">
      <c r="A41">
        <v>40</v>
      </c>
      <c r="B41" t="s">
        <v>997</v>
      </c>
      <c r="C41" t="s">
        <v>1002</v>
      </c>
      <c r="D41" t="s">
        <v>1226</v>
      </c>
      <c r="F41" t="s">
        <v>1001</v>
      </c>
      <c r="G41">
        <v>280</v>
      </c>
      <c r="I41" t="str">
        <f>LOOKUP(G41,players!A$1:A$371,players!D$1:D$371)</f>
        <v>GavinFlaxman</v>
      </c>
      <c r="J41">
        <v>40</v>
      </c>
      <c r="K41" t="s">
        <v>2514</v>
      </c>
    </row>
    <row r="42" spans="1:11" x14ac:dyDescent="0.3">
      <c r="A42">
        <v>41</v>
      </c>
      <c r="B42" t="s">
        <v>1005</v>
      </c>
      <c r="G42">
        <v>162</v>
      </c>
      <c r="I42" t="str">
        <f>LOOKUP(G42,players!A$1:A$371,players!D$1:D$371)</f>
        <v>MikeLuscombe</v>
      </c>
      <c r="J42">
        <v>41</v>
      </c>
      <c r="K42" t="s">
        <v>1565</v>
      </c>
    </row>
    <row r="43" spans="1:11" x14ac:dyDescent="0.3">
      <c r="A43">
        <v>42</v>
      </c>
      <c r="B43" t="s">
        <v>1008</v>
      </c>
      <c r="C43" t="s">
        <v>1014</v>
      </c>
      <c r="D43" t="s">
        <v>1227</v>
      </c>
      <c r="F43" t="s">
        <v>1013</v>
      </c>
      <c r="G43">
        <v>294</v>
      </c>
      <c r="I43" t="str">
        <f>LOOKUP(G43,players!A$1:A$371,players!D$1:D$371)</f>
        <v>SimonMarett</v>
      </c>
      <c r="J43">
        <v>42</v>
      </c>
      <c r="K43" t="s">
        <v>2515</v>
      </c>
    </row>
    <row r="44" spans="1:11" x14ac:dyDescent="0.3">
      <c r="A44">
        <v>43</v>
      </c>
      <c r="C44" t="s">
        <v>794</v>
      </c>
      <c r="D44" t="s">
        <v>1211</v>
      </c>
      <c r="F44" t="s">
        <v>796</v>
      </c>
      <c r="G44">
        <v>263</v>
      </c>
      <c r="I44" t="str">
        <f>LOOKUP(G44,players!A$1:A$371,players!D$1:D$371)</f>
        <v>DominicBunning</v>
      </c>
      <c r="J44">
        <v>43</v>
      </c>
      <c r="K44" t="s">
        <v>1597</v>
      </c>
    </row>
    <row r="45" spans="1:11" x14ac:dyDescent="0.3">
      <c r="A45">
        <v>44</v>
      </c>
      <c r="B45" t="s">
        <v>1020</v>
      </c>
      <c r="G45">
        <v>287</v>
      </c>
      <c r="I45" t="str">
        <f>LOOKUP(G45,players!A$1:A$371,players!D$1:D$371)</f>
        <v>MikeGardner</v>
      </c>
      <c r="J45">
        <v>44</v>
      </c>
      <c r="K45" t="s">
        <v>2516</v>
      </c>
    </row>
    <row r="46" spans="1:11" x14ac:dyDescent="0.3">
      <c r="A46">
        <v>45</v>
      </c>
      <c r="C46" t="s">
        <v>144</v>
      </c>
      <c r="D46" t="s">
        <v>1217</v>
      </c>
      <c r="F46" t="s">
        <v>1025</v>
      </c>
      <c r="G46">
        <v>272</v>
      </c>
      <c r="I46" t="str">
        <f>LOOKUP(G46,players!A$1:A$371,players!D$1:D$371)</f>
        <v>EdwardLatham</v>
      </c>
      <c r="J46">
        <v>45</v>
      </c>
      <c r="K46" t="s">
        <v>2517</v>
      </c>
    </row>
    <row r="47" spans="1:11" x14ac:dyDescent="0.3">
      <c r="A47">
        <v>46</v>
      </c>
      <c r="B47" t="s">
        <v>1031</v>
      </c>
      <c r="D47" t="s">
        <v>1214</v>
      </c>
      <c r="F47" t="s">
        <v>1033</v>
      </c>
      <c r="G47">
        <v>275</v>
      </c>
      <c r="I47" t="str">
        <f>LOOKUP(G47,players!A$1:A$371,players!D$1:D$371)</f>
        <v>JohnUpton-Prowse</v>
      </c>
      <c r="J47">
        <v>46</v>
      </c>
      <c r="K47" t="s">
        <v>2518</v>
      </c>
    </row>
    <row r="48" spans="1:11" x14ac:dyDescent="0.3">
      <c r="A48">
        <v>47</v>
      </c>
      <c r="B48" t="s">
        <v>1037</v>
      </c>
      <c r="C48" t="s">
        <v>1042</v>
      </c>
      <c r="D48" t="s">
        <v>1199</v>
      </c>
      <c r="F48" t="s">
        <v>1041</v>
      </c>
      <c r="G48">
        <v>260</v>
      </c>
      <c r="I48" t="str">
        <f>LOOKUP(G48,players!A$1:A$371,players!D$1:D$371)</f>
        <v>QuintinHeaney</v>
      </c>
      <c r="J48">
        <v>47</v>
      </c>
      <c r="K48" t="s">
        <v>1596</v>
      </c>
    </row>
    <row r="49" spans="1:11" x14ac:dyDescent="0.3">
      <c r="A49">
        <v>48</v>
      </c>
      <c r="B49" t="s">
        <v>1046</v>
      </c>
      <c r="C49" t="s">
        <v>1054</v>
      </c>
      <c r="D49" t="s">
        <v>1200</v>
      </c>
      <c r="F49" t="s">
        <v>1053</v>
      </c>
      <c r="G49">
        <v>234</v>
      </c>
      <c r="I49" t="str">
        <f>LOOKUP(G49,players!A$1:A$371,players!D$1:D$371)</f>
        <v>EricWarburton</v>
      </c>
      <c r="J49">
        <v>48</v>
      </c>
      <c r="K49" t="s">
        <v>1588</v>
      </c>
    </row>
    <row r="50" spans="1:11" x14ac:dyDescent="0.3">
      <c r="A50">
        <v>49</v>
      </c>
      <c r="B50" t="s">
        <v>1058</v>
      </c>
      <c r="G50">
        <v>310</v>
      </c>
      <c r="I50" t="str">
        <f>LOOKUP(G50,players!A$1:A$371,players!D$1:D$371)</f>
        <v>GeorgeDunsire</v>
      </c>
      <c r="J50">
        <v>49</v>
      </c>
      <c r="K50" t="s">
        <v>2519</v>
      </c>
    </row>
    <row r="51" spans="1:11" x14ac:dyDescent="0.3">
      <c r="A51">
        <v>50</v>
      </c>
      <c r="B51" t="s">
        <v>1062</v>
      </c>
      <c r="G51">
        <v>303</v>
      </c>
      <c r="I51" t="str">
        <f>LOOKUP(G51,players!A$1:A$371,players!D$1:D$371)</f>
        <v>JamesHanham</v>
      </c>
      <c r="J51">
        <v>50</v>
      </c>
      <c r="K51" t="s">
        <v>2520</v>
      </c>
    </row>
    <row r="52" spans="1:11" x14ac:dyDescent="0.3">
      <c r="A52">
        <v>51</v>
      </c>
      <c r="B52" t="s">
        <v>1067</v>
      </c>
      <c r="C52" t="s">
        <v>1074</v>
      </c>
      <c r="D52" t="s">
        <v>1218</v>
      </c>
      <c r="F52" t="s">
        <v>1073</v>
      </c>
      <c r="G52">
        <v>293</v>
      </c>
      <c r="I52" t="str">
        <f>LOOKUP(G52,players!A$1:A$371,players!D$1:D$371)</f>
        <v>WillFairbairn</v>
      </c>
      <c r="J52">
        <v>51</v>
      </c>
      <c r="K52" t="s">
        <v>2521</v>
      </c>
    </row>
    <row r="53" spans="1:11" x14ac:dyDescent="0.3">
      <c r="A53">
        <v>52</v>
      </c>
      <c r="B53" t="s">
        <v>1079</v>
      </c>
      <c r="C53" t="s">
        <v>1080</v>
      </c>
      <c r="G53">
        <v>308</v>
      </c>
      <c r="I53" t="str">
        <f>LOOKUP(G53,players!A$1:A$371,players!D$1:D$371)</f>
        <v>RobFaulkner</v>
      </c>
      <c r="J53">
        <v>52</v>
      </c>
      <c r="K53" t="s">
        <v>2522</v>
      </c>
    </row>
    <row r="54" spans="1:11" x14ac:dyDescent="0.3">
      <c r="A54">
        <v>53</v>
      </c>
      <c r="B54" t="s">
        <v>1083</v>
      </c>
      <c r="G54">
        <v>278</v>
      </c>
      <c r="I54" t="str">
        <f>LOOKUP(G54,players!A$1:A$371,players!D$1:D$371)</f>
        <v>TomFawcett</v>
      </c>
      <c r="J54">
        <v>53</v>
      </c>
      <c r="K54" t="s">
        <v>2523</v>
      </c>
    </row>
    <row r="55" spans="1:11" x14ac:dyDescent="0.3">
      <c r="A55">
        <v>54</v>
      </c>
      <c r="B55" t="s">
        <v>1088</v>
      </c>
      <c r="C55" t="s">
        <v>1094</v>
      </c>
      <c r="D55" t="s">
        <v>1219</v>
      </c>
      <c r="F55" t="s">
        <v>1093</v>
      </c>
      <c r="G55">
        <v>307</v>
      </c>
      <c r="I55" t="str">
        <f>LOOKUP(G55,players!A$1:A$371,players!D$1:D$371)</f>
        <v>KevinWaller</v>
      </c>
      <c r="J55">
        <v>54</v>
      </c>
      <c r="K55" t="s">
        <v>2524</v>
      </c>
    </row>
    <row r="56" spans="1:11" x14ac:dyDescent="0.3">
      <c r="A56">
        <v>55</v>
      </c>
      <c r="B56" t="s">
        <v>1097</v>
      </c>
      <c r="C56" t="s">
        <v>1105</v>
      </c>
      <c r="D56" t="s">
        <v>1201</v>
      </c>
      <c r="F56" t="s">
        <v>1104</v>
      </c>
      <c r="G56">
        <v>311</v>
      </c>
      <c r="I56" t="str">
        <f>LOOKUP(G56,players!A$1:A$371,players!D$1:D$371)</f>
        <v>RobJones</v>
      </c>
      <c r="J56">
        <v>55</v>
      </c>
      <c r="K56" t="s">
        <v>2525</v>
      </c>
    </row>
    <row r="57" spans="1:11" x14ac:dyDescent="0.3">
      <c r="A57">
        <v>56</v>
      </c>
      <c r="B57" t="s">
        <v>1117</v>
      </c>
      <c r="C57" t="s">
        <v>1124</v>
      </c>
      <c r="D57" t="s">
        <v>1220</v>
      </c>
      <c r="F57" t="s">
        <v>1123</v>
      </c>
      <c r="G57">
        <v>323</v>
      </c>
      <c r="I57" t="str">
        <f>LOOKUP(G57,players!A$1:A$371,players!D$1:D$371)</f>
        <v>VipPatel</v>
      </c>
      <c r="J57">
        <v>56</v>
      </c>
      <c r="K57" t="s">
        <v>2526</v>
      </c>
    </row>
    <row r="58" spans="1:11" x14ac:dyDescent="0.3">
      <c r="A58">
        <v>57</v>
      </c>
      <c r="B58" t="s">
        <v>1129</v>
      </c>
      <c r="C58" t="s">
        <v>1130</v>
      </c>
      <c r="D58" t="s">
        <v>2513</v>
      </c>
      <c r="F58" t="s">
        <v>1132</v>
      </c>
      <c r="G58">
        <v>330</v>
      </c>
      <c r="I58" t="str">
        <f>LOOKUP(G58,players!A$1:A$371,players!D$1:D$371)</f>
        <v>BrianBatchelor</v>
      </c>
      <c r="J58">
        <v>57</v>
      </c>
      <c r="K58" t="s">
        <v>2527</v>
      </c>
    </row>
    <row r="59" spans="1:11" x14ac:dyDescent="0.3">
      <c r="A59">
        <v>58</v>
      </c>
      <c r="B59" t="s">
        <v>1135</v>
      </c>
      <c r="G59">
        <v>269</v>
      </c>
      <c r="I59" t="str">
        <f>LOOKUP(G59,players!A$1:A$371,players!D$1:D$371)</f>
        <v>JohnQuilter</v>
      </c>
      <c r="J59">
        <v>58</v>
      </c>
      <c r="K59" t="s">
        <v>1602</v>
      </c>
    </row>
    <row r="60" spans="1:11" x14ac:dyDescent="0.3">
      <c r="A60">
        <v>59</v>
      </c>
      <c r="B60" t="s">
        <v>1140</v>
      </c>
      <c r="G60">
        <v>210</v>
      </c>
      <c r="I60" t="str">
        <f>LOOKUP(G60,players!A$1:A$371,players!D$1:D$371)</f>
        <v>MatthewMcEwan</v>
      </c>
      <c r="J60">
        <v>59</v>
      </c>
      <c r="K60" t="s">
        <v>1581</v>
      </c>
    </row>
    <row r="61" spans="1:11" x14ac:dyDescent="0.3">
      <c r="A61">
        <v>60</v>
      </c>
      <c r="B61" t="s">
        <v>1144</v>
      </c>
      <c r="G61">
        <v>193</v>
      </c>
      <c r="I61" t="str">
        <f>LOOKUP(G61,players!A$1:A$371,players!D$1:D$371)</f>
        <v>DaveMiddleton</v>
      </c>
      <c r="J61">
        <v>60</v>
      </c>
      <c r="K61" t="s">
        <v>1577</v>
      </c>
    </row>
    <row r="62" spans="1:11" x14ac:dyDescent="0.3">
      <c r="A62">
        <v>61</v>
      </c>
      <c r="B62" t="s">
        <v>1148</v>
      </c>
      <c r="C62" t="s">
        <v>39</v>
      </c>
      <c r="D62" t="s">
        <v>1202</v>
      </c>
      <c r="F62" t="s">
        <v>44</v>
      </c>
      <c r="G62">
        <v>296</v>
      </c>
      <c r="I62" t="str">
        <f>LOOKUP(G62,players!A$1:A$371,players!D$1:D$371)</f>
        <v>MaxBerring</v>
      </c>
      <c r="J62">
        <v>61</v>
      </c>
      <c r="K62" t="s">
        <v>2528</v>
      </c>
    </row>
    <row r="63" spans="1:11" x14ac:dyDescent="0.3">
      <c r="A63">
        <v>62</v>
      </c>
      <c r="B63" t="s">
        <v>1152</v>
      </c>
      <c r="C63" t="s">
        <v>1181</v>
      </c>
      <c r="D63" t="s">
        <v>1221</v>
      </c>
      <c r="F63" t="s">
        <v>1156</v>
      </c>
      <c r="G63">
        <v>344</v>
      </c>
      <c r="I63" t="str">
        <f>LOOKUP(G63,players!A$1:A$371,players!D$1:D$371)</f>
        <v>HuwThomas</v>
      </c>
      <c r="J63">
        <v>62</v>
      </c>
      <c r="K63" t="s">
        <v>2529</v>
      </c>
    </row>
    <row r="64" spans="1:11" x14ac:dyDescent="0.3">
      <c r="A64">
        <v>63</v>
      </c>
      <c r="G64">
        <v>357</v>
      </c>
      <c r="I64" t="str">
        <f>LOOKUP(G64,players!A$1:A$371,players!D$1:D$371)</f>
        <v>ChasAyres</v>
      </c>
      <c r="J64">
        <v>63</v>
      </c>
      <c r="K64" t="s">
        <v>2530</v>
      </c>
    </row>
    <row r="65" spans="1:11" x14ac:dyDescent="0.3">
      <c r="A65">
        <v>64</v>
      </c>
      <c r="B65" t="s">
        <v>1163</v>
      </c>
      <c r="C65" t="s">
        <v>1182</v>
      </c>
      <c r="D65" t="s">
        <v>1222</v>
      </c>
      <c r="F65" t="s">
        <v>1166</v>
      </c>
      <c r="G65">
        <v>319</v>
      </c>
      <c r="I65" t="str">
        <f>LOOKUP(G65,players!A$1:A$371,players!D$1:D$371)</f>
        <v>RichardPoole</v>
      </c>
      <c r="J65">
        <v>64</v>
      </c>
      <c r="K65" t="s">
        <v>2531</v>
      </c>
    </row>
    <row r="66" spans="1:11" x14ac:dyDescent="0.3">
      <c r="A66">
        <v>65</v>
      </c>
      <c r="B66" t="s">
        <v>1169</v>
      </c>
      <c r="C66" t="s">
        <v>1172</v>
      </c>
      <c r="D66" t="s">
        <v>1223</v>
      </c>
      <c r="F66" t="s">
        <v>1171</v>
      </c>
      <c r="G66">
        <v>363</v>
      </c>
      <c r="I66" t="str">
        <f>LOOKUP(G66,players!A$1:A$371,players!D$1:D$371)</f>
        <v>PeterMitchener</v>
      </c>
      <c r="J66">
        <v>65</v>
      </c>
      <c r="K66" t="s">
        <v>2532</v>
      </c>
    </row>
    <row r="67" spans="1:11" x14ac:dyDescent="0.3">
      <c r="A67">
        <v>66</v>
      </c>
      <c r="B67" t="s">
        <v>1176</v>
      </c>
      <c r="C67" t="s">
        <v>1183</v>
      </c>
      <c r="D67" t="s">
        <v>1224</v>
      </c>
      <c r="F67" t="s">
        <v>1180</v>
      </c>
      <c r="G67">
        <v>338</v>
      </c>
      <c r="I67" t="str">
        <f>LOOKUP(G67,players!A$1:A$371,players!D$1:D$371)</f>
        <v>MartinMcCabe</v>
      </c>
      <c r="J67">
        <v>66</v>
      </c>
      <c r="K67" t="s">
        <v>2533</v>
      </c>
    </row>
    <row r="68" spans="1:11" x14ac:dyDescent="0.3">
      <c r="A68">
        <v>67</v>
      </c>
      <c r="B68" t="s">
        <v>63</v>
      </c>
      <c r="C68" t="s">
        <v>72</v>
      </c>
      <c r="D68" t="s">
        <v>2424</v>
      </c>
      <c r="F68" t="s">
        <v>71</v>
      </c>
      <c r="G68">
        <v>6</v>
      </c>
      <c r="I68" t="str">
        <f>LOOKUP(G68,players!A$1:A$371,players!D$1:D$371)</f>
        <v>RobHolgate</v>
      </c>
      <c r="J68">
        <v>67</v>
      </c>
      <c r="K68" t="s">
        <v>1501</v>
      </c>
    </row>
    <row r="69" spans="1:11" x14ac:dyDescent="0.3">
      <c r="A69">
        <v>68</v>
      </c>
      <c r="C69" t="s">
        <v>80</v>
      </c>
      <c r="D69" t="s">
        <v>2425</v>
      </c>
      <c r="F69" t="s">
        <v>85</v>
      </c>
      <c r="G69">
        <v>23</v>
      </c>
      <c r="I69" t="str">
        <f>LOOKUP(G69,players!A$1:A$371,players!D$1:D$371)</f>
        <v>RoryMaguire</v>
      </c>
      <c r="J69">
        <v>68</v>
      </c>
      <c r="K69" t="s">
        <v>1508</v>
      </c>
    </row>
    <row r="70" spans="1:11" x14ac:dyDescent="0.3">
      <c r="A70">
        <v>69</v>
      </c>
      <c r="B70" t="s">
        <v>90</v>
      </c>
      <c r="C70" t="s">
        <v>2426</v>
      </c>
      <c r="D70" t="s">
        <v>2427</v>
      </c>
      <c r="E70" t="s">
        <v>94</v>
      </c>
      <c r="F70">
        <v>2570</v>
      </c>
      <c r="G70">
        <v>11</v>
      </c>
      <c r="I70" t="str">
        <f>LOOKUP(G70,players!A$1:A$371,players!D$1:D$371)</f>
        <v>AlanMcCormick</v>
      </c>
      <c r="J70">
        <v>69</v>
      </c>
      <c r="K70" t="s">
        <v>1503</v>
      </c>
    </row>
    <row r="71" spans="1:11" x14ac:dyDescent="0.3">
      <c r="A71">
        <v>70</v>
      </c>
      <c r="B71" t="s">
        <v>99</v>
      </c>
      <c r="C71" t="s">
        <v>105</v>
      </c>
      <c r="D71" t="s">
        <v>2428</v>
      </c>
      <c r="F71" t="s">
        <v>104</v>
      </c>
      <c r="G71">
        <v>13</v>
      </c>
      <c r="I71" t="str">
        <f>LOOKUP(G71,players!A$1:A$371,players!D$1:D$371)</f>
        <v>PeterTalbot</v>
      </c>
      <c r="J71">
        <v>70</v>
      </c>
      <c r="K71" t="s">
        <v>1505</v>
      </c>
    </row>
    <row r="72" spans="1:11" x14ac:dyDescent="0.3">
      <c r="A72">
        <v>71</v>
      </c>
      <c r="C72" t="s">
        <v>121</v>
      </c>
      <c r="D72" t="s">
        <v>2429</v>
      </c>
      <c r="F72" t="s">
        <v>125</v>
      </c>
      <c r="G72">
        <v>33</v>
      </c>
      <c r="I72" t="str">
        <f>LOOKUP(G72,players!A$1:A$371,players!D$1:D$371)</f>
        <v>PhilClatworthy</v>
      </c>
      <c r="J72">
        <v>71</v>
      </c>
      <c r="K72" t="s">
        <v>1516</v>
      </c>
    </row>
    <row r="73" spans="1:11" x14ac:dyDescent="0.3">
      <c r="A73">
        <v>72</v>
      </c>
      <c r="C73" t="s">
        <v>162</v>
      </c>
      <c r="D73" t="s">
        <v>2430</v>
      </c>
      <c r="F73" t="s">
        <v>165</v>
      </c>
      <c r="G73">
        <v>26</v>
      </c>
      <c r="I73" t="str">
        <f>LOOKUP(G73,players!A$1:A$371,players!D$1:D$371)</f>
        <v>AndyPhillips</v>
      </c>
      <c r="J73">
        <v>72</v>
      </c>
      <c r="K73" t="s">
        <v>1510</v>
      </c>
    </row>
    <row r="74" spans="1:11" x14ac:dyDescent="0.3">
      <c r="A74">
        <v>73</v>
      </c>
      <c r="B74" t="s">
        <v>173</v>
      </c>
      <c r="C74" t="s">
        <v>179</v>
      </c>
      <c r="D74" t="s">
        <v>2431</v>
      </c>
      <c r="E74" t="s">
        <v>178</v>
      </c>
      <c r="F74">
        <v>94549</v>
      </c>
      <c r="G74">
        <v>21</v>
      </c>
      <c r="I74" t="str">
        <f>LOOKUP(G74,players!A$1:A$371,players!D$1:D$371)</f>
        <v>GarickZillgitt</v>
      </c>
      <c r="J74">
        <v>73</v>
      </c>
      <c r="K74" t="s">
        <v>1507</v>
      </c>
    </row>
    <row r="75" spans="1:11" x14ac:dyDescent="0.3">
      <c r="A75">
        <v>74</v>
      </c>
      <c r="C75" t="s">
        <v>189</v>
      </c>
      <c r="D75" t="s">
        <v>2432</v>
      </c>
      <c r="F75" t="s">
        <v>188</v>
      </c>
      <c r="G75">
        <v>32</v>
      </c>
      <c r="I75" t="str">
        <f>LOOKUP(G75,players!A$1:A$371,players!D$1:D$371)</f>
        <v>SteveThomson</v>
      </c>
      <c r="J75">
        <v>74</v>
      </c>
      <c r="K75" t="s">
        <v>1515</v>
      </c>
    </row>
    <row r="76" spans="1:11" x14ac:dyDescent="0.3">
      <c r="A76">
        <v>75</v>
      </c>
      <c r="C76" t="s">
        <v>196</v>
      </c>
      <c r="D76" t="s">
        <v>2433</v>
      </c>
      <c r="F76" t="s">
        <v>199</v>
      </c>
      <c r="G76">
        <v>232</v>
      </c>
      <c r="I76" t="str">
        <f>LOOKUP(G76,players!A$1:A$371,players!D$1:D$371)</f>
        <v>IanJones</v>
      </c>
      <c r="J76">
        <v>75</v>
      </c>
      <c r="K76" t="s">
        <v>1587</v>
      </c>
    </row>
    <row r="77" spans="1:11" x14ac:dyDescent="0.3">
      <c r="A77">
        <v>76</v>
      </c>
      <c r="B77" t="s">
        <v>203</v>
      </c>
      <c r="C77" t="s">
        <v>205</v>
      </c>
      <c r="D77" t="s">
        <v>2434</v>
      </c>
      <c r="F77" t="s">
        <v>207</v>
      </c>
      <c r="G77">
        <v>5</v>
      </c>
      <c r="I77" t="str">
        <f>LOOKUP(G77,players!A$1:A$371,players!D$1:D$371)</f>
        <v>PeterHarlock</v>
      </c>
      <c r="J77">
        <v>76</v>
      </c>
      <c r="K77" t="s">
        <v>1500</v>
      </c>
    </row>
    <row r="78" spans="1:11" x14ac:dyDescent="0.3">
      <c r="A78">
        <v>77</v>
      </c>
      <c r="C78" t="s">
        <v>241</v>
      </c>
      <c r="D78" t="s">
        <v>2435</v>
      </c>
      <c r="F78" t="s">
        <v>244</v>
      </c>
      <c r="G78">
        <v>31</v>
      </c>
      <c r="I78" t="str">
        <f>LOOKUP(G78,players!A$1:A$371,players!D$1:D$371)</f>
        <v>TimHarlow</v>
      </c>
      <c r="J78">
        <v>77</v>
      </c>
      <c r="K78" t="s">
        <v>1514</v>
      </c>
    </row>
    <row r="79" spans="1:11" x14ac:dyDescent="0.3">
      <c r="A79">
        <v>78</v>
      </c>
      <c r="G79">
        <v>30</v>
      </c>
      <c r="I79" t="str">
        <f>LOOKUP(G79,players!A$1:A$371,players!D$1:D$371)</f>
        <v>PaulBeddow</v>
      </c>
      <c r="J79">
        <v>78</v>
      </c>
      <c r="K79" t="s">
        <v>1513</v>
      </c>
    </row>
    <row r="80" spans="1:11" x14ac:dyDescent="0.3">
      <c r="A80">
        <v>79</v>
      </c>
      <c r="B80" t="s">
        <v>253</v>
      </c>
      <c r="C80" t="s">
        <v>259</v>
      </c>
      <c r="D80" t="s">
        <v>2436</v>
      </c>
      <c r="F80" t="s">
        <v>258</v>
      </c>
      <c r="G80">
        <v>34</v>
      </c>
      <c r="I80" t="str">
        <f>LOOKUP(G80,players!A$1:A$371,players!D$1:D$371)</f>
        <v>ArchieAngus</v>
      </c>
      <c r="J80">
        <v>79</v>
      </c>
      <c r="K80" t="s">
        <v>1517</v>
      </c>
    </row>
    <row r="81" spans="1:11" x14ac:dyDescent="0.3">
      <c r="A81">
        <v>80</v>
      </c>
      <c r="B81" t="s">
        <v>265</v>
      </c>
      <c r="C81" t="s">
        <v>267</v>
      </c>
      <c r="D81" t="s">
        <v>2437</v>
      </c>
      <c r="F81" t="s">
        <v>269</v>
      </c>
      <c r="G81">
        <v>35</v>
      </c>
      <c r="I81" t="str">
        <f>LOOKUP(G81,players!A$1:A$371,players!D$1:D$371)</f>
        <v>MikeHumphries</v>
      </c>
      <c r="J81">
        <v>80</v>
      </c>
      <c r="K81" t="s">
        <v>1518</v>
      </c>
    </row>
    <row r="82" spans="1:11" x14ac:dyDescent="0.3">
      <c r="A82">
        <v>81</v>
      </c>
      <c r="B82" t="s">
        <v>273</v>
      </c>
      <c r="C82" t="s">
        <v>278</v>
      </c>
      <c r="D82" t="s">
        <v>2438</v>
      </c>
      <c r="F82" t="s">
        <v>277</v>
      </c>
      <c r="G82">
        <v>36</v>
      </c>
      <c r="I82" t="str">
        <f>LOOKUP(G82,players!A$1:A$371,players!D$1:D$371)</f>
        <v>HenryKoszarek</v>
      </c>
      <c r="J82">
        <v>81</v>
      </c>
      <c r="K82" t="s">
        <v>1519</v>
      </c>
    </row>
    <row r="83" spans="1:11" x14ac:dyDescent="0.3">
      <c r="A83">
        <v>82</v>
      </c>
      <c r="C83" t="s">
        <v>284</v>
      </c>
      <c r="D83" t="s">
        <v>2439</v>
      </c>
      <c r="F83" t="s">
        <v>289</v>
      </c>
      <c r="G83">
        <v>37</v>
      </c>
      <c r="I83" t="str">
        <f>LOOKUP(G83,players!A$1:A$371,players!D$1:D$371)</f>
        <v>KevinRye</v>
      </c>
      <c r="J83">
        <v>82</v>
      </c>
      <c r="K83" t="s">
        <v>1520</v>
      </c>
    </row>
    <row r="84" spans="1:11" x14ac:dyDescent="0.3">
      <c r="A84">
        <v>83</v>
      </c>
      <c r="B84" t="s">
        <v>295</v>
      </c>
      <c r="C84" t="s">
        <v>296</v>
      </c>
      <c r="D84" t="s">
        <v>2440</v>
      </c>
      <c r="F84" t="s">
        <v>299</v>
      </c>
      <c r="G84">
        <v>39</v>
      </c>
      <c r="I84" t="str">
        <f>LOOKUP(G84,players!A$1:A$371,players!D$1:D$371)</f>
        <v>RogerTarling</v>
      </c>
      <c r="J84">
        <v>83</v>
      </c>
      <c r="K84" t="s">
        <v>1521</v>
      </c>
    </row>
    <row r="85" spans="1:11" x14ac:dyDescent="0.3">
      <c r="A85">
        <v>84</v>
      </c>
      <c r="C85" t="s">
        <v>304</v>
      </c>
      <c r="D85" t="s">
        <v>2441</v>
      </c>
      <c r="F85" t="s">
        <v>306</v>
      </c>
      <c r="G85">
        <v>53</v>
      </c>
      <c r="I85" t="str">
        <f>LOOKUP(G85,players!A$1:A$371,players!D$1:D$371)</f>
        <v>AndyJeffery</v>
      </c>
      <c r="J85">
        <v>84</v>
      </c>
      <c r="K85" t="s">
        <v>1527</v>
      </c>
    </row>
    <row r="86" spans="1:11" x14ac:dyDescent="0.3">
      <c r="A86">
        <v>85</v>
      </c>
      <c r="B86" t="s">
        <v>319</v>
      </c>
      <c r="C86" t="s">
        <v>324</v>
      </c>
      <c r="D86" t="s">
        <v>2442</v>
      </c>
      <c r="F86" t="s">
        <v>323</v>
      </c>
      <c r="G86">
        <v>50</v>
      </c>
      <c r="I86" t="str">
        <f>LOOKUP(G86,players!A$1:A$371,players!D$1:D$371)</f>
        <v>StanLogan</v>
      </c>
      <c r="J86">
        <v>85</v>
      </c>
      <c r="K86" t="s">
        <v>1526</v>
      </c>
    </row>
    <row r="87" spans="1:11" x14ac:dyDescent="0.3">
      <c r="A87">
        <v>86</v>
      </c>
      <c r="B87" t="s">
        <v>329</v>
      </c>
      <c r="C87" t="s">
        <v>331</v>
      </c>
      <c r="D87" t="s">
        <v>2443</v>
      </c>
      <c r="F87" t="s">
        <v>335</v>
      </c>
      <c r="G87">
        <v>40</v>
      </c>
      <c r="I87" t="str">
        <f>LOOKUP(G87,players!A$1:A$371,players!D$1:D$371)</f>
        <v>NickLipczynski</v>
      </c>
      <c r="J87">
        <v>86</v>
      </c>
      <c r="K87" t="s">
        <v>1522</v>
      </c>
    </row>
    <row r="88" spans="1:11" x14ac:dyDescent="0.3">
      <c r="A88">
        <v>87</v>
      </c>
      <c r="B88" t="s">
        <v>340</v>
      </c>
      <c r="C88" t="s">
        <v>349</v>
      </c>
      <c r="D88" t="s">
        <v>2444</v>
      </c>
      <c r="F88" t="s">
        <v>348</v>
      </c>
      <c r="G88">
        <v>49</v>
      </c>
      <c r="I88" t="str">
        <f>LOOKUP(G88,players!A$1:A$371,players!D$1:D$371)</f>
        <v>MikeLongmore</v>
      </c>
      <c r="J88">
        <v>87</v>
      </c>
      <c r="K88" t="s">
        <v>1525</v>
      </c>
    </row>
    <row r="89" spans="1:11" x14ac:dyDescent="0.3">
      <c r="A89">
        <v>88</v>
      </c>
      <c r="C89" t="s">
        <v>355</v>
      </c>
      <c r="D89" t="s">
        <v>2445</v>
      </c>
      <c r="F89" t="s">
        <v>358</v>
      </c>
      <c r="G89">
        <v>54</v>
      </c>
      <c r="I89" t="str">
        <f>LOOKUP(G89,players!A$1:A$371,players!D$1:D$371)</f>
        <v>NickTrevor</v>
      </c>
      <c r="J89">
        <v>88</v>
      </c>
      <c r="K89" t="s">
        <v>1528</v>
      </c>
    </row>
    <row r="90" spans="1:11" x14ac:dyDescent="0.3">
      <c r="A90">
        <v>89</v>
      </c>
      <c r="B90" t="s">
        <v>375</v>
      </c>
      <c r="C90" t="s">
        <v>382</v>
      </c>
      <c r="D90" t="s">
        <v>2446</v>
      </c>
      <c r="F90" t="s">
        <v>381</v>
      </c>
      <c r="G90">
        <v>60</v>
      </c>
      <c r="I90" t="str">
        <f>LOOKUP(G90,players!A$1:A$371,players!D$1:D$371)</f>
        <v>TimParker</v>
      </c>
      <c r="J90">
        <v>89</v>
      </c>
      <c r="K90" t="s">
        <v>1530</v>
      </c>
    </row>
    <row r="91" spans="1:11" x14ac:dyDescent="0.3">
      <c r="A91">
        <v>90</v>
      </c>
      <c r="C91" t="s">
        <v>390</v>
      </c>
      <c r="D91" t="s">
        <v>2447</v>
      </c>
      <c r="F91" t="s">
        <v>395</v>
      </c>
      <c r="G91">
        <v>65</v>
      </c>
      <c r="I91" t="str">
        <f>LOOKUP(G91,players!A$1:A$371,players!D$1:D$371)</f>
        <v>BobSwan</v>
      </c>
      <c r="J91">
        <v>90</v>
      </c>
      <c r="K91" t="s">
        <v>1533</v>
      </c>
    </row>
    <row r="92" spans="1:11" x14ac:dyDescent="0.3">
      <c r="A92">
        <v>91</v>
      </c>
      <c r="C92" t="s">
        <v>416</v>
      </c>
      <c r="D92" t="s">
        <v>2448</v>
      </c>
      <c r="F92" t="s">
        <v>419</v>
      </c>
      <c r="G92">
        <v>266</v>
      </c>
      <c r="I92" t="str">
        <f>LOOKUP(G92,players!A$1:A$371,players!D$1:D$371)</f>
        <v>JonathanParker</v>
      </c>
      <c r="J92">
        <v>91</v>
      </c>
      <c r="K92" t="s">
        <v>1600</v>
      </c>
    </row>
    <row r="93" spans="1:11" x14ac:dyDescent="0.3">
      <c r="A93">
        <v>92</v>
      </c>
      <c r="B93" t="s">
        <v>424</v>
      </c>
      <c r="C93" t="s">
        <v>426</v>
      </c>
      <c r="D93" t="s">
        <v>2449</v>
      </c>
      <c r="F93" t="s">
        <v>430</v>
      </c>
      <c r="G93">
        <v>79</v>
      </c>
      <c r="I93" t="str">
        <f>LOOKUP(G93,players!A$1:A$371,players!D$1:D$371)</f>
        <v>JimParsons</v>
      </c>
      <c r="J93">
        <v>92</v>
      </c>
      <c r="K93" t="s">
        <v>1535</v>
      </c>
    </row>
    <row r="94" spans="1:11" x14ac:dyDescent="0.3">
      <c r="A94">
        <v>93</v>
      </c>
      <c r="B94" t="s">
        <v>448</v>
      </c>
      <c r="C94" t="s">
        <v>454</v>
      </c>
      <c r="D94" t="s">
        <v>2450</v>
      </c>
      <c r="F94" t="s">
        <v>453</v>
      </c>
      <c r="G94">
        <v>78</v>
      </c>
      <c r="I94" t="str">
        <f>LOOKUP(G94,players!A$1:A$371,players!D$1:D$371)</f>
        <v>BruceGarrett</v>
      </c>
      <c r="J94">
        <v>93</v>
      </c>
      <c r="K94" t="s">
        <v>1534</v>
      </c>
    </row>
    <row r="95" spans="1:11" x14ac:dyDescent="0.3">
      <c r="A95">
        <v>94</v>
      </c>
      <c r="B95" t="s">
        <v>467</v>
      </c>
      <c r="C95" t="s">
        <v>469</v>
      </c>
      <c r="D95" t="s">
        <v>2451</v>
      </c>
      <c r="F95" t="s">
        <v>473</v>
      </c>
      <c r="G95">
        <v>96</v>
      </c>
      <c r="I95" t="str">
        <f>LOOKUP(G95,players!A$1:A$371,players!D$1:D$371)</f>
        <v>PaulNoble</v>
      </c>
      <c r="J95">
        <v>94</v>
      </c>
      <c r="K95" t="s">
        <v>1543</v>
      </c>
    </row>
    <row r="96" spans="1:11" x14ac:dyDescent="0.3">
      <c r="A96">
        <v>95</v>
      </c>
      <c r="B96" t="s">
        <v>479</v>
      </c>
      <c r="C96" t="s">
        <v>486</v>
      </c>
      <c r="D96" t="s">
        <v>2452</v>
      </c>
      <c r="F96" t="s">
        <v>485</v>
      </c>
      <c r="G96">
        <v>86</v>
      </c>
      <c r="I96" t="str">
        <f>LOOKUP(G96,players!A$1:A$371,players!D$1:D$371)</f>
        <v>SteveCook</v>
      </c>
      <c r="J96">
        <v>95</v>
      </c>
      <c r="K96" t="s">
        <v>1538</v>
      </c>
    </row>
    <row r="97" spans="1:11" x14ac:dyDescent="0.3">
      <c r="A97">
        <v>96</v>
      </c>
      <c r="C97" t="s">
        <v>495</v>
      </c>
      <c r="D97" t="s">
        <v>2453</v>
      </c>
      <c r="F97" t="s">
        <v>497</v>
      </c>
      <c r="G97">
        <v>309</v>
      </c>
      <c r="I97" t="str">
        <f>LOOKUP(G97,players!A$1:A$371,players!D$1:D$371)</f>
        <v>BenCaufield</v>
      </c>
      <c r="J97">
        <v>96</v>
      </c>
      <c r="K97" t="s">
        <v>2534</v>
      </c>
    </row>
    <row r="98" spans="1:11" x14ac:dyDescent="0.3">
      <c r="A98">
        <v>97</v>
      </c>
      <c r="B98" t="s">
        <v>502</v>
      </c>
      <c r="C98" t="s">
        <v>503</v>
      </c>
      <c r="D98" t="s">
        <v>2454</v>
      </c>
      <c r="F98" t="s">
        <v>505</v>
      </c>
      <c r="G98">
        <v>99</v>
      </c>
      <c r="I98" t="str">
        <f>LOOKUP(G98,players!A$1:A$371,players!D$1:D$371)</f>
        <v>JohnBright</v>
      </c>
      <c r="J98">
        <v>97</v>
      </c>
      <c r="K98" t="s">
        <v>1544</v>
      </c>
    </row>
    <row r="99" spans="1:11" x14ac:dyDescent="0.3">
      <c r="A99">
        <v>98</v>
      </c>
      <c r="B99" t="s">
        <v>511</v>
      </c>
      <c r="C99" t="s">
        <v>513</v>
      </c>
      <c r="D99" t="s">
        <v>2455</v>
      </c>
      <c r="F99" t="s">
        <v>516</v>
      </c>
      <c r="G99">
        <v>87</v>
      </c>
      <c r="I99" t="str">
        <f>LOOKUP(G99,players!A$1:A$371,players!D$1:D$371)</f>
        <v>GaryClift</v>
      </c>
      <c r="J99">
        <v>98</v>
      </c>
      <c r="K99" t="s">
        <v>1539</v>
      </c>
    </row>
    <row r="100" spans="1:11" x14ac:dyDescent="0.3">
      <c r="A100">
        <v>99</v>
      </c>
      <c r="C100" t="s">
        <v>521</v>
      </c>
      <c r="D100" t="s">
        <v>2456</v>
      </c>
      <c r="F100" t="s">
        <v>525</v>
      </c>
      <c r="G100">
        <v>112</v>
      </c>
      <c r="I100" t="str">
        <f>LOOKUP(G100,players!A$1:A$371,players!D$1:D$371)</f>
        <v>MarkThomas</v>
      </c>
      <c r="J100">
        <v>99</v>
      </c>
      <c r="K100" t="s">
        <v>1546</v>
      </c>
    </row>
    <row r="101" spans="1:11" x14ac:dyDescent="0.3">
      <c r="A101">
        <v>100</v>
      </c>
      <c r="C101" t="s">
        <v>538</v>
      </c>
      <c r="D101" t="s">
        <v>2457</v>
      </c>
      <c r="F101" t="s">
        <v>542</v>
      </c>
      <c r="G101">
        <v>113</v>
      </c>
      <c r="I101" t="str">
        <f>LOOKUP(G101,players!A$1:A$371,players!D$1:D$371)</f>
        <v>MikeBartlett</v>
      </c>
      <c r="J101">
        <v>100</v>
      </c>
      <c r="K101" t="s">
        <v>1547</v>
      </c>
    </row>
    <row r="102" spans="1:11" x14ac:dyDescent="0.3">
      <c r="A102">
        <v>101</v>
      </c>
      <c r="B102" t="s">
        <v>545</v>
      </c>
      <c r="C102" t="s">
        <v>552</v>
      </c>
      <c r="D102" t="s">
        <v>2458</v>
      </c>
      <c r="F102" t="s">
        <v>551</v>
      </c>
      <c r="G102">
        <v>82</v>
      </c>
      <c r="I102" t="str">
        <f>LOOKUP(G102,players!A$1:A$371,players!D$1:D$371)</f>
        <v>JimBest</v>
      </c>
      <c r="J102">
        <v>101</v>
      </c>
      <c r="K102" t="s">
        <v>1537</v>
      </c>
    </row>
    <row r="103" spans="1:11" x14ac:dyDescent="0.3">
      <c r="A103">
        <v>102</v>
      </c>
      <c r="B103" t="s">
        <v>577</v>
      </c>
      <c r="C103" t="s">
        <v>579</v>
      </c>
      <c r="D103" t="s">
        <v>2459</v>
      </c>
      <c r="E103" t="s">
        <v>178</v>
      </c>
      <c r="F103">
        <v>7924</v>
      </c>
      <c r="G103">
        <v>122</v>
      </c>
      <c r="I103" t="str">
        <f>LOOKUP(G103,players!A$1:A$371,players!D$1:D$371)</f>
        <v>BobKielley</v>
      </c>
      <c r="J103">
        <v>102</v>
      </c>
      <c r="K103" t="s">
        <v>1552</v>
      </c>
    </row>
    <row r="104" spans="1:11" x14ac:dyDescent="0.3">
      <c r="A104">
        <v>103</v>
      </c>
      <c r="C104" t="s">
        <v>594</v>
      </c>
      <c r="D104" t="s">
        <v>2460</v>
      </c>
      <c r="F104" t="s">
        <v>593</v>
      </c>
      <c r="G104">
        <v>117</v>
      </c>
      <c r="I104" t="str">
        <f>LOOKUP(G104,players!A$1:A$371,players!D$1:D$371)</f>
        <v>DennisFudge</v>
      </c>
      <c r="J104">
        <v>103</v>
      </c>
      <c r="K104" t="s">
        <v>1549</v>
      </c>
    </row>
    <row r="105" spans="1:11" x14ac:dyDescent="0.3">
      <c r="A105">
        <v>104</v>
      </c>
      <c r="C105" t="s">
        <v>608</v>
      </c>
      <c r="D105" t="s">
        <v>2461</v>
      </c>
      <c r="F105" t="s">
        <v>610</v>
      </c>
      <c r="G105">
        <v>95</v>
      </c>
      <c r="I105" t="str">
        <f>LOOKUP(G105,players!A$1:A$371,players!D$1:D$371)</f>
        <v>KipBirtles</v>
      </c>
      <c r="J105">
        <v>104</v>
      </c>
      <c r="K105" t="s">
        <v>1542</v>
      </c>
    </row>
    <row r="106" spans="1:11" x14ac:dyDescent="0.3">
      <c r="A106">
        <v>105</v>
      </c>
      <c r="B106" t="s">
        <v>613</v>
      </c>
      <c r="C106" t="s">
        <v>618</v>
      </c>
      <c r="D106" t="s">
        <v>2462</v>
      </c>
      <c r="F106" t="s">
        <v>617</v>
      </c>
      <c r="G106">
        <v>121</v>
      </c>
      <c r="I106" t="str">
        <f>LOOKUP(G106,players!A$1:A$371,players!D$1:D$371)</f>
        <v>NickPetrou</v>
      </c>
      <c r="J106">
        <v>105</v>
      </c>
      <c r="K106" t="s">
        <v>1551</v>
      </c>
    </row>
    <row r="107" spans="1:11" x14ac:dyDescent="0.3">
      <c r="A107">
        <v>106</v>
      </c>
      <c r="B107" t="s">
        <v>622</v>
      </c>
      <c r="C107" t="s">
        <v>624</v>
      </c>
      <c r="D107" t="s">
        <v>2463</v>
      </c>
      <c r="F107" t="s">
        <v>44</v>
      </c>
      <c r="G107">
        <v>139</v>
      </c>
      <c r="I107" t="str">
        <f>LOOKUP(G107,players!A$1:A$371,players!D$1:D$371)</f>
        <v>GrahamMurray</v>
      </c>
      <c r="J107">
        <v>106</v>
      </c>
      <c r="K107" t="s">
        <v>1555</v>
      </c>
    </row>
    <row r="108" spans="1:11" x14ac:dyDescent="0.3">
      <c r="A108">
        <v>107</v>
      </c>
      <c r="B108" t="s">
        <v>630</v>
      </c>
      <c r="C108" t="s">
        <v>637</v>
      </c>
      <c r="D108" t="s">
        <v>2464</v>
      </c>
      <c r="F108" t="s">
        <v>636</v>
      </c>
      <c r="G108">
        <v>151</v>
      </c>
      <c r="I108" t="str">
        <f>LOOKUP(G108,players!A$1:A$371,players!D$1:D$371)</f>
        <v>JonathanWithers</v>
      </c>
      <c r="J108">
        <v>107</v>
      </c>
      <c r="K108" t="s">
        <v>1562</v>
      </c>
    </row>
    <row r="109" spans="1:11" x14ac:dyDescent="0.3">
      <c r="A109">
        <v>108</v>
      </c>
      <c r="B109" t="s">
        <v>654</v>
      </c>
      <c r="C109" t="s">
        <v>661</v>
      </c>
      <c r="D109" t="s">
        <v>2465</v>
      </c>
      <c r="F109" t="s">
        <v>660</v>
      </c>
      <c r="G109">
        <v>141</v>
      </c>
      <c r="I109" t="str">
        <f>LOOKUP(G109,players!A$1:A$371,players!D$1:D$371)</f>
        <v>AndrewManley</v>
      </c>
      <c r="J109">
        <v>108</v>
      </c>
      <c r="K109" t="s">
        <v>1557</v>
      </c>
    </row>
    <row r="110" spans="1:11" x14ac:dyDescent="0.3">
      <c r="A110">
        <v>109</v>
      </c>
      <c r="B110" t="s">
        <v>666</v>
      </c>
      <c r="C110" t="s">
        <v>671</v>
      </c>
      <c r="D110" t="s">
        <v>2466</v>
      </c>
      <c r="F110" t="s">
        <v>670</v>
      </c>
      <c r="G110">
        <v>142</v>
      </c>
      <c r="I110" t="str">
        <f>LOOKUP(G110,players!A$1:A$371,players!D$1:D$371)</f>
        <v>NickDriver</v>
      </c>
      <c r="J110">
        <v>109</v>
      </c>
      <c r="K110" t="s">
        <v>1558</v>
      </c>
    </row>
    <row r="111" spans="1:11" x14ac:dyDescent="0.3">
      <c r="A111">
        <v>110</v>
      </c>
      <c r="B111" t="s">
        <v>676</v>
      </c>
      <c r="C111" t="s">
        <v>679</v>
      </c>
      <c r="D111" t="s">
        <v>2467</v>
      </c>
      <c r="E111" t="s">
        <v>178</v>
      </c>
      <c r="F111">
        <v>22630</v>
      </c>
      <c r="G111">
        <v>143</v>
      </c>
      <c r="I111" t="str">
        <f>LOOKUP(G111,players!A$1:A$371,players!D$1:D$371)</f>
        <v>EricAdamson</v>
      </c>
      <c r="J111">
        <v>110</v>
      </c>
      <c r="K111" t="s">
        <v>1559</v>
      </c>
    </row>
    <row r="112" spans="1:11" x14ac:dyDescent="0.3">
      <c r="A112">
        <v>111</v>
      </c>
      <c r="B112" t="s">
        <v>687</v>
      </c>
      <c r="C112" t="s">
        <v>693</v>
      </c>
      <c r="D112" t="s">
        <v>2468</v>
      </c>
      <c r="F112" t="s">
        <v>692</v>
      </c>
      <c r="G112">
        <v>140</v>
      </c>
      <c r="I112" t="str">
        <f>LOOKUP(G112,players!A$1:A$371,players!D$1:D$371)</f>
        <v>PaulHarris</v>
      </c>
      <c r="J112">
        <v>111</v>
      </c>
      <c r="K112" t="s">
        <v>1556</v>
      </c>
    </row>
    <row r="113" spans="1:11" x14ac:dyDescent="0.3">
      <c r="A113">
        <v>112</v>
      </c>
      <c r="B113" t="s">
        <v>696</v>
      </c>
      <c r="C113" t="s">
        <v>698</v>
      </c>
      <c r="D113" t="s">
        <v>2469</v>
      </c>
      <c r="F113" t="s">
        <v>701</v>
      </c>
      <c r="G113">
        <v>144</v>
      </c>
      <c r="I113" t="str">
        <f>LOOKUP(G113,players!A$1:A$371,players!D$1:D$371)</f>
        <v>StevePimbley</v>
      </c>
      <c r="J113">
        <v>112</v>
      </c>
      <c r="K113" t="s">
        <v>1560</v>
      </c>
    </row>
    <row r="114" spans="1:11" x14ac:dyDescent="0.3">
      <c r="A114">
        <v>113</v>
      </c>
      <c r="B114" t="s">
        <v>742</v>
      </c>
      <c r="C114" t="s">
        <v>748</v>
      </c>
      <c r="D114" t="s">
        <v>2470</v>
      </c>
      <c r="F114" t="s">
        <v>747</v>
      </c>
      <c r="G114">
        <v>164</v>
      </c>
      <c r="I114" t="str">
        <f>LOOKUP(G114,players!A$1:A$371,players!D$1:D$371)</f>
        <v>SteveRamsay</v>
      </c>
      <c r="J114">
        <v>113</v>
      </c>
      <c r="K114" t="s">
        <v>1566</v>
      </c>
    </row>
    <row r="115" spans="1:11" x14ac:dyDescent="0.3">
      <c r="A115">
        <v>114</v>
      </c>
      <c r="B115" t="s">
        <v>753</v>
      </c>
      <c r="C115" t="s">
        <v>754</v>
      </c>
      <c r="D115" t="s">
        <v>2471</v>
      </c>
      <c r="F115" t="s">
        <v>759</v>
      </c>
      <c r="G115">
        <v>161</v>
      </c>
      <c r="I115" t="str">
        <f>LOOKUP(G115,players!A$1:A$371,players!D$1:D$371)</f>
        <v>SimonHenty</v>
      </c>
      <c r="J115">
        <v>114</v>
      </c>
      <c r="K115" t="s">
        <v>1564</v>
      </c>
    </row>
    <row r="116" spans="1:11" x14ac:dyDescent="0.3">
      <c r="A116">
        <v>115</v>
      </c>
      <c r="B116" t="s">
        <v>763</v>
      </c>
      <c r="G116">
        <v>175</v>
      </c>
      <c r="I116" t="str">
        <f>LOOKUP(G116,players!A$1:A$371,players!D$1:D$371)</f>
        <v>MarkLunn</v>
      </c>
      <c r="J116">
        <v>115</v>
      </c>
      <c r="K116" t="s">
        <v>1570</v>
      </c>
    </row>
    <row r="117" spans="1:11" x14ac:dyDescent="0.3">
      <c r="A117">
        <v>116</v>
      </c>
      <c r="B117" t="s">
        <v>779</v>
      </c>
      <c r="C117" t="s">
        <v>780</v>
      </c>
      <c r="G117">
        <v>192</v>
      </c>
      <c r="I117" t="str">
        <f>LOOKUP(G117,players!A$1:A$371,players!D$1:D$371)</f>
        <v>JohnMcLeod</v>
      </c>
      <c r="J117">
        <v>116</v>
      </c>
      <c r="K117" t="s">
        <v>1576</v>
      </c>
    </row>
    <row r="118" spans="1:11" x14ac:dyDescent="0.3">
      <c r="A118">
        <v>117</v>
      </c>
      <c r="B118" t="s">
        <v>784</v>
      </c>
      <c r="C118" t="s">
        <v>786</v>
      </c>
      <c r="D118" t="s">
        <v>2472</v>
      </c>
      <c r="G118">
        <v>88</v>
      </c>
      <c r="I118" t="str">
        <f>LOOKUP(G118,players!A$1:A$371,players!D$1:D$371)</f>
        <v>PaulSpeller</v>
      </c>
      <c r="J118">
        <v>117</v>
      </c>
      <c r="K118" t="s">
        <v>1540</v>
      </c>
    </row>
    <row r="119" spans="1:11" x14ac:dyDescent="0.3">
      <c r="A119">
        <v>118</v>
      </c>
      <c r="B119" t="s">
        <v>801</v>
      </c>
      <c r="C119" t="s">
        <v>803</v>
      </c>
      <c r="D119" t="s">
        <v>2473</v>
      </c>
      <c r="F119" t="s">
        <v>807</v>
      </c>
      <c r="G119">
        <v>170</v>
      </c>
      <c r="I119" t="str">
        <f>LOOKUP(G119,players!A$1:A$371,players!D$1:D$371)</f>
        <v>RichardYoung</v>
      </c>
      <c r="J119">
        <v>118</v>
      </c>
      <c r="K119" t="s">
        <v>1568</v>
      </c>
    </row>
    <row r="120" spans="1:11" x14ac:dyDescent="0.3">
      <c r="A120">
        <v>119</v>
      </c>
      <c r="B120" t="s">
        <v>811</v>
      </c>
      <c r="C120" t="s">
        <v>2474</v>
      </c>
      <c r="D120" t="s">
        <v>2475</v>
      </c>
      <c r="E120" t="s">
        <v>815</v>
      </c>
      <c r="F120">
        <v>74740</v>
      </c>
      <c r="G120">
        <v>188</v>
      </c>
      <c r="I120" t="str">
        <f>LOOKUP(G120,players!A$1:A$371,players!D$1:D$371)</f>
        <v>SimonJohnson</v>
      </c>
      <c r="J120">
        <v>119</v>
      </c>
      <c r="K120" t="s">
        <v>1574</v>
      </c>
    </row>
    <row r="121" spans="1:11" x14ac:dyDescent="0.3">
      <c r="A121">
        <v>120</v>
      </c>
      <c r="B121" t="s">
        <v>818</v>
      </c>
      <c r="C121" t="s">
        <v>819</v>
      </c>
      <c r="D121" t="s">
        <v>2476</v>
      </c>
      <c r="F121" t="s">
        <v>822</v>
      </c>
      <c r="G121">
        <v>199</v>
      </c>
      <c r="I121" t="str">
        <f>LOOKUP(G121,players!A$1:A$371,players!D$1:D$371)</f>
        <v>SteveMcKay</v>
      </c>
      <c r="J121">
        <v>120</v>
      </c>
      <c r="K121" t="s">
        <v>1578</v>
      </c>
    </row>
    <row r="122" spans="1:11" x14ac:dyDescent="0.3">
      <c r="A122">
        <v>121</v>
      </c>
      <c r="B122" t="s">
        <v>835</v>
      </c>
      <c r="C122" t="s">
        <v>836</v>
      </c>
      <c r="D122" t="s">
        <v>2477</v>
      </c>
      <c r="F122" t="s">
        <v>838</v>
      </c>
      <c r="G122">
        <v>205</v>
      </c>
      <c r="I122" t="str">
        <f>LOOKUP(G122,players!A$1:A$371,players!D$1:D$371)</f>
        <v>NickGriffiths</v>
      </c>
      <c r="J122">
        <v>121</v>
      </c>
      <c r="K122" t="s">
        <v>1580</v>
      </c>
    </row>
    <row r="123" spans="1:11" x14ac:dyDescent="0.3">
      <c r="A123">
        <v>122</v>
      </c>
      <c r="B123" t="s">
        <v>867</v>
      </c>
      <c r="G123">
        <v>58</v>
      </c>
      <c r="I123" t="str">
        <f>LOOKUP(G123,players!A$1:A$371,players!D$1:D$371)</f>
        <v>SteveTaylor</v>
      </c>
      <c r="J123">
        <v>122</v>
      </c>
      <c r="K123" t="s">
        <v>1529</v>
      </c>
    </row>
    <row r="124" spans="1:11" x14ac:dyDescent="0.3">
      <c r="A124">
        <v>123</v>
      </c>
      <c r="B124" t="s">
        <v>871</v>
      </c>
      <c r="C124" t="s">
        <v>876</v>
      </c>
      <c r="D124" t="s">
        <v>2478</v>
      </c>
      <c r="F124">
        <v>1040</v>
      </c>
      <c r="G124">
        <v>238</v>
      </c>
      <c r="I124" t="str">
        <f>LOOKUP(G124,players!A$1:A$371,players!D$1:D$371)</f>
        <v>DeanCasson</v>
      </c>
      <c r="J124">
        <v>123</v>
      </c>
      <c r="K124" t="s">
        <v>1590</v>
      </c>
    </row>
    <row r="125" spans="1:11" x14ac:dyDescent="0.3">
      <c r="A125">
        <v>124</v>
      </c>
      <c r="B125" t="s">
        <v>892</v>
      </c>
      <c r="C125" t="s">
        <v>897</v>
      </c>
      <c r="D125" t="s">
        <v>2479</v>
      </c>
      <c r="E125" t="s">
        <v>178</v>
      </c>
      <c r="F125">
        <v>6119</v>
      </c>
      <c r="G125">
        <v>237</v>
      </c>
      <c r="I125" t="str">
        <f>LOOKUP(G125,players!A$1:A$371,players!D$1:D$371)</f>
        <v>TreyDelaney</v>
      </c>
      <c r="J125">
        <v>124</v>
      </c>
      <c r="K125" t="s">
        <v>1589</v>
      </c>
    </row>
    <row r="126" spans="1:11" x14ac:dyDescent="0.3">
      <c r="A126">
        <v>125</v>
      </c>
      <c r="B126" t="s">
        <v>901</v>
      </c>
      <c r="C126" t="s">
        <v>907</v>
      </c>
      <c r="D126" t="s">
        <v>2480</v>
      </c>
      <c r="F126" t="s">
        <v>906</v>
      </c>
      <c r="G126">
        <v>202</v>
      </c>
      <c r="I126" t="str">
        <f>LOOKUP(G126,players!A$1:A$371,players!D$1:D$371)</f>
        <v>AlanWilliams</v>
      </c>
      <c r="J126">
        <v>125</v>
      </c>
      <c r="K126" t="s">
        <v>1579</v>
      </c>
    </row>
    <row r="127" spans="1:11" x14ac:dyDescent="0.3">
      <c r="A127">
        <v>126</v>
      </c>
      <c r="B127" t="s">
        <v>911</v>
      </c>
      <c r="C127" t="s">
        <v>917</v>
      </c>
      <c r="D127" t="s">
        <v>2481</v>
      </c>
      <c r="F127" t="s">
        <v>916</v>
      </c>
      <c r="G127">
        <v>225</v>
      </c>
      <c r="I127" t="str">
        <f>LOOKUP(G127,players!A$1:A$371,players!D$1:D$371)</f>
        <v>AnthonyShutes</v>
      </c>
      <c r="J127">
        <v>126</v>
      </c>
      <c r="K127" t="s">
        <v>1584</v>
      </c>
    </row>
    <row r="128" spans="1:11" x14ac:dyDescent="0.3">
      <c r="A128">
        <v>127</v>
      </c>
      <c r="B128" t="s">
        <v>920</v>
      </c>
      <c r="D128" t="s">
        <v>2482</v>
      </c>
      <c r="F128" t="s">
        <v>925</v>
      </c>
      <c r="G128">
        <v>4</v>
      </c>
      <c r="I128" t="str">
        <f>LOOKUP(G128,players!A$1:A$371,players!D$1:D$371)</f>
        <v>MikeFoxton</v>
      </c>
      <c r="J128">
        <v>127</v>
      </c>
      <c r="K128" t="s">
        <v>1499</v>
      </c>
    </row>
    <row r="129" spans="1:11" x14ac:dyDescent="0.3">
      <c r="A129">
        <v>128</v>
      </c>
      <c r="B129" t="s">
        <v>938</v>
      </c>
      <c r="C129" t="s">
        <v>2483</v>
      </c>
      <c r="D129" t="s">
        <v>2484</v>
      </c>
      <c r="F129" t="s">
        <v>940</v>
      </c>
      <c r="G129">
        <v>221</v>
      </c>
      <c r="I129" t="str">
        <f>LOOKUP(G129,players!A$1:A$371,players!D$1:D$371)</f>
        <v>Peter PaulKimman</v>
      </c>
      <c r="J129">
        <v>128</v>
      </c>
      <c r="K129" t="s">
        <v>1582</v>
      </c>
    </row>
    <row r="130" spans="1:11" x14ac:dyDescent="0.3">
      <c r="A130">
        <v>129</v>
      </c>
      <c r="B130" t="s">
        <v>956</v>
      </c>
      <c r="G130">
        <v>112</v>
      </c>
      <c r="I130" t="str">
        <f>LOOKUP(G130,players!A$1:A$371,players!D$1:D$371)</f>
        <v>MarkThomas</v>
      </c>
      <c r="J130">
        <v>129</v>
      </c>
      <c r="K130" t="s">
        <v>1546</v>
      </c>
    </row>
    <row r="131" spans="1:11" x14ac:dyDescent="0.3">
      <c r="A131">
        <v>130</v>
      </c>
      <c r="B131" t="s">
        <v>984</v>
      </c>
      <c r="G131">
        <v>291</v>
      </c>
      <c r="I131" t="str">
        <f>LOOKUP(G131,players!A$1:A$371,players!D$1:D$371)</f>
        <v>ChrisTaylor</v>
      </c>
      <c r="J131">
        <v>130</v>
      </c>
      <c r="K131" t="s">
        <v>2535</v>
      </c>
    </row>
    <row r="132" spans="1:11" x14ac:dyDescent="0.3">
      <c r="A132">
        <v>131</v>
      </c>
      <c r="B132" t="s">
        <v>1108</v>
      </c>
      <c r="C132" t="s">
        <v>1113</v>
      </c>
      <c r="D132" t="s">
        <v>2485</v>
      </c>
      <c r="F132" t="s">
        <v>1112</v>
      </c>
      <c r="G132">
        <v>267</v>
      </c>
      <c r="I132" t="str">
        <f>LOOKUP(G132,players!A$1:A$371,players!D$1:D$371)</f>
        <v>JohnBrennan</v>
      </c>
      <c r="J132">
        <v>131</v>
      </c>
      <c r="K132" t="s">
        <v>1601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1"/>
  <sheetViews>
    <sheetView workbookViewId="0"/>
  </sheetViews>
  <sheetFormatPr defaultRowHeight="14.4" x14ac:dyDescent="0.3"/>
  <cols>
    <col min="3" max="3" width="13.88671875" bestFit="1" customWidth="1"/>
    <col min="4" max="4" width="18.109375" bestFit="1" customWidth="1"/>
  </cols>
  <sheetData>
    <row r="1" spans="1:4" ht="15" x14ac:dyDescent="0.25">
      <c r="A1">
        <v>1</v>
      </c>
      <c r="B1" t="s">
        <v>49</v>
      </c>
      <c r="C1" t="s">
        <v>35</v>
      </c>
      <c r="D1" t="str">
        <f>B1&amp;C1</f>
        <v>FredBerring</v>
      </c>
    </row>
    <row r="2" spans="1:4" ht="15" x14ac:dyDescent="0.25">
      <c r="A2">
        <v>2</v>
      </c>
      <c r="B2" t="s">
        <v>34</v>
      </c>
      <c r="C2" t="s">
        <v>35</v>
      </c>
      <c r="D2" t="str">
        <f>B2&amp;C2</f>
        <v>PeterBerring</v>
      </c>
    </row>
    <row r="3" spans="1:4" ht="15" x14ac:dyDescent="0.25">
      <c r="A3">
        <v>3</v>
      </c>
      <c r="B3" t="s">
        <v>129</v>
      </c>
      <c r="C3" t="s">
        <v>209</v>
      </c>
      <c r="D3" t="str">
        <f>B3&amp;C3</f>
        <v>MikeDearden</v>
      </c>
    </row>
    <row r="4" spans="1:4" ht="15" x14ac:dyDescent="0.25">
      <c r="A4">
        <v>4</v>
      </c>
      <c r="B4" t="s">
        <v>129</v>
      </c>
      <c r="C4" t="s">
        <v>919</v>
      </c>
      <c r="D4" t="str">
        <f>B4&amp;C4</f>
        <v>MikeFoxton</v>
      </c>
    </row>
    <row r="5" spans="1:4" ht="15" x14ac:dyDescent="0.25">
      <c r="A5">
        <v>5</v>
      </c>
      <c r="B5" t="s">
        <v>34</v>
      </c>
      <c r="C5" t="s">
        <v>202</v>
      </c>
      <c r="D5" t="str">
        <f>B5&amp;C5</f>
        <v>PeterHarlock</v>
      </c>
    </row>
    <row r="6" spans="1:4" ht="15" x14ac:dyDescent="0.25">
      <c r="A6">
        <v>6</v>
      </c>
      <c r="B6" t="s">
        <v>61</v>
      </c>
      <c r="C6" t="s">
        <v>62</v>
      </c>
      <c r="D6" t="str">
        <f>B6&amp;C6</f>
        <v>RobHolgate</v>
      </c>
    </row>
    <row r="7" spans="1:4" ht="15" x14ac:dyDescent="0.25">
      <c r="A7">
        <v>7</v>
      </c>
      <c r="B7" t="s">
        <v>150</v>
      </c>
      <c r="C7" t="s">
        <v>1231</v>
      </c>
      <c r="D7" t="str">
        <f>B7&amp;C7</f>
        <v>JohnKhajenouri</v>
      </c>
    </row>
    <row r="8" spans="1:4" ht="15" x14ac:dyDescent="0.25">
      <c r="A8">
        <v>8</v>
      </c>
      <c r="B8" t="s">
        <v>140</v>
      </c>
      <c r="C8" t="s">
        <v>141</v>
      </c>
      <c r="D8" t="str">
        <f>B8&amp;C8</f>
        <v>RichardLatham</v>
      </c>
    </row>
    <row r="9" spans="1:4" ht="15" x14ac:dyDescent="0.25">
      <c r="A9">
        <v>9</v>
      </c>
      <c r="B9" t="s">
        <v>140</v>
      </c>
      <c r="C9" t="s">
        <v>1494</v>
      </c>
      <c r="D9" t="str">
        <f>B9&amp;C9</f>
        <v>RichardLe Sueur</v>
      </c>
    </row>
    <row r="10" spans="1:4" ht="15" x14ac:dyDescent="0.25">
      <c r="A10">
        <v>10</v>
      </c>
      <c r="B10" t="s">
        <v>1232</v>
      </c>
      <c r="C10" t="s">
        <v>79</v>
      </c>
      <c r="D10" t="str">
        <f>B10&amp;C10</f>
        <v>FrancisMaguire</v>
      </c>
    </row>
    <row r="11" spans="1:4" ht="15" x14ac:dyDescent="0.25">
      <c r="A11">
        <v>11</v>
      </c>
      <c r="B11" t="s">
        <v>88</v>
      </c>
      <c r="C11" t="s">
        <v>89</v>
      </c>
      <c r="D11" t="str">
        <f>B11&amp;C11</f>
        <v>AlanMcCormick</v>
      </c>
    </row>
    <row r="12" spans="1:4" ht="15" x14ac:dyDescent="0.25">
      <c r="A12">
        <v>12</v>
      </c>
      <c r="B12" t="s">
        <v>150</v>
      </c>
      <c r="C12" t="s">
        <v>151</v>
      </c>
      <c r="D12" t="str">
        <f>B12&amp;C12</f>
        <v>JohnStembridge</v>
      </c>
    </row>
    <row r="13" spans="1:4" ht="15" x14ac:dyDescent="0.25">
      <c r="A13">
        <v>13</v>
      </c>
      <c r="B13" t="s">
        <v>34</v>
      </c>
      <c r="C13" t="s">
        <v>98</v>
      </c>
      <c r="D13" t="str">
        <f>B13&amp;C13</f>
        <v>PeterTalbot</v>
      </c>
    </row>
    <row r="14" spans="1:4" ht="15" x14ac:dyDescent="0.25">
      <c r="A14">
        <v>14</v>
      </c>
      <c r="B14" t="s">
        <v>492</v>
      </c>
      <c r="C14" t="s">
        <v>1233</v>
      </c>
      <c r="D14" t="str">
        <f>B14&amp;C14</f>
        <v>BillTrimble</v>
      </c>
    </row>
    <row r="15" spans="1:4" ht="15" x14ac:dyDescent="0.25">
      <c r="A15">
        <v>15</v>
      </c>
      <c r="B15" t="s">
        <v>509</v>
      </c>
      <c r="C15" t="s">
        <v>1234</v>
      </c>
      <c r="D15" t="str">
        <f>B15&amp;C15</f>
        <v>GaryTurner</v>
      </c>
    </row>
    <row r="16" spans="1:4" ht="15" x14ac:dyDescent="0.25">
      <c r="A16">
        <v>16</v>
      </c>
      <c r="B16" t="s">
        <v>129</v>
      </c>
      <c r="C16" t="s">
        <v>130</v>
      </c>
      <c r="D16" t="str">
        <f>B16&amp;C16</f>
        <v>MikeWells</v>
      </c>
    </row>
    <row r="17" spans="1:4" ht="15" x14ac:dyDescent="0.25">
      <c r="A17">
        <v>17</v>
      </c>
      <c r="B17" t="s">
        <v>1235</v>
      </c>
      <c r="C17" t="s">
        <v>1236</v>
      </c>
      <c r="D17" t="str">
        <f>B17&amp;C17</f>
        <v>JeffSuthons</v>
      </c>
    </row>
    <row r="18" spans="1:4" ht="15" x14ac:dyDescent="0.25">
      <c r="A18">
        <v>18</v>
      </c>
      <c r="B18" t="s">
        <v>193</v>
      </c>
      <c r="C18" t="s">
        <v>1237</v>
      </c>
      <c r="D18" t="str">
        <f>B18&amp;C18</f>
        <v>IanJones1</v>
      </c>
    </row>
    <row r="19" spans="1:4" ht="15" x14ac:dyDescent="0.25">
      <c r="A19">
        <v>19</v>
      </c>
      <c r="B19" t="s">
        <v>518</v>
      </c>
      <c r="C19" t="s">
        <v>1238</v>
      </c>
      <c r="D19" t="str">
        <f>B19&amp;C19</f>
        <v>MarkReilly</v>
      </c>
    </row>
    <row r="20" spans="1:4" ht="15" x14ac:dyDescent="0.25">
      <c r="A20">
        <v>20</v>
      </c>
      <c r="B20" t="s">
        <v>159</v>
      </c>
      <c r="C20" t="s">
        <v>1239</v>
      </c>
      <c r="D20" t="str">
        <f>B20&amp;C20</f>
        <v>AndyRutherford</v>
      </c>
    </row>
    <row r="21" spans="1:4" x14ac:dyDescent="0.3">
      <c r="A21">
        <v>21</v>
      </c>
      <c r="B21" t="s">
        <v>170</v>
      </c>
      <c r="C21" t="s">
        <v>171</v>
      </c>
      <c r="D21" t="str">
        <f>B21&amp;C21</f>
        <v>GarickZillgitt</v>
      </c>
    </row>
    <row r="22" spans="1:4" x14ac:dyDescent="0.3">
      <c r="A22">
        <v>22</v>
      </c>
      <c r="B22" t="s">
        <v>509</v>
      </c>
      <c r="C22" t="s">
        <v>1240</v>
      </c>
      <c r="D22" t="str">
        <f>B22&amp;C22</f>
        <v>GaryRodrigues</v>
      </c>
    </row>
    <row r="23" spans="1:4" x14ac:dyDescent="0.3">
      <c r="A23">
        <v>23</v>
      </c>
      <c r="B23" t="s">
        <v>78</v>
      </c>
      <c r="C23" t="s">
        <v>79</v>
      </c>
      <c r="D23" t="str">
        <f>B23&amp;C23</f>
        <v>RoryMaguire</v>
      </c>
    </row>
    <row r="24" spans="1:4" x14ac:dyDescent="0.3">
      <c r="A24">
        <v>24</v>
      </c>
      <c r="B24" t="s">
        <v>110</v>
      </c>
      <c r="C24" t="s">
        <v>111</v>
      </c>
      <c r="D24" t="str">
        <f>B24&amp;C24</f>
        <v>GerryRobinson</v>
      </c>
    </row>
    <row r="25" spans="1:4" x14ac:dyDescent="0.3">
      <c r="A25">
        <v>25</v>
      </c>
      <c r="B25" t="s">
        <v>728</v>
      </c>
      <c r="C25" t="s">
        <v>1241</v>
      </c>
      <c r="D25" t="str">
        <f>B25&amp;C25</f>
        <v>MartinRichards</v>
      </c>
    </row>
    <row r="26" spans="1:4" x14ac:dyDescent="0.3">
      <c r="A26">
        <v>26</v>
      </c>
      <c r="B26" t="s">
        <v>159</v>
      </c>
      <c r="C26" t="s">
        <v>160</v>
      </c>
      <c r="D26" t="str">
        <f>B26&amp;C26</f>
        <v>AndyPhillips</v>
      </c>
    </row>
    <row r="27" spans="1:4" x14ac:dyDescent="0.3">
      <c r="A27">
        <v>27</v>
      </c>
      <c r="B27" t="s">
        <v>129</v>
      </c>
      <c r="C27" t="s">
        <v>218</v>
      </c>
      <c r="D27" t="str">
        <f>B27&amp;C27</f>
        <v>MikeBeament</v>
      </c>
    </row>
    <row r="28" spans="1:4" x14ac:dyDescent="0.3">
      <c r="A28">
        <v>28</v>
      </c>
      <c r="B28" t="s">
        <v>181</v>
      </c>
      <c r="C28" t="s">
        <v>228</v>
      </c>
      <c r="D28" t="str">
        <f>B28&amp;C28</f>
        <v>SteveShaw</v>
      </c>
    </row>
    <row r="29" spans="1:4" x14ac:dyDescent="0.3">
      <c r="A29">
        <v>29</v>
      </c>
      <c r="B29" t="s">
        <v>765</v>
      </c>
      <c r="C29" t="s">
        <v>1242</v>
      </c>
      <c r="D29" t="str">
        <f>B29&amp;C29</f>
        <v>ChrisBurchell</v>
      </c>
    </row>
    <row r="30" spans="1:4" x14ac:dyDescent="0.3">
      <c r="A30">
        <v>30</v>
      </c>
      <c r="B30" t="s">
        <v>248</v>
      </c>
      <c r="C30" t="s">
        <v>249</v>
      </c>
      <c r="D30" t="str">
        <f>B30&amp;C30</f>
        <v>PaulBeddow</v>
      </c>
    </row>
    <row r="31" spans="1:4" x14ac:dyDescent="0.3">
      <c r="A31">
        <v>31</v>
      </c>
      <c r="B31" t="s">
        <v>238</v>
      </c>
      <c r="C31" t="s">
        <v>239</v>
      </c>
      <c r="D31" t="str">
        <f>B31&amp;C31</f>
        <v>TimHarlow</v>
      </c>
    </row>
    <row r="32" spans="1:4" x14ac:dyDescent="0.3">
      <c r="A32">
        <v>32</v>
      </c>
      <c r="B32" t="s">
        <v>181</v>
      </c>
      <c r="C32" t="s">
        <v>182</v>
      </c>
      <c r="D32" t="str">
        <f>B32&amp;C32</f>
        <v>SteveThomson</v>
      </c>
    </row>
    <row r="33" spans="1:4" x14ac:dyDescent="0.3">
      <c r="A33">
        <v>33</v>
      </c>
      <c r="B33" t="s">
        <v>118</v>
      </c>
      <c r="C33" t="s">
        <v>119</v>
      </c>
      <c r="D33" t="str">
        <f>B33&amp;C33</f>
        <v>PhilClatworthy</v>
      </c>
    </row>
    <row r="34" spans="1:4" x14ac:dyDescent="0.3">
      <c r="A34">
        <v>34</v>
      </c>
      <c r="B34" t="s">
        <v>251</v>
      </c>
      <c r="C34" t="s">
        <v>252</v>
      </c>
      <c r="D34" t="str">
        <f>B34&amp;C34</f>
        <v>ArchieAngus</v>
      </c>
    </row>
    <row r="35" spans="1:4" x14ac:dyDescent="0.3">
      <c r="A35">
        <v>35</v>
      </c>
      <c r="B35" t="s">
        <v>129</v>
      </c>
      <c r="C35" t="s">
        <v>263</v>
      </c>
      <c r="D35" t="str">
        <f>B35&amp;C35</f>
        <v>MikeHumphries</v>
      </c>
    </row>
    <row r="36" spans="1:4" x14ac:dyDescent="0.3">
      <c r="A36">
        <v>36</v>
      </c>
      <c r="B36" t="s">
        <v>271</v>
      </c>
      <c r="C36" t="s">
        <v>272</v>
      </c>
      <c r="D36" t="str">
        <f>B36&amp;C36</f>
        <v>HenryKoszarek</v>
      </c>
    </row>
    <row r="37" spans="1:4" x14ac:dyDescent="0.3">
      <c r="A37">
        <v>37</v>
      </c>
      <c r="B37" t="s">
        <v>281</v>
      </c>
      <c r="C37" t="s">
        <v>282</v>
      </c>
      <c r="D37" t="str">
        <f>B37&amp;C37</f>
        <v>KevinRye</v>
      </c>
    </row>
    <row r="38" spans="1:4" x14ac:dyDescent="0.3">
      <c r="A38">
        <v>38</v>
      </c>
      <c r="B38" t="s">
        <v>34</v>
      </c>
      <c r="C38" t="s">
        <v>1243</v>
      </c>
      <c r="D38" t="str">
        <f>B38&amp;C38</f>
        <v>PeterVintner</v>
      </c>
    </row>
    <row r="39" spans="1:4" x14ac:dyDescent="0.3">
      <c r="A39">
        <v>39</v>
      </c>
      <c r="B39" t="s">
        <v>293</v>
      </c>
      <c r="C39" t="s">
        <v>294</v>
      </c>
      <c r="D39" t="str">
        <f>B39&amp;C39</f>
        <v>RogerTarling</v>
      </c>
    </row>
    <row r="40" spans="1:4" x14ac:dyDescent="0.3">
      <c r="A40">
        <v>40</v>
      </c>
      <c r="B40" t="s">
        <v>327</v>
      </c>
      <c r="C40" t="s">
        <v>328</v>
      </c>
      <c r="D40" t="str">
        <f>B40&amp;C40</f>
        <v>NickLipczynski</v>
      </c>
    </row>
    <row r="41" spans="1:4" x14ac:dyDescent="0.3">
      <c r="A41">
        <v>41</v>
      </c>
      <c r="B41" t="s">
        <v>1244</v>
      </c>
      <c r="C41" t="s">
        <v>1245</v>
      </c>
      <c r="D41" t="str">
        <f>B41&amp;C41</f>
        <v>WilliamPound</v>
      </c>
    </row>
    <row r="42" spans="1:4" x14ac:dyDescent="0.3">
      <c r="A42">
        <v>42</v>
      </c>
      <c r="B42" t="s">
        <v>1246</v>
      </c>
      <c r="C42" t="s">
        <v>1247</v>
      </c>
      <c r="D42" t="str">
        <f>B42&amp;C42</f>
        <v>R.Edmonds</v>
      </c>
    </row>
    <row r="43" spans="1:4" x14ac:dyDescent="0.3">
      <c r="A43">
        <v>43</v>
      </c>
      <c r="B43" t="s">
        <v>1248</v>
      </c>
      <c r="C43" t="s">
        <v>1232</v>
      </c>
      <c r="D43" t="str">
        <f>B43&amp;C43</f>
        <v>JulianFrancis</v>
      </c>
    </row>
    <row r="44" spans="1:4" x14ac:dyDescent="0.3">
      <c r="A44">
        <v>44</v>
      </c>
      <c r="B44" t="s">
        <v>751</v>
      </c>
      <c r="C44" t="s">
        <v>986</v>
      </c>
      <c r="D44" t="str">
        <f>B44&amp;C44</f>
        <v>SimonLee</v>
      </c>
    </row>
    <row r="45" spans="1:4" x14ac:dyDescent="0.3">
      <c r="A45">
        <v>45</v>
      </c>
      <c r="B45" t="s">
        <v>1249</v>
      </c>
      <c r="C45" t="s">
        <v>1250</v>
      </c>
      <c r="D45" t="str">
        <f>B45&amp;C45</f>
        <v>StuartThompson</v>
      </c>
    </row>
    <row r="46" spans="1:4" x14ac:dyDescent="0.3">
      <c r="A46">
        <v>46</v>
      </c>
      <c r="B46" t="s">
        <v>1056</v>
      </c>
      <c r="C46" t="s">
        <v>1251</v>
      </c>
      <c r="D46" t="str">
        <f>B46&amp;C46</f>
        <v>GeorgeKopsis</v>
      </c>
    </row>
    <row r="47" spans="1:4" x14ac:dyDescent="0.3">
      <c r="A47">
        <v>47</v>
      </c>
      <c r="B47" t="s">
        <v>159</v>
      </c>
      <c r="C47" t="s">
        <v>308</v>
      </c>
      <c r="D47" t="str">
        <f>B47&amp;C47</f>
        <v>AndyBurn</v>
      </c>
    </row>
    <row r="48" spans="1:4" x14ac:dyDescent="0.3">
      <c r="A48">
        <v>48</v>
      </c>
      <c r="B48" t="s">
        <v>362</v>
      </c>
      <c r="C48" t="s">
        <v>363</v>
      </c>
      <c r="D48" t="str">
        <f>B48&amp;C48</f>
        <v>NeilGordon</v>
      </c>
    </row>
    <row r="49" spans="1:4" x14ac:dyDescent="0.3">
      <c r="A49">
        <v>49</v>
      </c>
      <c r="B49" t="s">
        <v>129</v>
      </c>
      <c r="C49" t="s">
        <v>339</v>
      </c>
      <c r="D49" t="str">
        <f>B49&amp;C49</f>
        <v>MikeLongmore</v>
      </c>
    </row>
    <row r="50" spans="1:4" x14ac:dyDescent="0.3">
      <c r="A50">
        <v>50</v>
      </c>
      <c r="B50" t="s">
        <v>316</v>
      </c>
      <c r="C50" t="s">
        <v>317</v>
      </c>
      <c r="D50" t="str">
        <f>B50&amp;C50</f>
        <v>StanLogan</v>
      </c>
    </row>
    <row r="51" spans="1:4" x14ac:dyDescent="0.3">
      <c r="A51">
        <v>51</v>
      </c>
      <c r="B51" t="s">
        <v>1252</v>
      </c>
      <c r="C51" t="s">
        <v>1253</v>
      </c>
      <c r="D51" t="str">
        <f>B51&amp;C51</f>
        <v>TakayukiYano</v>
      </c>
    </row>
    <row r="52" spans="1:4" x14ac:dyDescent="0.3">
      <c r="A52">
        <v>52</v>
      </c>
      <c r="B52" t="s">
        <v>971</v>
      </c>
      <c r="C52" t="s">
        <v>1254</v>
      </c>
      <c r="D52" t="str">
        <f>B52&amp;C52</f>
        <v>DavidRickard</v>
      </c>
    </row>
    <row r="53" spans="1:4" x14ac:dyDescent="0.3">
      <c r="A53">
        <v>53</v>
      </c>
      <c r="B53" t="s">
        <v>159</v>
      </c>
      <c r="C53" t="s">
        <v>302</v>
      </c>
      <c r="D53" t="str">
        <f>B53&amp;C53</f>
        <v>AndyJeffery</v>
      </c>
    </row>
    <row r="54" spans="1:4" x14ac:dyDescent="0.3">
      <c r="A54">
        <v>54</v>
      </c>
      <c r="B54" t="s">
        <v>327</v>
      </c>
      <c r="C54" t="s">
        <v>353</v>
      </c>
      <c r="D54" t="str">
        <f>B54&amp;C54</f>
        <v>NickTrevor</v>
      </c>
    </row>
    <row r="55" spans="1:4" x14ac:dyDescent="0.3">
      <c r="A55">
        <v>55</v>
      </c>
      <c r="B55" t="s">
        <v>518</v>
      </c>
      <c r="C55" t="s">
        <v>1255</v>
      </c>
      <c r="D55" t="str">
        <f>B55&amp;C55</f>
        <v>MarkShankland</v>
      </c>
    </row>
    <row r="56" spans="1:4" x14ac:dyDescent="0.3">
      <c r="A56">
        <v>56</v>
      </c>
      <c r="B56" t="s">
        <v>140</v>
      </c>
      <c r="C56" t="s">
        <v>686</v>
      </c>
      <c r="D56" t="str">
        <f>B56&amp;C56</f>
        <v>RichardHarris</v>
      </c>
    </row>
    <row r="57" spans="1:4" x14ac:dyDescent="0.3">
      <c r="A57">
        <v>57</v>
      </c>
      <c r="B57" t="s">
        <v>518</v>
      </c>
      <c r="C57" t="s">
        <v>1256</v>
      </c>
      <c r="D57" t="str">
        <f>B57&amp;C57</f>
        <v>MarkJackson</v>
      </c>
    </row>
    <row r="58" spans="1:4" x14ac:dyDescent="0.3">
      <c r="A58">
        <v>58</v>
      </c>
      <c r="B58" t="s">
        <v>181</v>
      </c>
      <c r="C58" t="s">
        <v>866</v>
      </c>
      <c r="D58" t="str">
        <f>B58&amp;C58</f>
        <v>SteveTaylor</v>
      </c>
    </row>
    <row r="59" spans="1:4" x14ac:dyDescent="0.3">
      <c r="A59">
        <v>59</v>
      </c>
      <c r="B59" t="s">
        <v>1257</v>
      </c>
      <c r="C59" t="s">
        <v>1495</v>
      </c>
      <c r="D59" t="str">
        <f>B59&amp;C59</f>
        <v>StanleyDe Sousa</v>
      </c>
    </row>
    <row r="60" spans="1:4" x14ac:dyDescent="0.3">
      <c r="A60">
        <v>60</v>
      </c>
      <c r="B60" t="s">
        <v>238</v>
      </c>
      <c r="C60" t="s">
        <v>374</v>
      </c>
      <c r="D60" t="str">
        <f>B60&amp;C60</f>
        <v>TimParker</v>
      </c>
    </row>
    <row r="61" spans="1:4" x14ac:dyDescent="0.3">
      <c r="A61">
        <v>61</v>
      </c>
      <c r="B61" t="s">
        <v>398</v>
      </c>
      <c r="C61" t="s">
        <v>399</v>
      </c>
      <c r="D61" t="str">
        <f>B61&amp;C61</f>
        <v>RhodJames</v>
      </c>
    </row>
    <row r="62" spans="1:4" x14ac:dyDescent="0.3">
      <c r="A62">
        <v>62</v>
      </c>
      <c r="B62" t="s">
        <v>1258</v>
      </c>
      <c r="C62" t="s">
        <v>1259</v>
      </c>
      <c r="D62" t="str">
        <f>B62&amp;C62</f>
        <v>AlastairKirkpatrick</v>
      </c>
    </row>
    <row r="63" spans="1:4" x14ac:dyDescent="0.3">
      <c r="A63">
        <v>63</v>
      </c>
      <c r="B63" t="s">
        <v>34</v>
      </c>
      <c r="C63" t="s">
        <v>433</v>
      </c>
      <c r="D63" t="str">
        <f>B63&amp;C63</f>
        <v>PeterMiddleton</v>
      </c>
    </row>
    <row r="64" spans="1:4" x14ac:dyDescent="0.3">
      <c r="A64">
        <v>64</v>
      </c>
      <c r="B64" t="s">
        <v>994</v>
      </c>
      <c r="C64" t="s">
        <v>1260</v>
      </c>
      <c r="D64" t="str">
        <f>B64&amp;C64</f>
        <v>GavinRees</v>
      </c>
    </row>
    <row r="65" spans="1:4" x14ac:dyDescent="0.3">
      <c r="A65">
        <v>65</v>
      </c>
      <c r="B65" t="s">
        <v>388</v>
      </c>
      <c r="C65" t="s">
        <v>389</v>
      </c>
      <c r="D65" t="str">
        <f>B65&amp;C65</f>
        <v>BobSwan</v>
      </c>
    </row>
    <row r="66" spans="1:4" x14ac:dyDescent="0.3">
      <c r="A66">
        <v>66</v>
      </c>
      <c r="B66" t="s">
        <v>850</v>
      </c>
      <c r="C66" t="s">
        <v>1261</v>
      </c>
      <c r="D66" t="str">
        <f>B66&amp;C66</f>
        <v>NigelPalmer</v>
      </c>
    </row>
    <row r="67" spans="1:4" x14ac:dyDescent="0.3">
      <c r="A67">
        <v>67</v>
      </c>
      <c r="B67" t="s">
        <v>1262</v>
      </c>
      <c r="C67" t="s">
        <v>1263</v>
      </c>
      <c r="D67" t="str">
        <f>B67&amp;C67</f>
        <v>J.May</v>
      </c>
    </row>
    <row r="68" spans="1:4" x14ac:dyDescent="0.3">
      <c r="A68">
        <v>68</v>
      </c>
      <c r="B68" t="s">
        <v>971</v>
      </c>
      <c r="C68" t="s">
        <v>1264</v>
      </c>
      <c r="D68" t="str">
        <f>B68&amp;C68</f>
        <v>DavidSlater</v>
      </c>
    </row>
    <row r="69" spans="1:4" x14ac:dyDescent="0.3">
      <c r="A69">
        <v>69</v>
      </c>
      <c r="B69" t="s">
        <v>260</v>
      </c>
      <c r="C69" t="s">
        <v>1107</v>
      </c>
      <c r="D69" t="str">
        <f>B69&amp;C69</f>
        <v>BrianBrennan</v>
      </c>
    </row>
    <row r="70" spans="1:4" x14ac:dyDescent="0.3">
      <c r="A70">
        <v>70</v>
      </c>
      <c r="B70" t="s">
        <v>1265</v>
      </c>
      <c r="C70" t="s">
        <v>414</v>
      </c>
      <c r="D70" t="str">
        <f>B70&amp;C70</f>
        <v>JonRedgate</v>
      </c>
    </row>
    <row r="71" spans="1:4" x14ac:dyDescent="0.3">
      <c r="A71">
        <v>71</v>
      </c>
      <c r="B71" t="s">
        <v>1266</v>
      </c>
      <c r="C71" t="s">
        <v>1267</v>
      </c>
      <c r="D71" t="str">
        <f>B71&amp;C71</f>
        <v>JustinTahany</v>
      </c>
    </row>
    <row r="72" spans="1:4" x14ac:dyDescent="0.3">
      <c r="A72">
        <v>72</v>
      </c>
      <c r="B72" t="s">
        <v>1268</v>
      </c>
      <c r="C72" t="s">
        <v>1269</v>
      </c>
      <c r="D72" t="str">
        <f>B72&amp;C72</f>
        <v>B.Nihad</v>
      </c>
    </row>
    <row r="73" spans="1:4" x14ac:dyDescent="0.3">
      <c r="A73">
        <v>73</v>
      </c>
      <c r="B73" t="s">
        <v>1246</v>
      </c>
      <c r="C73" t="s">
        <v>1270</v>
      </c>
      <c r="D73" t="str">
        <f>B73&amp;C73</f>
        <v>R.McGowan</v>
      </c>
    </row>
    <row r="74" spans="1:4" x14ac:dyDescent="0.3">
      <c r="A74">
        <v>74</v>
      </c>
      <c r="B74" t="s">
        <v>765</v>
      </c>
      <c r="C74" t="s">
        <v>1271</v>
      </c>
      <c r="D74" t="str">
        <f>B74&amp;C74</f>
        <v>ChrisDennington</v>
      </c>
    </row>
    <row r="75" spans="1:4" x14ac:dyDescent="0.3">
      <c r="A75">
        <v>75</v>
      </c>
      <c r="B75" t="s">
        <v>1272</v>
      </c>
      <c r="C75" t="s">
        <v>1273</v>
      </c>
      <c r="D75" t="str">
        <f>B75&amp;C75</f>
        <v>GethanDavies</v>
      </c>
    </row>
    <row r="76" spans="1:4" x14ac:dyDescent="0.3">
      <c r="A76">
        <v>76</v>
      </c>
      <c r="B76" t="s">
        <v>118</v>
      </c>
      <c r="C76" t="s">
        <v>1274</v>
      </c>
      <c r="D76" t="str">
        <f>B76&amp;C76</f>
        <v>PhilDavis</v>
      </c>
    </row>
    <row r="77" spans="1:4" x14ac:dyDescent="0.3">
      <c r="A77">
        <v>77</v>
      </c>
      <c r="B77" t="s">
        <v>252</v>
      </c>
      <c r="C77" t="s">
        <v>1275</v>
      </c>
      <c r="D77" t="str">
        <f>B77&amp;C77</f>
        <v>AngusRoberts</v>
      </c>
    </row>
    <row r="78" spans="1:4" x14ac:dyDescent="0.3">
      <c r="A78">
        <v>78</v>
      </c>
      <c r="B78" t="s">
        <v>446</v>
      </c>
      <c r="C78" t="s">
        <v>447</v>
      </c>
      <c r="D78" t="str">
        <f>B78&amp;C78</f>
        <v>BruceGarrett</v>
      </c>
    </row>
    <row r="79" spans="1:4" x14ac:dyDescent="0.3">
      <c r="A79">
        <v>79</v>
      </c>
      <c r="B79" t="s">
        <v>422</v>
      </c>
      <c r="C79" t="s">
        <v>423</v>
      </c>
      <c r="D79" t="str">
        <f>B79&amp;C79</f>
        <v>JimParsons</v>
      </c>
    </row>
    <row r="80" spans="1:4" x14ac:dyDescent="0.3">
      <c r="A80">
        <v>80</v>
      </c>
      <c r="B80" t="s">
        <v>181</v>
      </c>
      <c r="C80" t="s">
        <v>457</v>
      </c>
      <c r="D80" t="str">
        <f>B80&amp;C80</f>
        <v>SteveStoner</v>
      </c>
    </row>
    <row r="81" spans="1:4" x14ac:dyDescent="0.3">
      <c r="A81">
        <v>81</v>
      </c>
      <c r="B81" t="s">
        <v>1276</v>
      </c>
      <c r="C81" t="s">
        <v>389</v>
      </c>
      <c r="D81" t="str">
        <f>B81&amp;C81</f>
        <v>DesSwan</v>
      </c>
    </row>
    <row r="82" spans="1:4" x14ac:dyDescent="0.3">
      <c r="A82">
        <v>82</v>
      </c>
      <c r="B82" t="s">
        <v>422</v>
      </c>
      <c r="C82" t="s">
        <v>544</v>
      </c>
      <c r="D82" t="str">
        <f>B82&amp;C82</f>
        <v>JimBest</v>
      </c>
    </row>
    <row r="83" spans="1:4" x14ac:dyDescent="0.3">
      <c r="A83">
        <v>83</v>
      </c>
      <c r="B83" t="s">
        <v>1277</v>
      </c>
      <c r="C83" t="s">
        <v>1278</v>
      </c>
      <c r="D83" t="str">
        <f>B83&amp;C83</f>
        <v>DerekCoote</v>
      </c>
    </row>
    <row r="84" spans="1:4" x14ac:dyDescent="0.3">
      <c r="A84">
        <v>84</v>
      </c>
      <c r="B84" t="s">
        <v>728</v>
      </c>
      <c r="C84" t="s">
        <v>1279</v>
      </c>
      <c r="D84" t="str">
        <f>B84&amp;C84</f>
        <v>MartinDrase</v>
      </c>
    </row>
    <row r="85" spans="1:4" x14ac:dyDescent="0.3">
      <c r="A85">
        <v>85</v>
      </c>
      <c r="B85" t="s">
        <v>1280</v>
      </c>
      <c r="C85" t="s">
        <v>1281</v>
      </c>
      <c r="D85" t="str">
        <f>B85&amp;C85</f>
        <v>EddieCastles</v>
      </c>
    </row>
    <row r="86" spans="1:4" x14ac:dyDescent="0.3">
      <c r="A86">
        <v>86</v>
      </c>
      <c r="B86" t="s">
        <v>181</v>
      </c>
      <c r="C86" t="s">
        <v>477</v>
      </c>
      <c r="D86" t="str">
        <f>B86&amp;C86</f>
        <v>SteveCook</v>
      </c>
    </row>
    <row r="87" spans="1:4" x14ac:dyDescent="0.3">
      <c r="A87">
        <v>87</v>
      </c>
      <c r="B87" t="s">
        <v>509</v>
      </c>
      <c r="C87" t="s">
        <v>510</v>
      </c>
      <c r="D87" t="str">
        <f>B87&amp;C87</f>
        <v>GaryClift</v>
      </c>
    </row>
    <row r="88" spans="1:4" x14ac:dyDescent="0.3">
      <c r="A88">
        <v>88</v>
      </c>
      <c r="B88" t="s">
        <v>248</v>
      </c>
      <c r="C88" t="s">
        <v>783</v>
      </c>
      <c r="D88" t="str">
        <f>B88&amp;C88</f>
        <v>PaulSpeller</v>
      </c>
    </row>
    <row r="89" spans="1:4" x14ac:dyDescent="0.3">
      <c r="A89">
        <v>89</v>
      </c>
      <c r="B89" t="s">
        <v>518</v>
      </c>
      <c r="C89" t="s">
        <v>1282</v>
      </c>
      <c r="D89" t="str">
        <f>B89&amp;C89</f>
        <v>MarkBilik</v>
      </c>
    </row>
    <row r="90" spans="1:4" x14ac:dyDescent="0.3">
      <c r="A90">
        <v>90</v>
      </c>
      <c r="B90" t="s">
        <v>1283</v>
      </c>
      <c r="C90" t="s">
        <v>1284</v>
      </c>
      <c r="D90" t="str">
        <f>B90&amp;C90</f>
        <v>NormanScullion</v>
      </c>
    </row>
    <row r="91" spans="1:4" x14ac:dyDescent="0.3">
      <c r="A91">
        <v>91</v>
      </c>
      <c r="B91" t="s">
        <v>1285</v>
      </c>
      <c r="C91" t="s">
        <v>1286</v>
      </c>
      <c r="D91" t="str">
        <f>B91&amp;C91</f>
        <v>WillieLythe</v>
      </c>
    </row>
    <row r="92" spans="1:4" x14ac:dyDescent="0.3">
      <c r="A92">
        <v>92</v>
      </c>
      <c r="B92" t="s">
        <v>88</v>
      </c>
      <c r="C92" t="s">
        <v>1287</v>
      </c>
      <c r="D92" t="str">
        <f>B92&amp;C92</f>
        <v>AlanRoss</v>
      </c>
    </row>
    <row r="93" spans="1:4" x14ac:dyDescent="0.3">
      <c r="A93">
        <v>93</v>
      </c>
      <c r="B93" t="s">
        <v>518</v>
      </c>
      <c r="C93" t="s">
        <v>597</v>
      </c>
      <c r="D93" t="str">
        <f>B93&amp;C93</f>
        <v>MarkAdams</v>
      </c>
    </row>
    <row r="94" spans="1:4" x14ac:dyDescent="0.3">
      <c r="A94">
        <v>94</v>
      </c>
      <c r="B94" t="s">
        <v>705</v>
      </c>
      <c r="C94" t="s">
        <v>1288</v>
      </c>
      <c r="D94" t="str">
        <f>B94&amp;C94</f>
        <v>JeremyLingard</v>
      </c>
    </row>
    <row r="95" spans="1:4" x14ac:dyDescent="0.3">
      <c r="A95">
        <v>95</v>
      </c>
      <c r="B95" t="s">
        <v>606</v>
      </c>
      <c r="C95" t="s">
        <v>607</v>
      </c>
      <c r="D95" t="str">
        <f>B95&amp;C95</f>
        <v>KipBirtles</v>
      </c>
    </row>
    <row r="96" spans="1:4" x14ac:dyDescent="0.3">
      <c r="A96">
        <v>96</v>
      </c>
      <c r="B96" t="s">
        <v>248</v>
      </c>
      <c r="C96" t="s">
        <v>466</v>
      </c>
      <c r="D96" t="str">
        <f>B96&amp;C96</f>
        <v>PaulNoble</v>
      </c>
    </row>
    <row r="97" spans="1:4" x14ac:dyDescent="0.3">
      <c r="A97">
        <v>97</v>
      </c>
      <c r="B97" t="s">
        <v>555</v>
      </c>
      <c r="C97" t="s">
        <v>1289</v>
      </c>
      <c r="D97" t="str">
        <f>B97&amp;C97</f>
        <v>TonyCope</v>
      </c>
    </row>
    <row r="98" spans="1:4" x14ac:dyDescent="0.3">
      <c r="A98">
        <v>98</v>
      </c>
      <c r="B98" t="s">
        <v>850</v>
      </c>
      <c r="C98" t="s">
        <v>1290</v>
      </c>
      <c r="D98" t="str">
        <f>B98&amp;C98</f>
        <v>NigelField</v>
      </c>
    </row>
    <row r="99" spans="1:4" x14ac:dyDescent="0.3">
      <c r="A99">
        <v>99</v>
      </c>
      <c r="B99" t="s">
        <v>150</v>
      </c>
      <c r="C99" t="s">
        <v>501</v>
      </c>
      <c r="D99" t="str">
        <f>B99&amp;C99</f>
        <v>JohnBright</v>
      </c>
    </row>
    <row r="100" spans="1:4" x14ac:dyDescent="0.3">
      <c r="A100">
        <v>100</v>
      </c>
      <c r="B100" t="s">
        <v>1291</v>
      </c>
      <c r="C100" t="s">
        <v>536</v>
      </c>
      <c r="D100" t="str">
        <f>B100&amp;C100</f>
        <v>GlynBartlett</v>
      </c>
    </row>
    <row r="101" spans="1:4" x14ac:dyDescent="0.3">
      <c r="A101">
        <v>101</v>
      </c>
      <c r="B101" t="s">
        <v>248</v>
      </c>
      <c r="C101" t="s">
        <v>1292</v>
      </c>
      <c r="D101" t="str">
        <f>B101&amp;C101</f>
        <v>PaulKing</v>
      </c>
    </row>
    <row r="102" spans="1:4" x14ac:dyDescent="0.3">
      <c r="A102">
        <v>102</v>
      </c>
      <c r="B102" t="s">
        <v>34</v>
      </c>
      <c r="C102" t="s">
        <v>1293</v>
      </c>
      <c r="D102" t="str">
        <f>B102&amp;C102</f>
        <v>PeterHicks</v>
      </c>
    </row>
    <row r="103" spans="1:4" x14ac:dyDescent="0.3">
      <c r="A103">
        <v>103</v>
      </c>
      <c r="B103" t="s">
        <v>110</v>
      </c>
      <c r="C103" t="s">
        <v>528</v>
      </c>
      <c r="D103" t="str">
        <f>B103&amp;C103</f>
        <v>GerryMcGuffie</v>
      </c>
    </row>
    <row r="104" spans="1:4" x14ac:dyDescent="0.3">
      <c r="A104">
        <v>104</v>
      </c>
      <c r="B104" t="s">
        <v>1294</v>
      </c>
      <c r="C104" t="s">
        <v>1295</v>
      </c>
      <c r="D104" t="str">
        <f>B104&amp;C104</f>
        <v>GregPorter</v>
      </c>
    </row>
    <row r="105" spans="1:4" x14ac:dyDescent="0.3">
      <c r="A105">
        <v>105</v>
      </c>
      <c r="B105" t="s">
        <v>159</v>
      </c>
      <c r="C105" t="s">
        <v>686</v>
      </c>
      <c r="D105" t="str">
        <f>B105&amp;C105</f>
        <v>AndyHarris</v>
      </c>
    </row>
    <row r="106" spans="1:4" x14ac:dyDescent="0.3">
      <c r="A106">
        <v>106</v>
      </c>
      <c r="B106" t="s">
        <v>1296</v>
      </c>
      <c r="C106" t="s">
        <v>1297</v>
      </c>
      <c r="D106" t="str">
        <f>B106&amp;C106</f>
        <v>LarryGerrard</v>
      </c>
    </row>
    <row r="107" spans="1:4" x14ac:dyDescent="0.3">
      <c r="A107">
        <v>107</v>
      </c>
      <c r="B107" t="s">
        <v>159</v>
      </c>
      <c r="C107" t="s">
        <v>1298</v>
      </c>
      <c r="D107" t="str">
        <f>B107&amp;C107</f>
        <v>AndyRennison</v>
      </c>
    </row>
    <row r="108" spans="1:4" x14ac:dyDescent="0.3">
      <c r="A108">
        <v>108</v>
      </c>
      <c r="B108" t="s">
        <v>1232</v>
      </c>
      <c r="C108" t="s">
        <v>1299</v>
      </c>
      <c r="D108" t="str">
        <f>B108&amp;C108</f>
        <v>FrancisSmall</v>
      </c>
    </row>
    <row r="109" spans="1:4" x14ac:dyDescent="0.3">
      <c r="A109">
        <v>109</v>
      </c>
      <c r="B109" t="s">
        <v>1300</v>
      </c>
      <c r="C109" t="s">
        <v>1301</v>
      </c>
      <c r="D109" t="str">
        <f>B109&amp;C109</f>
        <v>MattSouthall</v>
      </c>
    </row>
    <row r="110" spans="1:4" x14ac:dyDescent="0.3">
      <c r="A110">
        <v>110</v>
      </c>
      <c r="B110" t="s">
        <v>1302</v>
      </c>
      <c r="C110" t="s">
        <v>1303</v>
      </c>
      <c r="D110" t="str">
        <f>B110&amp;C110</f>
        <v>BorisBodnor</v>
      </c>
    </row>
    <row r="111" spans="1:4" x14ac:dyDescent="0.3">
      <c r="A111">
        <v>111</v>
      </c>
      <c r="B111" t="s">
        <v>765</v>
      </c>
      <c r="C111" t="s">
        <v>1304</v>
      </c>
      <c r="D111" t="str">
        <f>B111&amp;C111</f>
        <v>ChrisRobbins</v>
      </c>
    </row>
    <row r="112" spans="1:4" x14ac:dyDescent="0.3">
      <c r="A112">
        <v>112</v>
      </c>
      <c r="B112" t="s">
        <v>518</v>
      </c>
      <c r="C112" t="s">
        <v>519</v>
      </c>
      <c r="D112" t="str">
        <f>B112&amp;C112</f>
        <v>MarkThomas</v>
      </c>
    </row>
    <row r="113" spans="1:4" x14ac:dyDescent="0.3">
      <c r="A113">
        <v>113</v>
      </c>
      <c r="B113" t="s">
        <v>129</v>
      </c>
      <c r="C113" t="s">
        <v>536</v>
      </c>
      <c r="D113" t="str">
        <f>B113&amp;C113</f>
        <v>MikeBartlett</v>
      </c>
    </row>
    <row r="114" spans="1:4" x14ac:dyDescent="0.3">
      <c r="A114">
        <v>114</v>
      </c>
      <c r="B114" t="s">
        <v>1305</v>
      </c>
      <c r="C114" t="s">
        <v>1306</v>
      </c>
      <c r="D114" t="str">
        <f>B114&amp;C114</f>
        <v>GarthHeyhurst</v>
      </c>
    </row>
    <row r="115" spans="1:4" x14ac:dyDescent="0.3">
      <c r="A115">
        <v>115</v>
      </c>
      <c r="B115" t="s">
        <v>1262</v>
      </c>
      <c r="C115" t="s">
        <v>866</v>
      </c>
      <c r="D115" t="str">
        <f>B115&amp;C115</f>
        <v>J.Taylor</v>
      </c>
    </row>
    <row r="116" spans="1:4" x14ac:dyDescent="0.3">
      <c r="A116">
        <v>116</v>
      </c>
      <c r="B116" t="s">
        <v>565</v>
      </c>
      <c r="C116" t="s">
        <v>566</v>
      </c>
      <c r="D116" t="str">
        <f>B116&amp;C116</f>
        <v>CharlesStaveley</v>
      </c>
    </row>
    <row r="117" spans="1:4" x14ac:dyDescent="0.3">
      <c r="A117">
        <v>117</v>
      </c>
      <c r="B117" t="s">
        <v>585</v>
      </c>
      <c r="C117" t="s">
        <v>586</v>
      </c>
      <c r="D117" t="str">
        <f>B117&amp;C117</f>
        <v>DennisFudge</v>
      </c>
    </row>
    <row r="118" spans="1:4" x14ac:dyDescent="0.3">
      <c r="A118">
        <v>118</v>
      </c>
      <c r="B118" t="s">
        <v>555</v>
      </c>
      <c r="C118" t="s">
        <v>556</v>
      </c>
      <c r="D118" t="str">
        <f>B118&amp;C118</f>
        <v>TonyBennett</v>
      </c>
    </row>
    <row r="119" spans="1:4" x14ac:dyDescent="0.3">
      <c r="A119">
        <v>119</v>
      </c>
      <c r="B119" t="s">
        <v>518</v>
      </c>
      <c r="C119" t="s">
        <v>783</v>
      </c>
      <c r="D119" t="str">
        <f>B119&amp;C119</f>
        <v>MarkSpeller</v>
      </c>
    </row>
    <row r="120" spans="1:4" x14ac:dyDescent="0.3">
      <c r="A120">
        <v>120</v>
      </c>
      <c r="B120" t="s">
        <v>1307</v>
      </c>
      <c r="C120" t="s">
        <v>1308</v>
      </c>
      <c r="D120" t="str">
        <f>B120&amp;C120</f>
        <v>VicCridge</v>
      </c>
    </row>
    <row r="121" spans="1:4" x14ac:dyDescent="0.3">
      <c r="A121">
        <v>121</v>
      </c>
      <c r="B121" t="s">
        <v>327</v>
      </c>
      <c r="C121" t="s">
        <v>612</v>
      </c>
      <c r="D121" t="str">
        <f>B121&amp;C121</f>
        <v>NickPetrou</v>
      </c>
    </row>
    <row r="122" spans="1:4" x14ac:dyDescent="0.3">
      <c r="A122">
        <v>122</v>
      </c>
      <c r="B122" t="s">
        <v>388</v>
      </c>
      <c r="C122" t="s">
        <v>576</v>
      </c>
      <c r="D122" t="str">
        <f>B122&amp;C122</f>
        <v>BobKielley</v>
      </c>
    </row>
    <row r="123" spans="1:4" x14ac:dyDescent="0.3">
      <c r="A123">
        <v>123</v>
      </c>
      <c r="B123" t="s">
        <v>509</v>
      </c>
      <c r="C123" t="s">
        <v>718</v>
      </c>
      <c r="D123" t="str">
        <f>B123&amp;C123</f>
        <v>GaryMcCarthy</v>
      </c>
    </row>
    <row r="124" spans="1:4" x14ac:dyDescent="0.3">
      <c r="A124">
        <v>124</v>
      </c>
      <c r="B124" t="s">
        <v>1265</v>
      </c>
      <c r="C124" t="s">
        <v>1309</v>
      </c>
      <c r="D124" t="str">
        <f>B124&amp;C124</f>
        <v>JonPennington</v>
      </c>
    </row>
    <row r="125" spans="1:4" x14ac:dyDescent="0.3">
      <c r="A125">
        <v>125</v>
      </c>
      <c r="B125" t="s">
        <v>181</v>
      </c>
      <c r="C125" t="s">
        <v>1310</v>
      </c>
      <c r="D125" t="str">
        <f>B125&amp;C125</f>
        <v>SteveLaw</v>
      </c>
    </row>
    <row r="126" spans="1:4" x14ac:dyDescent="0.3">
      <c r="A126">
        <v>126</v>
      </c>
      <c r="B126" t="s">
        <v>140</v>
      </c>
      <c r="C126" t="s">
        <v>1311</v>
      </c>
      <c r="D126" t="str">
        <f>B126&amp;C126</f>
        <v>RichardTremlett</v>
      </c>
    </row>
    <row r="127" spans="1:4" x14ac:dyDescent="0.3">
      <c r="A127">
        <v>127</v>
      </c>
      <c r="B127" t="s">
        <v>1312</v>
      </c>
      <c r="C127" t="s">
        <v>1313</v>
      </c>
      <c r="D127" t="str">
        <f>B127&amp;C127</f>
        <v>AustinMcGuire</v>
      </c>
    </row>
    <row r="128" spans="1:4" x14ac:dyDescent="0.3">
      <c r="A128">
        <v>128</v>
      </c>
      <c r="B128" t="s">
        <v>150</v>
      </c>
      <c r="C128" t="s">
        <v>1314</v>
      </c>
      <c r="D128" t="str">
        <f>B128&amp;C128</f>
        <v>JohnStanghon</v>
      </c>
    </row>
    <row r="129" spans="1:4" x14ac:dyDescent="0.3">
      <c r="A129">
        <v>129</v>
      </c>
      <c r="B129" t="s">
        <v>620</v>
      </c>
      <c r="C129" t="s">
        <v>642</v>
      </c>
      <c r="D129" t="str">
        <f>B129&amp;C129</f>
        <v>GrahamHansen</v>
      </c>
    </row>
    <row r="130" spans="1:4" x14ac:dyDescent="0.3">
      <c r="A130">
        <v>130</v>
      </c>
      <c r="B130" t="s">
        <v>260</v>
      </c>
      <c r="C130" t="s">
        <v>1315</v>
      </c>
      <c r="D130" t="str">
        <f>B130&amp;C130</f>
        <v>BrianMorris</v>
      </c>
    </row>
    <row r="131" spans="1:4" x14ac:dyDescent="0.3">
      <c r="A131">
        <v>131</v>
      </c>
      <c r="B131" t="s">
        <v>129</v>
      </c>
      <c r="C131" t="s">
        <v>1316</v>
      </c>
      <c r="D131" t="str">
        <f>B131&amp;C131</f>
        <v>MikeHughes</v>
      </c>
    </row>
    <row r="132" spans="1:4" x14ac:dyDescent="0.3">
      <c r="A132">
        <v>132</v>
      </c>
      <c r="B132" t="s">
        <v>88</v>
      </c>
      <c r="C132" t="s">
        <v>1317</v>
      </c>
      <c r="D132" t="str">
        <f>B132&amp;C132</f>
        <v>AlanMoffat</v>
      </c>
    </row>
    <row r="133" spans="1:4" x14ac:dyDescent="0.3">
      <c r="A133">
        <v>133</v>
      </c>
      <c r="B133" t="s">
        <v>193</v>
      </c>
      <c r="C133" t="s">
        <v>1318</v>
      </c>
      <c r="D133" t="str">
        <f>B133&amp;C133</f>
        <v>IanGramlen</v>
      </c>
    </row>
    <row r="134" spans="1:4" x14ac:dyDescent="0.3">
      <c r="A134">
        <v>134</v>
      </c>
      <c r="B134" t="s">
        <v>1319</v>
      </c>
      <c r="C134" t="s">
        <v>1320</v>
      </c>
      <c r="D134" t="str">
        <f>B134&amp;C134</f>
        <v>AdrianPerry</v>
      </c>
    </row>
    <row r="135" spans="1:4" x14ac:dyDescent="0.3">
      <c r="A135">
        <v>135</v>
      </c>
      <c r="B135" t="s">
        <v>555</v>
      </c>
      <c r="C135" t="s">
        <v>1321</v>
      </c>
      <c r="D135" t="str">
        <f>B135&amp;C135</f>
        <v>TonyBurling</v>
      </c>
    </row>
    <row r="136" spans="1:4" x14ac:dyDescent="0.3">
      <c r="A136">
        <v>136</v>
      </c>
      <c r="B136" t="s">
        <v>1143</v>
      </c>
      <c r="C136" t="s">
        <v>1322</v>
      </c>
      <c r="D136" t="str">
        <f>B136&amp;C136</f>
        <v>DaveBonner</v>
      </c>
    </row>
    <row r="137" spans="1:4" x14ac:dyDescent="0.3">
      <c r="A137">
        <v>137</v>
      </c>
      <c r="B137" t="s">
        <v>1246</v>
      </c>
      <c r="C137" t="s">
        <v>1323</v>
      </c>
      <c r="D137" t="str">
        <f>B137&amp;C137</f>
        <v>R.Schofield</v>
      </c>
    </row>
    <row r="138" spans="1:4" x14ac:dyDescent="0.3">
      <c r="A138">
        <v>138</v>
      </c>
      <c r="B138" t="s">
        <v>1246</v>
      </c>
      <c r="C138" t="s">
        <v>1324</v>
      </c>
      <c r="D138" t="str">
        <f>B138&amp;C138</f>
        <v>R.Barty-King</v>
      </c>
    </row>
    <row r="139" spans="1:4" x14ac:dyDescent="0.3">
      <c r="A139">
        <v>139</v>
      </c>
      <c r="B139" t="s">
        <v>620</v>
      </c>
      <c r="C139" t="s">
        <v>621</v>
      </c>
      <c r="D139" t="str">
        <f>B139&amp;C139</f>
        <v>GrahamMurray</v>
      </c>
    </row>
    <row r="140" spans="1:4" x14ac:dyDescent="0.3">
      <c r="A140">
        <v>140</v>
      </c>
      <c r="B140" t="s">
        <v>248</v>
      </c>
      <c r="C140" t="s">
        <v>686</v>
      </c>
      <c r="D140" t="str">
        <f>B140&amp;C140</f>
        <v>PaulHarris</v>
      </c>
    </row>
    <row r="141" spans="1:4" x14ac:dyDescent="0.3">
      <c r="A141">
        <v>141</v>
      </c>
      <c r="B141" t="s">
        <v>167</v>
      </c>
      <c r="C141" t="s">
        <v>653</v>
      </c>
      <c r="D141" t="str">
        <f>B141&amp;C141</f>
        <v>AndrewManley</v>
      </c>
    </row>
    <row r="142" spans="1:4" x14ac:dyDescent="0.3">
      <c r="A142">
        <v>142</v>
      </c>
      <c r="B142" t="s">
        <v>327</v>
      </c>
      <c r="C142" t="s">
        <v>665</v>
      </c>
      <c r="D142" t="str">
        <f>B142&amp;C142</f>
        <v>NickDriver</v>
      </c>
    </row>
    <row r="143" spans="1:4" x14ac:dyDescent="0.3">
      <c r="A143">
        <v>143</v>
      </c>
      <c r="B143" t="s">
        <v>674</v>
      </c>
      <c r="C143" t="s">
        <v>675</v>
      </c>
      <c r="D143" t="str">
        <f>B143&amp;C143</f>
        <v>EricAdamson</v>
      </c>
    </row>
    <row r="144" spans="1:4" x14ac:dyDescent="0.3">
      <c r="A144">
        <v>144</v>
      </c>
      <c r="B144" t="s">
        <v>181</v>
      </c>
      <c r="C144" t="s">
        <v>695</v>
      </c>
      <c r="D144" t="str">
        <f>B144&amp;C144</f>
        <v>StevePimbley</v>
      </c>
    </row>
    <row r="145" spans="1:4" x14ac:dyDescent="0.3">
      <c r="A145">
        <v>145</v>
      </c>
      <c r="B145" t="s">
        <v>728</v>
      </c>
      <c r="C145" t="s">
        <v>729</v>
      </c>
      <c r="D145" t="str">
        <f>B145&amp;C145</f>
        <v>MartinDilke-Wing</v>
      </c>
    </row>
    <row r="146" spans="1:4" x14ac:dyDescent="0.3">
      <c r="A146">
        <v>146</v>
      </c>
      <c r="B146" t="s">
        <v>167</v>
      </c>
      <c r="C146" t="s">
        <v>1250</v>
      </c>
      <c r="D146" t="str">
        <f>B146&amp;C146</f>
        <v>AndrewThompson</v>
      </c>
    </row>
    <row r="147" spans="1:4" x14ac:dyDescent="0.3">
      <c r="A147">
        <v>147</v>
      </c>
      <c r="B147" t="s">
        <v>1325</v>
      </c>
      <c r="C147" t="s">
        <v>1326</v>
      </c>
      <c r="D147" t="str">
        <f>B147&amp;C147</f>
        <v>D.MacKerrell</v>
      </c>
    </row>
    <row r="148" spans="1:4" x14ac:dyDescent="0.3">
      <c r="A148">
        <v>148</v>
      </c>
      <c r="B148" t="s">
        <v>674</v>
      </c>
      <c r="C148" t="s">
        <v>1327</v>
      </c>
      <c r="D148" t="str">
        <f>B148&amp;C148</f>
        <v>EricStaines</v>
      </c>
    </row>
    <row r="149" spans="1:4" x14ac:dyDescent="0.3">
      <c r="A149">
        <v>149</v>
      </c>
      <c r="B149" t="s">
        <v>1328</v>
      </c>
      <c r="C149" t="s">
        <v>800</v>
      </c>
      <c r="D149" t="str">
        <f>B149&amp;C149</f>
        <v>G.Young</v>
      </c>
    </row>
    <row r="150" spans="1:4" x14ac:dyDescent="0.3">
      <c r="A150">
        <v>150</v>
      </c>
      <c r="B150" t="s">
        <v>34</v>
      </c>
      <c r="C150" t="s">
        <v>800</v>
      </c>
      <c r="D150" t="str">
        <f>B150&amp;C150</f>
        <v>PeterYoung</v>
      </c>
    </row>
    <row r="151" spans="1:4" x14ac:dyDescent="0.3">
      <c r="A151">
        <v>151</v>
      </c>
      <c r="B151" t="s">
        <v>413</v>
      </c>
      <c r="C151" t="s">
        <v>628</v>
      </c>
      <c r="D151" t="str">
        <f>B151&amp;C151</f>
        <v>JonathanWithers</v>
      </c>
    </row>
    <row r="152" spans="1:4" x14ac:dyDescent="0.3">
      <c r="A152">
        <v>152</v>
      </c>
      <c r="B152" t="s">
        <v>1329</v>
      </c>
      <c r="C152" t="s">
        <v>1330</v>
      </c>
      <c r="D152" t="str">
        <f>B152&amp;C152</f>
        <v>N.Barber</v>
      </c>
    </row>
    <row r="153" spans="1:4" x14ac:dyDescent="0.3">
      <c r="A153">
        <v>153</v>
      </c>
      <c r="B153" t="s">
        <v>129</v>
      </c>
      <c r="C153" t="s">
        <v>1331</v>
      </c>
      <c r="D153" t="str">
        <f>B153&amp;C153</f>
        <v>MikeCrowest</v>
      </c>
    </row>
    <row r="154" spans="1:4" x14ac:dyDescent="0.3">
      <c r="A154">
        <v>154</v>
      </c>
      <c r="B154" t="s">
        <v>765</v>
      </c>
      <c r="C154" t="s">
        <v>1332</v>
      </c>
      <c r="D154" t="str">
        <f>B154&amp;C154</f>
        <v>ChrisMcGrath</v>
      </c>
    </row>
    <row r="155" spans="1:4" x14ac:dyDescent="0.3">
      <c r="A155">
        <v>155</v>
      </c>
      <c r="B155" t="s">
        <v>958</v>
      </c>
      <c r="C155" t="s">
        <v>1333</v>
      </c>
      <c r="D155" t="str">
        <f>B155&amp;C155</f>
        <v>CarlBatty</v>
      </c>
    </row>
    <row r="156" spans="1:4" x14ac:dyDescent="0.3">
      <c r="A156">
        <v>156</v>
      </c>
      <c r="B156" t="s">
        <v>88</v>
      </c>
      <c r="C156" t="s">
        <v>1334</v>
      </c>
      <c r="D156" t="str">
        <f>B156&amp;C156</f>
        <v>AlanNoel-Baker</v>
      </c>
    </row>
    <row r="157" spans="1:4" x14ac:dyDescent="0.3">
      <c r="A157">
        <v>157</v>
      </c>
      <c r="B157" t="s">
        <v>555</v>
      </c>
      <c r="C157" t="s">
        <v>1335</v>
      </c>
      <c r="D157" t="str">
        <f>B157&amp;C157</f>
        <v>TonyTaverner</v>
      </c>
    </row>
    <row r="158" spans="1:4" x14ac:dyDescent="0.3">
      <c r="A158">
        <v>158</v>
      </c>
      <c r="B158" t="s">
        <v>971</v>
      </c>
      <c r="C158" t="s">
        <v>1336</v>
      </c>
      <c r="D158" t="str">
        <f>B158&amp;C158</f>
        <v>DavidWatt</v>
      </c>
    </row>
    <row r="159" spans="1:4" x14ac:dyDescent="0.3">
      <c r="A159">
        <v>159</v>
      </c>
      <c r="B159" t="s">
        <v>88</v>
      </c>
      <c r="C159" t="s">
        <v>1337</v>
      </c>
      <c r="D159" t="str">
        <f>B159&amp;C159</f>
        <v>AlanRowlands</v>
      </c>
    </row>
    <row r="160" spans="1:4" x14ac:dyDescent="0.3">
      <c r="A160">
        <v>160</v>
      </c>
      <c r="B160" t="s">
        <v>765</v>
      </c>
      <c r="C160" t="s">
        <v>790</v>
      </c>
      <c r="D160" t="str">
        <f>B160&amp;C160</f>
        <v>ChrisBunning</v>
      </c>
    </row>
    <row r="161" spans="1:4" x14ac:dyDescent="0.3">
      <c r="A161">
        <v>161</v>
      </c>
      <c r="B161" t="s">
        <v>751</v>
      </c>
      <c r="C161" t="s">
        <v>752</v>
      </c>
      <c r="D161" t="str">
        <f>B161&amp;C161</f>
        <v>SimonHenty</v>
      </c>
    </row>
    <row r="162" spans="1:4" x14ac:dyDescent="0.3">
      <c r="A162">
        <v>162</v>
      </c>
      <c r="B162" t="s">
        <v>129</v>
      </c>
      <c r="C162" t="s">
        <v>1004</v>
      </c>
      <c r="D162" t="str">
        <f>B162&amp;C162</f>
        <v>MikeLuscombe</v>
      </c>
    </row>
    <row r="163" spans="1:4" x14ac:dyDescent="0.3">
      <c r="A163">
        <v>163</v>
      </c>
      <c r="B163" t="s">
        <v>181</v>
      </c>
      <c r="C163" t="s">
        <v>1338</v>
      </c>
      <c r="D163" t="str">
        <f>B163&amp;C163</f>
        <v>SteveSmith</v>
      </c>
    </row>
    <row r="164" spans="1:4" x14ac:dyDescent="0.3">
      <c r="A164">
        <v>164</v>
      </c>
      <c r="B164" t="s">
        <v>181</v>
      </c>
      <c r="C164" t="s">
        <v>740</v>
      </c>
      <c r="D164" t="str">
        <f>B164&amp;C164</f>
        <v>SteveRamsay</v>
      </c>
    </row>
    <row r="165" spans="1:4" x14ac:dyDescent="0.3">
      <c r="A165">
        <v>165</v>
      </c>
      <c r="B165" t="s">
        <v>248</v>
      </c>
      <c r="C165" t="s">
        <v>1339</v>
      </c>
      <c r="D165" t="str">
        <f>B165&amp;C165</f>
        <v>PaulGregory</v>
      </c>
    </row>
    <row r="166" spans="1:4" x14ac:dyDescent="0.3">
      <c r="A166">
        <v>166</v>
      </c>
      <c r="B166" t="s">
        <v>705</v>
      </c>
      <c r="C166" t="s">
        <v>706</v>
      </c>
      <c r="D166" t="str">
        <f>B166&amp;C166</f>
        <v>JeremyWhittle</v>
      </c>
    </row>
    <row r="167" spans="1:4" x14ac:dyDescent="0.3">
      <c r="A167">
        <v>167</v>
      </c>
      <c r="B167" t="s">
        <v>248</v>
      </c>
      <c r="C167" t="s">
        <v>1340</v>
      </c>
      <c r="D167" t="str">
        <f>B167&amp;C167</f>
        <v>PaulGoodens</v>
      </c>
    </row>
    <row r="168" spans="1:4" x14ac:dyDescent="0.3">
      <c r="A168">
        <v>168</v>
      </c>
      <c r="B168" t="s">
        <v>1341</v>
      </c>
      <c r="C168" t="s">
        <v>1342</v>
      </c>
      <c r="D168" t="str">
        <f>B168&amp;C168</f>
        <v>StefanBystrzanous</v>
      </c>
    </row>
    <row r="169" spans="1:4" x14ac:dyDescent="0.3">
      <c r="A169">
        <v>169</v>
      </c>
      <c r="B169" t="s">
        <v>293</v>
      </c>
      <c r="C169" t="s">
        <v>1343</v>
      </c>
      <c r="D169" t="str">
        <f>B169&amp;C169</f>
        <v>RogerFarrow</v>
      </c>
    </row>
    <row r="170" spans="1:4" x14ac:dyDescent="0.3">
      <c r="A170">
        <v>170</v>
      </c>
      <c r="B170" t="s">
        <v>140</v>
      </c>
      <c r="C170" t="s">
        <v>800</v>
      </c>
      <c r="D170" t="str">
        <f>B170&amp;C170</f>
        <v>RichardYoung</v>
      </c>
    </row>
    <row r="171" spans="1:4" x14ac:dyDescent="0.3">
      <c r="A171">
        <v>171</v>
      </c>
      <c r="B171" t="s">
        <v>88</v>
      </c>
      <c r="C171" t="s">
        <v>1344</v>
      </c>
      <c r="D171" t="str">
        <f>B171&amp;C171</f>
        <v>AlanWillis</v>
      </c>
    </row>
    <row r="172" spans="1:4" x14ac:dyDescent="0.3">
      <c r="A172">
        <v>172</v>
      </c>
      <c r="B172" t="s">
        <v>765</v>
      </c>
      <c r="C172" t="s">
        <v>766</v>
      </c>
      <c r="D172" t="str">
        <f>B172&amp;C172</f>
        <v>ChrisCharman</v>
      </c>
    </row>
    <row r="173" spans="1:4" x14ac:dyDescent="0.3">
      <c r="A173">
        <v>173</v>
      </c>
      <c r="B173" t="s">
        <v>1345</v>
      </c>
      <c r="C173" t="s">
        <v>1346</v>
      </c>
      <c r="D173" t="str">
        <f>B173&amp;C173</f>
        <v>GarethPugh</v>
      </c>
    </row>
    <row r="174" spans="1:4" x14ac:dyDescent="0.3">
      <c r="A174">
        <v>174</v>
      </c>
      <c r="B174" t="s">
        <v>327</v>
      </c>
      <c r="C174" t="s">
        <v>1347</v>
      </c>
      <c r="D174" t="str">
        <f>B174&amp;C174</f>
        <v>NickFrank</v>
      </c>
    </row>
    <row r="175" spans="1:4" x14ac:dyDescent="0.3">
      <c r="A175">
        <v>175</v>
      </c>
      <c r="B175" t="s">
        <v>518</v>
      </c>
      <c r="C175" t="s">
        <v>762</v>
      </c>
      <c r="D175" t="str">
        <f>B175&amp;C175</f>
        <v>MarkLunn</v>
      </c>
    </row>
    <row r="176" spans="1:4" x14ac:dyDescent="0.3">
      <c r="A176">
        <v>176</v>
      </c>
      <c r="B176" t="s">
        <v>1348</v>
      </c>
      <c r="C176" t="s">
        <v>1349</v>
      </c>
      <c r="D176" t="str">
        <f>B176&amp;C176</f>
        <v>DougWorral</v>
      </c>
    </row>
    <row r="177" spans="1:4" x14ac:dyDescent="0.3">
      <c r="A177">
        <v>177</v>
      </c>
      <c r="B177" t="s">
        <v>1246</v>
      </c>
      <c r="C177" t="s">
        <v>1350</v>
      </c>
      <c r="D177" t="str">
        <f>B177&amp;C177</f>
        <v>R.Wilson</v>
      </c>
    </row>
    <row r="178" spans="1:4" x14ac:dyDescent="0.3">
      <c r="A178">
        <v>178</v>
      </c>
      <c r="B178" t="s">
        <v>140</v>
      </c>
      <c r="C178" t="s">
        <v>824</v>
      </c>
      <c r="D178" t="str">
        <f>B178&amp;C178</f>
        <v>RichardTrinick</v>
      </c>
    </row>
    <row r="179" spans="1:4" x14ac:dyDescent="0.3">
      <c r="A179">
        <v>179</v>
      </c>
      <c r="B179" t="s">
        <v>34</v>
      </c>
      <c r="C179" t="s">
        <v>1351</v>
      </c>
      <c r="D179" t="str">
        <f>B179&amp;C179</f>
        <v>PeterGibney</v>
      </c>
    </row>
    <row r="180" spans="1:4" x14ac:dyDescent="0.3">
      <c r="A180">
        <v>180</v>
      </c>
      <c r="B180" t="s">
        <v>150</v>
      </c>
      <c r="C180" t="s">
        <v>1352</v>
      </c>
      <c r="D180" t="str">
        <f>B180&amp;C180</f>
        <v>JohnClark</v>
      </c>
    </row>
    <row r="181" spans="1:4" x14ac:dyDescent="0.3">
      <c r="A181">
        <v>181</v>
      </c>
      <c r="B181" t="s">
        <v>850</v>
      </c>
      <c r="C181" t="s">
        <v>1353</v>
      </c>
      <c r="D181" t="str">
        <f>B181&amp;C181</f>
        <v>NigelWallis</v>
      </c>
    </row>
    <row r="182" spans="1:4" x14ac:dyDescent="0.3">
      <c r="A182">
        <v>182</v>
      </c>
      <c r="B182" t="s">
        <v>1027</v>
      </c>
      <c r="C182" t="s">
        <v>1354</v>
      </c>
      <c r="D182" t="str">
        <f>B182&amp;C182</f>
        <v>ColinLewis</v>
      </c>
    </row>
    <row r="183" spans="1:4" x14ac:dyDescent="0.3">
      <c r="A183">
        <v>183</v>
      </c>
      <c r="B183" t="s">
        <v>1235</v>
      </c>
      <c r="C183" t="s">
        <v>339</v>
      </c>
      <c r="D183" t="str">
        <f>B183&amp;C183</f>
        <v>JeffLongmore</v>
      </c>
    </row>
    <row r="184" spans="1:4" x14ac:dyDescent="0.3">
      <c r="A184">
        <v>184</v>
      </c>
      <c r="B184" t="s">
        <v>942</v>
      </c>
      <c r="C184" t="s">
        <v>851</v>
      </c>
      <c r="D184" t="str">
        <f>B184&amp;C184</f>
        <v>TobyCaufield</v>
      </c>
    </row>
    <row r="185" spans="1:4" x14ac:dyDescent="0.3">
      <c r="A185">
        <v>185</v>
      </c>
      <c r="B185" t="s">
        <v>850</v>
      </c>
      <c r="C185" t="s">
        <v>851</v>
      </c>
      <c r="D185" t="str">
        <f>B185&amp;C185</f>
        <v>NigelCaufield</v>
      </c>
    </row>
    <row r="186" spans="1:4" x14ac:dyDescent="0.3">
      <c r="A186">
        <v>186</v>
      </c>
      <c r="B186" t="s">
        <v>1283</v>
      </c>
      <c r="C186" t="s">
        <v>1355</v>
      </c>
      <c r="D186" t="str">
        <f>B186&amp;C186</f>
        <v>NormanLawson</v>
      </c>
    </row>
    <row r="187" spans="1:4" x14ac:dyDescent="0.3">
      <c r="A187">
        <v>187</v>
      </c>
      <c r="B187" t="s">
        <v>751</v>
      </c>
      <c r="C187" t="s">
        <v>1356</v>
      </c>
      <c r="D187" t="str">
        <f>B187&amp;C187</f>
        <v>SimonWitt</v>
      </c>
    </row>
    <row r="188" spans="1:4" x14ac:dyDescent="0.3">
      <c r="A188">
        <v>188</v>
      </c>
      <c r="B188" t="s">
        <v>751</v>
      </c>
      <c r="C188" t="s">
        <v>810</v>
      </c>
      <c r="D188" t="str">
        <f>B188&amp;C188</f>
        <v>SimonJohnson</v>
      </c>
    </row>
    <row r="189" spans="1:4" x14ac:dyDescent="0.3">
      <c r="A189">
        <v>189</v>
      </c>
      <c r="B189" t="s">
        <v>327</v>
      </c>
      <c r="C189" t="s">
        <v>740</v>
      </c>
      <c r="D189" t="str">
        <f>B189&amp;C189</f>
        <v>NickRamsay</v>
      </c>
    </row>
    <row r="190" spans="1:4" x14ac:dyDescent="0.3">
      <c r="A190">
        <v>190</v>
      </c>
      <c r="B190" t="s">
        <v>751</v>
      </c>
      <c r="C190" t="s">
        <v>1357</v>
      </c>
      <c r="D190" t="str">
        <f>B190&amp;C190</f>
        <v>SimonBlacklock</v>
      </c>
    </row>
    <row r="191" spans="1:4" x14ac:dyDescent="0.3">
      <c r="A191">
        <v>191</v>
      </c>
      <c r="B191" t="s">
        <v>751</v>
      </c>
      <c r="C191" t="s">
        <v>840</v>
      </c>
      <c r="D191" t="str">
        <f>B191&amp;C191</f>
        <v>Simond'Arcy</v>
      </c>
    </row>
    <row r="192" spans="1:4" x14ac:dyDescent="0.3">
      <c r="A192">
        <v>192</v>
      </c>
      <c r="B192" t="s">
        <v>150</v>
      </c>
      <c r="C192" t="s">
        <v>778</v>
      </c>
      <c r="D192" t="str">
        <f>B192&amp;C192</f>
        <v>JohnMcLeod</v>
      </c>
    </row>
    <row r="193" spans="1:4" x14ac:dyDescent="0.3">
      <c r="A193">
        <v>193</v>
      </c>
      <c r="B193" t="s">
        <v>1143</v>
      </c>
      <c r="C193" t="s">
        <v>433</v>
      </c>
      <c r="D193" t="str">
        <f>B193&amp;C193</f>
        <v>DaveMiddleton</v>
      </c>
    </row>
    <row r="194" spans="1:4" x14ac:dyDescent="0.3">
      <c r="A194">
        <v>194</v>
      </c>
      <c r="B194" t="s">
        <v>1358</v>
      </c>
      <c r="C194" t="s">
        <v>1359</v>
      </c>
      <c r="D194" t="str">
        <f>B194&amp;C194</f>
        <v>I.Simm</v>
      </c>
    </row>
    <row r="195" spans="1:4" x14ac:dyDescent="0.3">
      <c r="A195">
        <v>195</v>
      </c>
      <c r="B195" t="s">
        <v>129</v>
      </c>
      <c r="C195" t="s">
        <v>1315</v>
      </c>
      <c r="D195" t="str">
        <f>B195&amp;C195</f>
        <v>MikeMorris</v>
      </c>
    </row>
    <row r="196" spans="1:4" x14ac:dyDescent="0.3">
      <c r="A196">
        <v>196</v>
      </c>
      <c r="B196" t="s">
        <v>1360</v>
      </c>
      <c r="C196" t="s">
        <v>1361</v>
      </c>
      <c r="D196" t="str">
        <f>B196&amp;C196</f>
        <v>RobinBooth</v>
      </c>
    </row>
    <row r="197" spans="1:4" x14ac:dyDescent="0.3">
      <c r="A197">
        <v>197</v>
      </c>
      <c r="B197" t="s">
        <v>150</v>
      </c>
      <c r="C197" t="s">
        <v>27</v>
      </c>
      <c r="D197" t="str">
        <f>B197&amp;C197</f>
        <v>JohnGuest</v>
      </c>
    </row>
    <row r="198" spans="1:4" x14ac:dyDescent="0.3">
      <c r="A198">
        <v>198</v>
      </c>
      <c r="B198" t="s">
        <v>1362</v>
      </c>
      <c r="C198" t="s">
        <v>1363</v>
      </c>
      <c r="D198" t="str">
        <f>B198&amp;C198</f>
        <v>PhillipSmitham</v>
      </c>
    </row>
    <row r="199" spans="1:4" x14ac:dyDescent="0.3">
      <c r="A199">
        <v>199</v>
      </c>
      <c r="B199" t="s">
        <v>181</v>
      </c>
      <c r="C199" t="s">
        <v>817</v>
      </c>
      <c r="D199" t="str">
        <f>B199&amp;C199</f>
        <v>SteveMcKay</v>
      </c>
    </row>
    <row r="200" spans="1:4" x14ac:dyDescent="0.3">
      <c r="A200">
        <v>200</v>
      </c>
      <c r="B200" t="s">
        <v>1364</v>
      </c>
      <c r="C200" t="s">
        <v>1365</v>
      </c>
      <c r="D200" t="str">
        <f>B200&amp;C200</f>
        <v>XenXenophontos</v>
      </c>
    </row>
    <row r="201" spans="1:4" x14ac:dyDescent="0.3">
      <c r="A201">
        <v>201</v>
      </c>
      <c r="B201" t="s">
        <v>1366</v>
      </c>
      <c r="C201" t="s">
        <v>800</v>
      </c>
      <c r="D201" t="str">
        <f>B201&amp;C201</f>
        <v>JoeYoung</v>
      </c>
    </row>
    <row r="202" spans="1:4" x14ac:dyDescent="0.3">
      <c r="A202">
        <v>202</v>
      </c>
      <c r="B202" t="s">
        <v>88</v>
      </c>
      <c r="C202" t="s">
        <v>900</v>
      </c>
      <c r="D202" t="str">
        <f>B202&amp;C202</f>
        <v>AlanWilliams</v>
      </c>
    </row>
    <row r="203" spans="1:4" x14ac:dyDescent="0.3">
      <c r="A203">
        <v>203</v>
      </c>
      <c r="B203" t="s">
        <v>971</v>
      </c>
      <c r="C203" t="s">
        <v>1367</v>
      </c>
      <c r="D203" t="str">
        <f>B203&amp;C203</f>
        <v>DavidBeirne</v>
      </c>
    </row>
    <row r="204" spans="1:4" x14ac:dyDescent="0.3">
      <c r="A204">
        <v>204</v>
      </c>
      <c r="B204" t="s">
        <v>293</v>
      </c>
      <c r="C204" t="s">
        <v>1368</v>
      </c>
      <c r="D204" t="str">
        <f>B204&amp;C204</f>
        <v>RogerMathews</v>
      </c>
    </row>
    <row r="205" spans="1:4" x14ac:dyDescent="0.3">
      <c r="A205">
        <v>205</v>
      </c>
      <c r="B205" t="s">
        <v>327</v>
      </c>
      <c r="C205" t="s">
        <v>834</v>
      </c>
      <c r="D205" t="str">
        <f>B205&amp;C205</f>
        <v>NickGriffiths</v>
      </c>
    </row>
    <row r="206" spans="1:4" x14ac:dyDescent="0.3">
      <c r="A206">
        <v>206</v>
      </c>
      <c r="B206" t="s">
        <v>765</v>
      </c>
      <c r="C206" t="s">
        <v>1369</v>
      </c>
      <c r="D206" t="str">
        <f>B206&amp;C206</f>
        <v>ChrisVilliers</v>
      </c>
    </row>
    <row r="207" spans="1:4" x14ac:dyDescent="0.3">
      <c r="A207">
        <v>207</v>
      </c>
      <c r="B207" t="s">
        <v>765</v>
      </c>
      <c r="C207" t="s">
        <v>1370</v>
      </c>
      <c r="D207" t="str">
        <f>B207&amp;C207</f>
        <v>ChrisStokes</v>
      </c>
    </row>
    <row r="208" spans="1:4" x14ac:dyDescent="0.3">
      <c r="A208">
        <v>208</v>
      </c>
      <c r="B208" t="s">
        <v>181</v>
      </c>
      <c r="C208" t="s">
        <v>1371</v>
      </c>
      <c r="D208" t="str">
        <f>B208&amp;C208</f>
        <v>SteveDunham</v>
      </c>
    </row>
    <row r="209" spans="1:4" x14ac:dyDescent="0.3">
      <c r="A209">
        <v>209</v>
      </c>
      <c r="B209" t="s">
        <v>1372</v>
      </c>
      <c r="C209" t="s">
        <v>986</v>
      </c>
      <c r="D209" t="str">
        <f>B209&amp;C209</f>
        <v>GraemeLee</v>
      </c>
    </row>
    <row r="210" spans="1:4" x14ac:dyDescent="0.3">
      <c r="A210">
        <v>210</v>
      </c>
      <c r="B210" t="s">
        <v>1138</v>
      </c>
      <c r="C210" t="s">
        <v>1139</v>
      </c>
      <c r="D210" t="str">
        <f>B210&amp;C210</f>
        <v>MatthewMcEwan</v>
      </c>
    </row>
    <row r="211" spans="1:4" x14ac:dyDescent="0.3">
      <c r="A211">
        <v>211</v>
      </c>
      <c r="B211" t="s">
        <v>1373</v>
      </c>
      <c r="C211" t="s">
        <v>1374</v>
      </c>
      <c r="D211" t="str">
        <f>B211&amp;C211</f>
        <v>DeeBurdin</v>
      </c>
    </row>
    <row r="212" spans="1:4" x14ac:dyDescent="0.3">
      <c r="A212">
        <v>212</v>
      </c>
      <c r="B212" t="s">
        <v>248</v>
      </c>
      <c r="C212" t="s">
        <v>1375</v>
      </c>
      <c r="D212" t="str">
        <f>B212&amp;C212</f>
        <v>PaulMiller</v>
      </c>
    </row>
    <row r="213" spans="1:4" x14ac:dyDescent="0.3">
      <c r="A213">
        <v>213</v>
      </c>
      <c r="B213" t="s">
        <v>1376</v>
      </c>
      <c r="C213" t="s">
        <v>1377</v>
      </c>
      <c r="D213" t="str">
        <f>B213&amp;C213</f>
        <v>DouglasCrookston</v>
      </c>
    </row>
    <row r="214" spans="1:4" x14ac:dyDescent="0.3">
      <c r="A214">
        <v>214</v>
      </c>
      <c r="B214" t="s">
        <v>150</v>
      </c>
      <c r="C214" t="s">
        <v>695</v>
      </c>
      <c r="D214" t="str">
        <f>B214&amp;C214</f>
        <v>JohnPimbley</v>
      </c>
    </row>
    <row r="215" spans="1:4" x14ac:dyDescent="0.3">
      <c r="A215">
        <v>215</v>
      </c>
      <c r="B215" t="s">
        <v>150</v>
      </c>
      <c r="C215" t="s">
        <v>1378</v>
      </c>
      <c r="D215" t="str">
        <f>B215&amp;C215</f>
        <v>JohnMiddleditch</v>
      </c>
    </row>
    <row r="216" spans="1:4" x14ac:dyDescent="0.3">
      <c r="A216">
        <v>216</v>
      </c>
      <c r="B216" t="s">
        <v>293</v>
      </c>
      <c r="C216" t="s">
        <v>1379</v>
      </c>
      <c r="D216" t="str">
        <f>B216&amp;C216</f>
        <v>RogerWaistell</v>
      </c>
    </row>
    <row r="217" spans="1:4" x14ac:dyDescent="0.3">
      <c r="A217">
        <v>217</v>
      </c>
      <c r="B217" t="s">
        <v>1027</v>
      </c>
      <c r="C217" t="s">
        <v>686</v>
      </c>
      <c r="D217" t="str">
        <f>B217&amp;C217</f>
        <v>ColinHarris</v>
      </c>
    </row>
    <row r="218" spans="1:4" x14ac:dyDescent="0.3">
      <c r="A218">
        <v>218</v>
      </c>
      <c r="B218" t="s">
        <v>1294</v>
      </c>
      <c r="C218" t="s">
        <v>1380</v>
      </c>
      <c r="D218" t="str">
        <f>B218&amp;C218</f>
        <v>GregBryan</v>
      </c>
    </row>
    <row r="219" spans="1:4" x14ac:dyDescent="0.3">
      <c r="A219">
        <v>219</v>
      </c>
      <c r="B219" t="s">
        <v>248</v>
      </c>
      <c r="C219" t="s">
        <v>1381</v>
      </c>
      <c r="D219" t="str">
        <f>B219&amp;C219</f>
        <v>PaulFriend</v>
      </c>
    </row>
    <row r="220" spans="1:4" x14ac:dyDescent="0.3">
      <c r="A220">
        <v>220</v>
      </c>
      <c r="B220" t="s">
        <v>129</v>
      </c>
      <c r="C220" t="s">
        <v>1382</v>
      </c>
      <c r="D220" t="str">
        <f>B220&amp;C220</f>
        <v>MikeTigar</v>
      </c>
    </row>
    <row r="221" spans="1:4" x14ac:dyDescent="0.3">
      <c r="A221">
        <v>221</v>
      </c>
      <c r="B221" t="s">
        <v>936</v>
      </c>
      <c r="C221" t="s">
        <v>937</v>
      </c>
      <c r="D221" t="str">
        <f>B221&amp;C221</f>
        <v>Peter PaulKimman</v>
      </c>
    </row>
    <row r="222" spans="1:4" x14ac:dyDescent="0.3">
      <c r="A222">
        <v>222</v>
      </c>
      <c r="B222" t="s">
        <v>388</v>
      </c>
      <c r="C222" t="s">
        <v>858</v>
      </c>
      <c r="D222" t="str">
        <f>B222&amp;C222</f>
        <v>BobHill</v>
      </c>
    </row>
    <row r="223" spans="1:4" x14ac:dyDescent="0.3">
      <c r="A223">
        <v>223</v>
      </c>
      <c r="B223" t="s">
        <v>1249</v>
      </c>
      <c r="C223" t="s">
        <v>1383</v>
      </c>
      <c r="D223" t="str">
        <f>B223&amp;C223</f>
        <v>StuartBurt</v>
      </c>
    </row>
    <row r="224" spans="1:4" x14ac:dyDescent="0.3">
      <c r="A224">
        <v>224</v>
      </c>
      <c r="B224" t="s">
        <v>583</v>
      </c>
      <c r="C224" t="s">
        <v>1384</v>
      </c>
      <c r="D224" t="str">
        <f>B224&amp;C224</f>
        <v>RobertAlton</v>
      </c>
    </row>
    <row r="225" spans="1:4" x14ac:dyDescent="0.3">
      <c r="A225">
        <v>225</v>
      </c>
      <c r="B225" t="s">
        <v>909</v>
      </c>
      <c r="C225" t="s">
        <v>910</v>
      </c>
      <c r="D225" t="str">
        <f>B225&amp;C225</f>
        <v>AnthonyShutes</v>
      </c>
    </row>
    <row r="226" spans="1:4" x14ac:dyDescent="0.3">
      <c r="A226">
        <v>226</v>
      </c>
      <c r="B226" t="s">
        <v>958</v>
      </c>
      <c r="C226" t="s">
        <v>1385</v>
      </c>
      <c r="D226" t="str">
        <f>B226&amp;C226</f>
        <v>CarlBach</v>
      </c>
    </row>
    <row r="227" spans="1:4" x14ac:dyDescent="0.3">
      <c r="A227">
        <v>227</v>
      </c>
      <c r="B227" t="s">
        <v>978</v>
      </c>
      <c r="C227" t="s">
        <v>35</v>
      </c>
      <c r="D227" t="str">
        <f>B227&amp;C227</f>
        <v>AlexBerring</v>
      </c>
    </row>
    <row r="228" spans="1:4" x14ac:dyDescent="0.3">
      <c r="A228">
        <v>228</v>
      </c>
      <c r="B228" t="s">
        <v>981</v>
      </c>
      <c r="C228" t="s">
        <v>209</v>
      </c>
      <c r="D228" t="str">
        <f>B228&amp;C228</f>
        <v>SamDearden</v>
      </c>
    </row>
    <row r="229" spans="1:4" x14ac:dyDescent="0.3">
      <c r="A229">
        <v>229</v>
      </c>
      <c r="B229" t="s">
        <v>181</v>
      </c>
      <c r="C229" t="s">
        <v>1386</v>
      </c>
      <c r="D229" t="str">
        <f>B229&amp;C229</f>
        <v>SteveBoyce</v>
      </c>
    </row>
    <row r="230" spans="1:4" x14ac:dyDescent="0.3">
      <c r="A230">
        <v>230</v>
      </c>
      <c r="B230" t="s">
        <v>1387</v>
      </c>
      <c r="C230" t="s">
        <v>1388</v>
      </c>
      <c r="D230" t="str">
        <f>B230&amp;C230</f>
        <v>MunirSamji</v>
      </c>
    </row>
    <row r="231" spans="1:4" x14ac:dyDescent="0.3">
      <c r="A231">
        <v>231</v>
      </c>
      <c r="B231" t="s">
        <v>1389</v>
      </c>
      <c r="C231" t="s">
        <v>399</v>
      </c>
      <c r="D231" t="str">
        <f>B231&amp;C231</f>
        <v>MartynJames</v>
      </c>
    </row>
    <row r="232" spans="1:4" x14ac:dyDescent="0.3">
      <c r="A232">
        <v>232</v>
      </c>
      <c r="B232" t="s">
        <v>193</v>
      </c>
      <c r="C232" t="s">
        <v>194</v>
      </c>
      <c r="D232" t="str">
        <f>B232&amp;C232</f>
        <v>IanJones</v>
      </c>
    </row>
    <row r="233" spans="1:4" x14ac:dyDescent="0.3">
      <c r="A233">
        <v>233</v>
      </c>
      <c r="B233" t="s">
        <v>1345</v>
      </c>
      <c r="C233" t="s">
        <v>1390</v>
      </c>
      <c r="D233" t="str">
        <f>B233&amp;C233</f>
        <v>GarethAndrews</v>
      </c>
    </row>
    <row r="234" spans="1:4" x14ac:dyDescent="0.3">
      <c r="A234">
        <v>234</v>
      </c>
      <c r="B234" t="s">
        <v>674</v>
      </c>
      <c r="C234" t="s">
        <v>1045</v>
      </c>
      <c r="D234" t="str">
        <f>B234&amp;C234</f>
        <v>EricWarburton</v>
      </c>
    </row>
    <row r="235" spans="1:4" x14ac:dyDescent="0.3">
      <c r="A235">
        <v>235</v>
      </c>
      <c r="B235" t="s">
        <v>1391</v>
      </c>
      <c r="C235" t="s">
        <v>1392</v>
      </c>
      <c r="D235" t="str">
        <f>B235&amp;C235</f>
        <v>ButchEastham</v>
      </c>
    </row>
    <row r="236" spans="1:4" x14ac:dyDescent="0.3">
      <c r="A236">
        <v>236</v>
      </c>
      <c r="B236" t="s">
        <v>422</v>
      </c>
      <c r="C236" t="s">
        <v>1392</v>
      </c>
      <c r="D236" t="str">
        <f>B236&amp;C236</f>
        <v>JimEastham</v>
      </c>
    </row>
    <row r="237" spans="1:4" x14ac:dyDescent="0.3">
      <c r="A237">
        <v>237</v>
      </c>
      <c r="B237" t="s">
        <v>890</v>
      </c>
      <c r="C237" t="s">
        <v>891</v>
      </c>
      <c r="D237" t="str">
        <f>B237&amp;C237</f>
        <v>TreyDelaney</v>
      </c>
    </row>
    <row r="238" spans="1:4" x14ac:dyDescent="0.3">
      <c r="A238">
        <v>238</v>
      </c>
      <c r="B238" t="s">
        <v>869</v>
      </c>
      <c r="C238" t="s">
        <v>870</v>
      </c>
      <c r="D238" t="str">
        <f>B238&amp;C238</f>
        <v>DeanCasson</v>
      </c>
    </row>
    <row r="239" spans="1:4" x14ac:dyDescent="0.3">
      <c r="A239">
        <v>239</v>
      </c>
      <c r="B239" t="s">
        <v>168</v>
      </c>
      <c r="C239" t="s">
        <v>1393</v>
      </c>
      <c r="D239" t="str">
        <f>B239&amp;C239</f>
        <v>ABaker</v>
      </c>
    </row>
    <row r="240" spans="1:4" x14ac:dyDescent="0.3">
      <c r="A240">
        <v>240</v>
      </c>
      <c r="B240" t="s">
        <v>150</v>
      </c>
      <c r="C240" t="s">
        <v>1394</v>
      </c>
      <c r="D240" t="str">
        <f>B240&amp;C240</f>
        <v>JohnHardman</v>
      </c>
    </row>
    <row r="241" spans="1:4" x14ac:dyDescent="0.3">
      <c r="A241">
        <v>241</v>
      </c>
      <c r="B241" t="s">
        <v>728</v>
      </c>
      <c r="C241" t="s">
        <v>880</v>
      </c>
      <c r="D241" t="str">
        <f>B241&amp;C241</f>
        <v>MartinSumpton</v>
      </c>
    </row>
    <row r="242" spans="1:4" x14ac:dyDescent="0.3">
      <c r="A242">
        <v>242</v>
      </c>
      <c r="B242" t="s">
        <v>986</v>
      </c>
      <c r="C242" t="s">
        <v>1395</v>
      </c>
      <c r="D242" t="str">
        <f>B242&amp;C242</f>
        <v>LeeUsher</v>
      </c>
    </row>
    <row r="243" spans="1:4" x14ac:dyDescent="0.3">
      <c r="A243">
        <v>243</v>
      </c>
      <c r="B243" t="s">
        <v>728</v>
      </c>
      <c r="C243" t="s">
        <v>1361</v>
      </c>
      <c r="D243" t="str">
        <f>B243&amp;C243</f>
        <v>MartinBooth</v>
      </c>
    </row>
    <row r="244" spans="1:4" x14ac:dyDescent="0.3">
      <c r="A244">
        <v>244</v>
      </c>
      <c r="B244" t="s">
        <v>238</v>
      </c>
      <c r="C244" t="s">
        <v>1396</v>
      </c>
      <c r="D244" t="str">
        <f>B244&amp;C244</f>
        <v>TimScoging</v>
      </c>
    </row>
    <row r="245" spans="1:4" x14ac:dyDescent="0.3">
      <c r="A245">
        <v>245</v>
      </c>
      <c r="B245" t="s">
        <v>958</v>
      </c>
      <c r="C245" t="s">
        <v>959</v>
      </c>
      <c r="D245" t="str">
        <f>B245&amp;C245</f>
        <v>CarlBoorer</v>
      </c>
    </row>
    <row r="246" spans="1:4" x14ac:dyDescent="0.3">
      <c r="A246">
        <v>246</v>
      </c>
      <c r="B246" t="s">
        <v>1300</v>
      </c>
      <c r="C246" t="s">
        <v>1397</v>
      </c>
      <c r="D246" t="str">
        <f>B246&amp;C246</f>
        <v>MattSaunders</v>
      </c>
    </row>
    <row r="247" spans="1:4" x14ac:dyDescent="0.3">
      <c r="A247">
        <v>247</v>
      </c>
      <c r="B247" t="s">
        <v>118</v>
      </c>
      <c r="C247" t="s">
        <v>1398</v>
      </c>
      <c r="D247" t="str">
        <f>B247&amp;C247</f>
        <v>PhilTodd</v>
      </c>
    </row>
    <row r="248" spans="1:4" x14ac:dyDescent="0.3">
      <c r="A248">
        <v>248</v>
      </c>
      <c r="B248" t="s">
        <v>1399</v>
      </c>
      <c r="C248" t="s">
        <v>1400</v>
      </c>
      <c r="D248" t="str">
        <f>B248&amp;C248</f>
        <v>MarcoScognamilio</v>
      </c>
    </row>
    <row r="249" spans="1:4" x14ac:dyDescent="0.3">
      <c r="A249">
        <v>249</v>
      </c>
      <c r="B249" t="s">
        <v>975</v>
      </c>
      <c r="C249" t="s">
        <v>994</v>
      </c>
      <c r="D249" t="str">
        <f>B249&amp;C249</f>
        <v>TomGavin</v>
      </c>
    </row>
    <row r="250" spans="1:4" x14ac:dyDescent="0.3">
      <c r="A250">
        <v>250</v>
      </c>
      <c r="B250" t="s">
        <v>129</v>
      </c>
      <c r="C250" t="s">
        <v>986</v>
      </c>
      <c r="D250" t="str">
        <f>B250&amp;C250</f>
        <v>MikeLee</v>
      </c>
    </row>
    <row r="251" spans="1:4" x14ac:dyDescent="0.3">
      <c r="A251">
        <v>251</v>
      </c>
      <c r="B251" t="s">
        <v>1401</v>
      </c>
      <c r="C251" t="s">
        <v>1402</v>
      </c>
      <c r="D251" t="str">
        <f>B251&amp;C251</f>
        <v>GeoffCowan</v>
      </c>
    </row>
    <row r="252" spans="1:4" x14ac:dyDescent="0.3">
      <c r="A252">
        <v>252</v>
      </c>
      <c r="B252" t="s">
        <v>422</v>
      </c>
      <c r="C252" t="s">
        <v>740</v>
      </c>
      <c r="D252" t="str">
        <f>B252&amp;C252</f>
        <v>JimRamsay</v>
      </c>
    </row>
    <row r="253" spans="1:4" x14ac:dyDescent="0.3">
      <c r="A253">
        <v>253</v>
      </c>
      <c r="B253" t="s">
        <v>492</v>
      </c>
      <c r="C253" t="s">
        <v>1403</v>
      </c>
      <c r="D253" t="str">
        <f>B253&amp;C253</f>
        <v>BillMorse</v>
      </c>
    </row>
    <row r="254" spans="1:4" x14ac:dyDescent="0.3">
      <c r="A254">
        <v>254</v>
      </c>
      <c r="B254" t="s">
        <v>728</v>
      </c>
      <c r="C254" t="s">
        <v>955</v>
      </c>
      <c r="D254" t="str">
        <f>B254&amp;C254</f>
        <v>MartinEarley</v>
      </c>
    </row>
    <row r="255" spans="1:4" x14ac:dyDescent="0.3">
      <c r="A255">
        <v>255</v>
      </c>
      <c r="B255" t="s">
        <v>975</v>
      </c>
      <c r="C255" t="s">
        <v>151</v>
      </c>
      <c r="D255" t="str">
        <f>B255&amp;C255</f>
        <v>TomStembridge</v>
      </c>
    </row>
    <row r="256" spans="1:4" x14ac:dyDescent="0.3">
      <c r="A256">
        <v>256</v>
      </c>
      <c r="B256" t="s">
        <v>129</v>
      </c>
      <c r="C256" t="s">
        <v>1404</v>
      </c>
      <c r="D256" t="str">
        <f>B256&amp;C256</f>
        <v>MikeScarlett</v>
      </c>
    </row>
    <row r="257" spans="1:4" x14ac:dyDescent="0.3">
      <c r="A257">
        <v>257</v>
      </c>
      <c r="B257" t="s">
        <v>927</v>
      </c>
      <c r="C257" t="s">
        <v>928</v>
      </c>
      <c r="D257" t="str">
        <f>B257&amp;C257</f>
        <v>PearseElder</v>
      </c>
    </row>
    <row r="258" spans="1:4" x14ac:dyDescent="0.3">
      <c r="A258">
        <v>258</v>
      </c>
      <c r="B258" t="s">
        <v>129</v>
      </c>
      <c r="C258" t="s">
        <v>1275</v>
      </c>
      <c r="D258" t="str">
        <f>B258&amp;C258</f>
        <v>MikeRoberts</v>
      </c>
    </row>
    <row r="259" spans="1:4" x14ac:dyDescent="0.3">
      <c r="A259">
        <v>259</v>
      </c>
      <c r="B259" t="s">
        <v>388</v>
      </c>
      <c r="C259" t="s">
        <v>1405</v>
      </c>
      <c r="D259" t="str">
        <f>B259&amp;C259</f>
        <v>BobWilkinson</v>
      </c>
    </row>
    <row r="260" spans="1:4" x14ac:dyDescent="0.3">
      <c r="A260">
        <v>260</v>
      </c>
      <c r="B260" t="s">
        <v>1035</v>
      </c>
      <c r="C260" t="s">
        <v>1036</v>
      </c>
      <c r="D260" t="str">
        <f>B260&amp;C260</f>
        <v>QuintinHeaney</v>
      </c>
    </row>
    <row r="261" spans="1:4" x14ac:dyDescent="0.3">
      <c r="A261">
        <v>261</v>
      </c>
      <c r="B261" t="s">
        <v>129</v>
      </c>
      <c r="C261" t="s">
        <v>1406</v>
      </c>
      <c r="D261" t="str">
        <f>B261&amp;C261</f>
        <v>MikeConnell</v>
      </c>
    </row>
    <row r="262" spans="1:4" x14ac:dyDescent="0.3">
      <c r="A262">
        <v>262</v>
      </c>
      <c r="B262" t="s">
        <v>705</v>
      </c>
      <c r="C262" t="s">
        <v>1407</v>
      </c>
      <c r="D262" t="str">
        <f>B262&amp;C262</f>
        <v>JeremyMortimer</v>
      </c>
    </row>
    <row r="263" spans="1:4" x14ac:dyDescent="0.3">
      <c r="A263">
        <v>263</v>
      </c>
      <c r="B263" t="s">
        <v>1016</v>
      </c>
      <c r="C263" t="s">
        <v>790</v>
      </c>
      <c r="D263" t="str">
        <f>B263&amp;C263</f>
        <v>DominicBunning</v>
      </c>
    </row>
    <row r="264" spans="1:4" x14ac:dyDescent="0.3">
      <c r="A264">
        <v>264</v>
      </c>
      <c r="B264" t="s">
        <v>966</v>
      </c>
      <c r="C264" t="s">
        <v>111</v>
      </c>
      <c r="D264" t="str">
        <f>B264&amp;C264</f>
        <v>MagnusRobinson</v>
      </c>
    </row>
    <row r="265" spans="1:4" x14ac:dyDescent="0.3">
      <c r="A265">
        <v>265</v>
      </c>
      <c r="B265" t="s">
        <v>971</v>
      </c>
      <c r="C265" t="s">
        <v>151</v>
      </c>
      <c r="D265" t="str">
        <f>B265&amp;C265</f>
        <v>DavidStembridge</v>
      </c>
    </row>
    <row r="266" spans="1:4" x14ac:dyDescent="0.3">
      <c r="A266">
        <v>266</v>
      </c>
      <c r="B266" t="s">
        <v>413</v>
      </c>
      <c r="C266" t="s">
        <v>374</v>
      </c>
      <c r="D266" t="str">
        <f>B266&amp;C266</f>
        <v>JonathanParker</v>
      </c>
    </row>
    <row r="267" spans="1:4" x14ac:dyDescent="0.3">
      <c r="A267">
        <v>267</v>
      </c>
      <c r="B267" t="s">
        <v>150</v>
      </c>
      <c r="C267" t="s">
        <v>1107</v>
      </c>
      <c r="D267" t="str">
        <f>B267&amp;C267</f>
        <v>JohnBrennan</v>
      </c>
    </row>
    <row r="268" spans="1:4" x14ac:dyDescent="0.3">
      <c r="A268">
        <v>268</v>
      </c>
      <c r="B268" t="s">
        <v>1408</v>
      </c>
      <c r="C268" t="s">
        <v>1409</v>
      </c>
      <c r="D268" t="str">
        <f>B268&amp;C268</f>
        <v>BarrieScott</v>
      </c>
    </row>
    <row r="269" spans="1:4" x14ac:dyDescent="0.3">
      <c r="A269">
        <v>269</v>
      </c>
      <c r="B269" t="s">
        <v>150</v>
      </c>
      <c r="C269" t="s">
        <v>1134</v>
      </c>
      <c r="D269" t="str">
        <f>B269&amp;C269</f>
        <v>JohnQuilter</v>
      </c>
    </row>
    <row r="270" spans="1:4" x14ac:dyDescent="0.3">
      <c r="A270">
        <v>270</v>
      </c>
      <c r="B270" t="s">
        <v>1410</v>
      </c>
      <c r="C270" t="s">
        <v>1411</v>
      </c>
      <c r="D270" t="str">
        <f>B270&amp;C270</f>
        <v>RodSewell</v>
      </c>
    </row>
    <row r="271" spans="1:4" x14ac:dyDescent="0.3">
      <c r="A271">
        <v>271</v>
      </c>
      <c r="B271" t="s">
        <v>137</v>
      </c>
      <c r="C271" t="s">
        <v>35</v>
      </c>
      <c r="D271" t="str">
        <f>B271&amp;C271</f>
        <v>MichaelBerring</v>
      </c>
    </row>
    <row r="272" spans="1:4" x14ac:dyDescent="0.3">
      <c r="A272">
        <v>272</v>
      </c>
      <c r="B272" t="s">
        <v>1022</v>
      </c>
      <c r="C272" t="s">
        <v>141</v>
      </c>
      <c r="D272" t="str">
        <f>B272&amp;C272</f>
        <v>EdwardLatham</v>
      </c>
    </row>
    <row r="273" spans="1:4" x14ac:dyDescent="0.3">
      <c r="A273">
        <v>273</v>
      </c>
      <c r="B273" t="s">
        <v>150</v>
      </c>
      <c r="C273" t="s">
        <v>1412</v>
      </c>
      <c r="D273" t="str">
        <f>B273&amp;C273</f>
        <v>JohnDarby</v>
      </c>
    </row>
    <row r="274" spans="1:4" x14ac:dyDescent="0.3">
      <c r="A274">
        <v>274</v>
      </c>
      <c r="B274" t="s">
        <v>88</v>
      </c>
      <c r="C274" t="s">
        <v>1413</v>
      </c>
      <c r="D274" t="str">
        <f>B274&amp;C274</f>
        <v>AlanSwabey</v>
      </c>
    </row>
    <row r="275" spans="1:4" x14ac:dyDescent="0.3">
      <c r="A275">
        <v>275</v>
      </c>
      <c r="B275" t="s">
        <v>150</v>
      </c>
      <c r="C275" t="s">
        <v>1030</v>
      </c>
      <c r="D275" t="str">
        <f>B275&amp;C275</f>
        <v>JohnUpton-Prowse</v>
      </c>
    </row>
    <row r="276" spans="1:4" x14ac:dyDescent="0.3">
      <c r="A276">
        <v>276</v>
      </c>
      <c r="B276" t="s">
        <v>1027</v>
      </c>
      <c r="C276" t="s">
        <v>1028</v>
      </c>
      <c r="D276" t="str">
        <f>B276&amp;C276</f>
        <v>ColinMilligan</v>
      </c>
    </row>
    <row r="277" spans="1:4" x14ac:dyDescent="0.3">
      <c r="A277">
        <v>277</v>
      </c>
      <c r="B277" t="s">
        <v>88</v>
      </c>
      <c r="C277" t="s">
        <v>1414</v>
      </c>
      <c r="D277" t="str">
        <f>B277&amp;C277</f>
        <v>AlanDunkley</v>
      </c>
    </row>
    <row r="278" spans="1:4" x14ac:dyDescent="0.3">
      <c r="A278">
        <v>278</v>
      </c>
      <c r="B278" t="s">
        <v>975</v>
      </c>
      <c r="C278" t="s">
        <v>1082</v>
      </c>
      <c r="D278" t="str">
        <f>B278&amp;C278</f>
        <v>TomFawcett</v>
      </c>
    </row>
    <row r="279" spans="1:4" x14ac:dyDescent="0.3">
      <c r="A279">
        <v>279</v>
      </c>
      <c r="B279" t="s">
        <v>751</v>
      </c>
      <c r="C279" t="s">
        <v>1415</v>
      </c>
      <c r="D279" t="str">
        <f>B279&amp;C279</f>
        <v>SimonGreen</v>
      </c>
    </row>
    <row r="280" spans="1:4" x14ac:dyDescent="0.3">
      <c r="A280">
        <v>280</v>
      </c>
      <c r="B280" t="s">
        <v>994</v>
      </c>
      <c r="C280" t="s">
        <v>995</v>
      </c>
      <c r="D280" t="str">
        <f>B280&amp;C280</f>
        <v>GavinFlaxman</v>
      </c>
    </row>
    <row r="281" spans="1:4" x14ac:dyDescent="0.3">
      <c r="A281">
        <v>281</v>
      </c>
      <c r="B281" t="s">
        <v>1416</v>
      </c>
      <c r="C281" t="s">
        <v>1028</v>
      </c>
      <c r="D281" t="str">
        <f>B281&amp;C281</f>
        <v>DanielMilligan</v>
      </c>
    </row>
    <row r="282" spans="1:4" x14ac:dyDescent="0.3">
      <c r="A282">
        <v>282</v>
      </c>
      <c r="B282" t="s">
        <v>1417</v>
      </c>
      <c r="C282" t="s">
        <v>1418</v>
      </c>
      <c r="D282" t="str">
        <f>B282&amp;C282</f>
        <v>DanMaskell</v>
      </c>
    </row>
    <row r="283" spans="1:4" x14ac:dyDescent="0.3">
      <c r="A283">
        <v>283</v>
      </c>
      <c r="B283" t="s">
        <v>1300</v>
      </c>
      <c r="C283" t="s">
        <v>1419</v>
      </c>
      <c r="D283" t="str">
        <f>B283&amp;C283</f>
        <v>MattLaurence</v>
      </c>
    </row>
    <row r="284" spans="1:4" x14ac:dyDescent="0.3">
      <c r="A284">
        <v>284</v>
      </c>
      <c r="B284" t="s">
        <v>167</v>
      </c>
      <c r="C284" t="s">
        <v>1420</v>
      </c>
      <c r="D284" t="str">
        <f>B284&amp;C284</f>
        <v>AndrewCornish</v>
      </c>
    </row>
    <row r="285" spans="1:4" x14ac:dyDescent="0.3">
      <c r="A285">
        <v>285</v>
      </c>
      <c r="B285" t="s">
        <v>88</v>
      </c>
      <c r="C285" t="s">
        <v>1421</v>
      </c>
      <c r="D285" t="str">
        <f>B285&amp;C285</f>
        <v>AlanMoreland</v>
      </c>
    </row>
    <row r="286" spans="1:4" x14ac:dyDescent="0.3">
      <c r="A286">
        <v>286</v>
      </c>
      <c r="B286" t="s">
        <v>293</v>
      </c>
      <c r="C286" t="s">
        <v>1422</v>
      </c>
      <c r="D286" t="str">
        <f>B286&amp;C286</f>
        <v>RogerIreland</v>
      </c>
    </row>
    <row r="287" spans="1:4" x14ac:dyDescent="0.3">
      <c r="A287">
        <v>287</v>
      </c>
      <c r="B287" t="s">
        <v>129</v>
      </c>
      <c r="C287" t="s">
        <v>1019</v>
      </c>
      <c r="D287" t="str">
        <f>B287&amp;C287</f>
        <v>MikeGardner</v>
      </c>
    </row>
    <row r="288" spans="1:4" x14ac:dyDescent="0.3">
      <c r="A288">
        <v>288</v>
      </c>
      <c r="B288" t="s">
        <v>728</v>
      </c>
      <c r="C288" t="s">
        <v>1423</v>
      </c>
      <c r="D288" t="str">
        <f>B288&amp;C288</f>
        <v>MartinWest</v>
      </c>
    </row>
    <row r="289" spans="1:4" x14ac:dyDescent="0.3">
      <c r="A289">
        <v>289</v>
      </c>
      <c r="B289" t="s">
        <v>293</v>
      </c>
      <c r="C289" t="s">
        <v>1424</v>
      </c>
      <c r="D289" t="str">
        <f>B289&amp;C289</f>
        <v>RogerTimms</v>
      </c>
    </row>
    <row r="290" spans="1:4" x14ac:dyDescent="0.3">
      <c r="A290">
        <v>290</v>
      </c>
      <c r="B290" t="s">
        <v>975</v>
      </c>
      <c r="C290" t="s">
        <v>824</v>
      </c>
      <c r="D290" t="str">
        <f>B290&amp;C290</f>
        <v>TomTrinick</v>
      </c>
    </row>
    <row r="291" spans="1:4" x14ac:dyDescent="0.3">
      <c r="A291">
        <v>291</v>
      </c>
      <c r="B291" t="s">
        <v>765</v>
      </c>
      <c r="C291" t="s">
        <v>866</v>
      </c>
      <c r="D291" t="str">
        <f>B291&amp;C291</f>
        <v>ChrisTaylor</v>
      </c>
    </row>
    <row r="292" spans="1:4" x14ac:dyDescent="0.3">
      <c r="A292">
        <v>292</v>
      </c>
      <c r="B292" t="s">
        <v>238</v>
      </c>
      <c r="C292" t="s">
        <v>1425</v>
      </c>
      <c r="D292" t="str">
        <f>B292&amp;C292</f>
        <v>TimKnoops</v>
      </c>
    </row>
    <row r="293" spans="1:4" x14ac:dyDescent="0.3">
      <c r="A293">
        <v>293</v>
      </c>
      <c r="B293" t="s">
        <v>1065</v>
      </c>
      <c r="C293" t="s">
        <v>1426</v>
      </c>
      <c r="D293" t="str">
        <f>B293&amp;C293</f>
        <v>WillFairbairn</v>
      </c>
    </row>
    <row r="294" spans="1:4" x14ac:dyDescent="0.3">
      <c r="A294">
        <v>294</v>
      </c>
      <c r="B294" t="s">
        <v>751</v>
      </c>
      <c r="C294" t="s">
        <v>1007</v>
      </c>
      <c r="D294" t="str">
        <f>B294&amp;C294</f>
        <v>SimonMarett</v>
      </c>
    </row>
    <row r="295" spans="1:4" x14ac:dyDescent="0.3">
      <c r="A295">
        <v>295</v>
      </c>
      <c r="B295" t="s">
        <v>1427</v>
      </c>
      <c r="C295" t="s">
        <v>1428</v>
      </c>
      <c r="D295" t="str">
        <f>B295&amp;C295</f>
        <v>WagnerGimenes</v>
      </c>
    </row>
    <row r="296" spans="1:4" x14ac:dyDescent="0.3">
      <c r="A296">
        <v>296</v>
      </c>
      <c r="B296" t="s">
        <v>1147</v>
      </c>
      <c r="C296" t="s">
        <v>35</v>
      </c>
      <c r="D296" t="str">
        <f>B296&amp;C296</f>
        <v>MaxBerring</v>
      </c>
    </row>
    <row r="297" spans="1:4" x14ac:dyDescent="0.3">
      <c r="A297">
        <v>297</v>
      </c>
      <c r="B297" t="s">
        <v>765</v>
      </c>
      <c r="C297" t="s">
        <v>1429</v>
      </c>
      <c r="D297" t="str">
        <f>B297&amp;C297</f>
        <v>ChrisTubman</v>
      </c>
    </row>
    <row r="298" spans="1:4" x14ac:dyDescent="0.3">
      <c r="A298">
        <v>298</v>
      </c>
      <c r="B298" t="s">
        <v>1027</v>
      </c>
      <c r="C298" t="s">
        <v>1423</v>
      </c>
      <c r="D298" t="str">
        <f>B298&amp;C298</f>
        <v>ColinWest</v>
      </c>
    </row>
    <row r="299" spans="1:4" x14ac:dyDescent="0.3">
      <c r="A299">
        <v>299</v>
      </c>
      <c r="B299" t="s">
        <v>167</v>
      </c>
      <c r="C299" t="s">
        <v>1338</v>
      </c>
      <c r="D299" t="str">
        <f>B299&amp;C299</f>
        <v>AndrewSmith</v>
      </c>
    </row>
    <row r="300" spans="1:4" x14ac:dyDescent="0.3">
      <c r="A300">
        <v>300</v>
      </c>
      <c r="B300" t="s">
        <v>555</v>
      </c>
      <c r="C300" t="s">
        <v>1430</v>
      </c>
      <c r="D300" t="str">
        <f>B300&amp;C300</f>
        <v>TonyHolding</v>
      </c>
    </row>
    <row r="301" spans="1:4" x14ac:dyDescent="0.3">
      <c r="A301">
        <v>301</v>
      </c>
      <c r="B301" t="s">
        <v>1431</v>
      </c>
      <c r="C301" t="s">
        <v>1432</v>
      </c>
      <c r="D301" t="str">
        <f>B301&amp;C301</f>
        <v>StewartEast</v>
      </c>
    </row>
    <row r="302" spans="1:4" x14ac:dyDescent="0.3">
      <c r="A302">
        <v>302</v>
      </c>
      <c r="B302" t="s">
        <v>1433</v>
      </c>
      <c r="C302" t="s">
        <v>1434</v>
      </c>
      <c r="D302" t="str">
        <f>B302&amp;C302</f>
        <v>HowardHoskins</v>
      </c>
    </row>
    <row r="303" spans="1:4" x14ac:dyDescent="0.3">
      <c r="A303">
        <v>303</v>
      </c>
      <c r="B303" t="s">
        <v>399</v>
      </c>
      <c r="C303" t="s">
        <v>1061</v>
      </c>
      <c r="D303" t="str">
        <f>B303&amp;C303</f>
        <v>JamesHanham</v>
      </c>
    </row>
    <row r="304" spans="1:4" x14ac:dyDescent="0.3">
      <c r="A304">
        <v>304</v>
      </c>
      <c r="B304" t="s">
        <v>621</v>
      </c>
      <c r="C304" t="s">
        <v>1435</v>
      </c>
      <c r="D304" t="str">
        <f>B304&amp;C304</f>
        <v>MurrayFeely</v>
      </c>
    </row>
    <row r="305" spans="1:4" x14ac:dyDescent="0.3">
      <c r="A305">
        <v>305</v>
      </c>
      <c r="B305" t="s">
        <v>1436</v>
      </c>
      <c r="C305" t="s">
        <v>1437</v>
      </c>
      <c r="D305" t="str">
        <f>B305&amp;C305</f>
        <v>SonnyCooper</v>
      </c>
    </row>
    <row r="306" spans="1:4" x14ac:dyDescent="0.3">
      <c r="A306">
        <v>306</v>
      </c>
      <c r="B306" t="s">
        <v>765</v>
      </c>
      <c r="C306" t="s">
        <v>1438</v>
      </c>
      <c r="D306" t="str">
        <f>B306&amp;C306</f>
        <v>ChrisMusgrave</v>
      </c>
    </row>
    <row r="307" spans="1:4" x14ac:dyDescent="0.3">
      <c r="A307">
        <v>307</v>
      </c>
      <c r="B307" t="s">
        <v>281</v>
      </c>
      <c r="C307" t="s">
        <v>1086</v>
      </c>
      <c r="D307" t="str">
        <f>B307&amp;C307</f>
        <v>KevinWaller</v>
      </c>
    </row>
    <row r="308" spans="1:4" x14ac:dyDescent="0.3">
      <c r="A308">
        <v>308</v>
      </c>
      <c r="B308" t="s">
        <v>61</v>
      </c>
      <c r="C308" t="s">
        <v>1078</v>
      </c>
      <c r="D308" t="str">
        <f>B308&amp;C308</f>
        <v>RobFaulkner</v>
      </c>
    </row>
    <row r="309" spans="1:4" x14ac:dyDescent="0.3">
      <c r="A309">
        <v>309</v>
      </c>
      <c r="B309" t="s">
        <v>1439</v>
      </c>
      <c r="C309" t="s">
        <v>851</v>
      </c>
      <c r="D309" t="str">
        <f>B309&amp;C309</f>
        <v>BenCaufield</v>
      </c>
    </row>
    <row r="310" spans="1:4" x14ac:dyDescent="0.3">
      <c r="A310">
        <v>310</v>
      </c>
      <c r="B310" t="s">
        <v>1056</v>
      </c>
      <c r="C310" t="s">
        <v>1057</v>
      </c>
      <c r="D310" t="str">
        <f>B310&amp;C310</f>
        <v>GeorgeDunsire</v>
      </c>
    </row>
    <row r="311" spans="1:4" x14ac:dyDescent="0.3">
      <c r="A311">
        <v>311</v>
      </c>
      <c r="B311" t="s">
        <v>61</v>
      </c>
      <c r="C311" t="s">
        <v>194</v>
      </c>
      <c r="D311" t="str">
        <f>B311&amp;C311</f>
        <v>RobJones</v>
      </c>
    </row>
    <row r="312" spans="1:4" x14ac:dyDescent="0.3">
      <c r="A312">
        <v>312</v>
      </c>
      <c r="B312" t="s">
        <v>140</v>
      </c>
      <c r="C312" t="s">
        <v>706</v>
      </c>
      <c r="D312" t="str">
        <f>B312&amp;C312</f>
        <v>RichardWhittle</v>
      </c>
    </row>
    <row r="313" spans="1:4" x14ac:dyDescent="0.3">
      <c r="A313">
        <v>313</v>
      </c>
      <c r="B313" t="s">
        <v>140</v>
      </c>
      <c r="C313" t="s">
        <v>1440</v>
      </c>
      <c r="D313" t="str">
        <f>B313&amp;C313</f>
        <v>RichardClifford</v>
      </c>
    </row>
    <row r="314" spans="1:4" x14ac:dyDescent="0.3">
      <c r="A314">
        <v>314</v>
      </c>
      <c r="B314" t="s">
        <v>1441</v>
      </c>
      <c r="C314" t="s">
        <v>1442</v>
      </c>
      <c r="D314" t="str">
        <f>B314&amp;C314</f>
        <v>RyanDonovan</v>
      </c>
    </row>
    <row r="315" spans="1:4" x14ac:dyDescent="0.3">
      <c r="A315">
        <v>315</v>
      </c>
      <c r="B315" t="s">
        <v>765</v>
      </c>
      <c r="C315" t="s">
        <v>1443</v>
      </c>
      <c r="D315" t="str">
        <f>B315&amp;C315</f>
        <v>ChrisMusgrove</v>
      </c>
    </row>
    <row r="316" spans="1:4" x14ac:dyDescent="0.3">
      <c r="A316">
        <v>316</v>
      </c>
      <c r="B316" t="s">
        <v>555</v>
      </c>
      <c r="C316" t="s">
        <v>1444</v>
      </c>
      <c r="D316" t="str">
        <f>B316&amp;C316</f>
        <v>TonyBatt</v>
      </c>
    </row>
    <row r="317" spans="1:4" x14ac:dyDescent="0.3">
      <c r="A317">
        <v>317</v>
      </c>
      <c r="B317" t="s">
        <v>1445</v>
      </c>
      <c r="C317" t="s">
        <v>1446</v>
      </c>
      <c r="D317" t="str">
        <f>B317&amp;C317</f>
        <v>MarcusBateson</v>
      </c>
    </row>
    <row r="318" spans="1:4" x14ac:dyDescent="0.3">
      <c r="A318">
        <v>318</v>
      </c>
      <c r="B318" t="s">
        <v>1027</v>
      </c>
      <c r="C318" t="s">
        <v>1447</v>
      </c>
      <c r="D318" t="str">
        <f>B318&amp;C318</f>
        <v>ColinWilding</v>
      </c>
    </row>
    <row r="319" spans="1:4" x14ac:dyDescent="0.3">
      <c r="A319">
        <v>319</v>
      </c>
      <c r="B319" t="s">
        <v>140</v>
      </c>
      <c r="C319" t="s">
        <v>1161</v>
      </c>
      <c r="D319" t="str">
        <f>B319&amp;C319</f>
        <v>RichardPoole</v>
      </c>
    </row>
    <row r="320" spans="1:4" x14ac:dyDescent="0.3">
      <c r="A320">
        <v>320</v>
      </c>
      <c r="B320" t="s">
        <v>509</v>
      </c>
      <c r="C320" t="s">
        <v>1448</v>
      </c>
      <c r="D320" t="str">
        <f>B320&amp;C320</f>
        <v>GaryFricker</v>
      </c>
    </row>
    <row r="321" spans="1:4" x14ac:dyDescent="0.3">
      <c r="A321">
        <v>321</v>
      </c>
      <c r="B321" t="s">
        <v>672</v>
      </c>
      <c r="C321" t="s">
        <v>1449</v>
      </c>
      <c r="D321" t="str">
        <f>B321&amp;C321</f>
        <v>NicholasBailey</v>
      </c>
    </row>
    <row r="322" spans="1:4" x14ac:dyDescent="0.3">
      <c r="A322">
        <v>322</v>
      </c>
      <c r="B322" t="s">
        <v>1450</v>
      </c>
      <c r="C322" t="s">
        <v>1451</v>
      </c>
      <c r="D322" t="str">
        <f>B322&amp;C322</f>
        <v>RaySprague</v>
      </c>
    </row>
    <row r="323" spans="1:4" x14ac:dyDescent="0.3">
      <c r="A323">
        <v>323</v>
      </c>
      <c r="B323" t="s">
        <v>1115</v>
      </c>
      <c r="C323" t="s">
        <v>1116</v>
      </c>
      <c r="D323" t="str">
        <f>B323&amp;C323</f>
        <v>VipPatel</v>
      </c>
    </row>
    <row r="324" spans="1:4" x14ac:dyDescent="0.3">
      <c r="A324">
        <v>324</v>
      </c>
      <c r="B324" t="s">
        <v>34</v>
      </c>
      <c r="C324" t="s">
        <v>477</v>
      </c>
      <c r="D324" t="str">
        <f>B324&amp;C324</f>
        <v>PeterCook</v>
      </c>
    </row>
    <row r="325" spans="1:4" x14ac:dyDescent="0.3">
      <c r="A325">
        <v>325</v>
      </c>
      <c r="B325" t="s">
        <v>362</v>
      </c>
      <c r="C325" t="s">
        <v>1452</v>
      </c>
      <c r="D325" t="str">
        <f>B325&amp;C325</f>
        <v>NeilMeredith</v>
      </c>
    </row>
    <row r="326" spans="1:4" x14ac:dyDescent="0.3">
      <c r="A326">
        <v>326</v>
      </c>
      <c r="B326" t="s">
        <v>1453</v>
      </c>
      <c r="C326" t="s">
        <v>866</v>
      </c>
      <c r="D326" t="str">
        <f>B326&amp;C326</f>
        <v>MelvTaylor</v>
      </c>
    </row>
    <row r="327" spans="1:4" x14ac:dyDescent="0.3">
      <c r="A327">
        <v>327</v>
      </c>
      <c r="B327" t="s">
        <v>1027</v>
      </c>
      <c r="C327" t="s">
        <v>1454</v>
      </c>
      <c r="D327" t="str">
        <f>B327&amp;C327</f>
        <v>ColinNunn</v>
      </c>
    </row>
    <row r="328" spans="1:4" x14ac:dyDescent="0.3">
      <c r="A328">
        <v>328</v>
      </c>
      <c r="B328" t="s">
        <v>981</v>
      </c>
      <c r="C328" t="s">
        <v>995</v>
      </c>
      <c r="D328" t="str">
        <f>B328&amp;C328</f>
        <v>SamFlaxman</v>
      </c>
    </row>
    <row r="329" spans="1:4" x14ac:dyDescent="0.3">
      <c r="A329">
        <v>329</v>
      </c>
      <c r="B329" t="s">
        <v>1300</v>
      </c>
      <c r="C329" t="s">
        <v>790</v>
      </c>
      <c r="D329" t="str">
        <f>B329&amp;C329</f>
        <v>MattBunning</v>
      </c>
    </row>
    <row r="330" spans="1:4" x14ac:dyDescent="0.3">
      <c r="A330">
        <v>330</v>
      </c>
      <c r="B330" t="s">
        <v>260</v>
      </c>
      <c r="C330" t="s">
        <v>1128</v>
      </c>
      <c r="D330" t="str">
        <f>B330&amp;C330</f>
        <v>BrianBatchelor</v>
      </c>
    </row>
    <row r="331" spans="1:4" x14ac:dyDescent="0.3">
      <c r="A331">
        <v>331</v>
      </c>
      <c r="B331" t="s">
        <v>1455</v>
      </c>
      <c r="C331" t="s">
        <v>1456</v>
      </c>
      <c r="D331" t="str">
        <f>B331&amp;C331</f>
        <v>PaddyDonaghy</v>
      </c>
    </row>
    <row r="332" spans="1:4" x14ac:dyDescent="0.3">
      <c r="A332">
        <v>332</v>
      </c>
      <c r="B332" t="s">
        <v>1291</v>
      </c>
      <c r="C332" t="s">
        <v>1457</v>
      </c>
      <c r="D332" t="str">
        <f>B332&amp;C332</f>
        <v>GlynTheobold</v>
      </c>
    </row>
    <row r="333" spans="1:4" x14ac:dyDescent="0.3">
      <c r="A333">
        <v>333</v>
      </c>
      <c r="B333" t="s">
        <v>1143</v>
      </c>
      <c r="C333" t="s">
        <v>1458</v>
      </c>
      <c r="D333" t="str">
        <f>B333&amp;C333</f>
        <v>DaveWheeler</v>
      </c>
    </row>
    <row r="334" spans="1:4" x14ac:dyDescent="0.3">
      <c r="A334">
        <v>334</v>
      </c>
      <c r="B334" t="s">
        <v>49</v>
      </c>
      <c r="C334" t="s">
        <v>910</v>
      </c>
      <c r="D334" t="str">
        <f>B334&amp;C334</f>
        <v>FredShutes</v>
      </c>
    </row>
    <row r="335" spans="1:4" x14ac:dyDescent="0.3">
      <c r="A335">
        <v>335</v>
      </c>
      <c r="B335" t="s">
        <v>971</v>
      </c>
      <c r="C335" t="s">
        <v>1459</v>
      </c>
      <c r="D335" t="str">
        <f>B335&amp;C335</f>
        <v>DavidDeruyter</v>
      </c>
    </row>
    <row r="336" spans="1:4" x14ac:dyDescent="0.3">
      <c r="A336">
        <v>336</v>
      </c>
      <c r="B336" t="s">
        <v>137</v>
      </c>
      <c r="C336" t="s">
        <v>1460</v>
      </c>
      <c r="D336" t="str">
        <f>B336&amp;C336</f>
        <v>MichaelSullivan</v>
      </c>
    </row>
    <row r="337" spans="1:4" x14ac:dyDescent="0.3">
      <c r="A337">
        <v>337</v>
      </c>
      <c r="B337" t="s">
        <v>850</v>
      </c>
      <c r="C337" t="s">
        <v>1429</v>
      </c>
      <c r="D337" t="str">
        <f>B337&amp;C337</f>
        <v>NigelTubman</v>
      </c>
    </row>
    <row r="338" spans="1:4" x14ac:dyDescent="0.3">
      <c r="A338">
        <v>338</v>
      </c>
      <c r="B338" t="s">
        <v>728</v>
      </c>
      <c r="C338" t="s">
        <v>1174</v>
      </c>
      <c r="D338" t="str">
        <f>B338&amp;C338</f>
        <v>MartinMcCabe</v>
      </c>
    </row>
    <row r="339" spans="1:4" x14ac:dyDescent="0.3">
      <c r="A339">
        <v>339</v>
      </c>
      <c r="B339" t="s">
        <v>765</v>
      </c>
      <c r="C339" t="s">
        <v>1461</v>
      </c>
      <c r="D339" t="str">
        <f>B339&amp;C339</f>
        <v>ChrisKendel</v>
      </c>
    </row>
    <row r="340" spans="1:4" x14ac:dyDescent="0.3">
      <c r="A340">
        <v>340</v>
      </c>
      <c r="B340" t="s">
        <v>34</v>
      </c>
      <c r="C340" t="s">
        <v>1462</v>
      </c>
      <c r="D340" t="str">
        <f>B340&amp;C340</f>
        <v>PeterTrueman</v>
      </c>
    </row>
    <row r="341" spans="1:4" x14ac:dyDescent="0.3">
      <c r="A341">
        <v>341</v>
      </c>
      <c r="B341" t="s">
        <v>181</v>
      </c>
      <c r="C341" t="s">
        <v>1463</v>
      </c>
      <c r="D341" t="str">
        <f>B341&amp;C341</f>
        <v>SteveShort</v>
      </c>
    </row>
    <row r="342" spans="1:4" x14ac:dyDescent="0.3">
      <c r="A342">
        <v>342</v>
      </c>
      <c r="B342" t="s">
        <v>1464</v>
      </c>
      <c r="C342" t="s">
        <v>1465</v>
      </c>
      <c r="D342" t="str">
        <f>B342&amp;C342</f>
        <v>KenMcFeat</v>
      </c>
    </row>
    <row r="343" spans="1:4" x14ac:dyDescent="0.3">
      <c r="A343">
        <v>343</v>
      </c>
      <c r="B343" t="s">
        <v>1249</v>
      </c>
      <c r="C343" t="s">
        <v>1466</v>
      </c>
      <c r="D343" t="str">
        <f>B343&amp;C343</f>
        <v>StuartSpencer</v>
      </c>
    </row>
    <row r="344" spans="1:4" x14ac:dyDescent="0.3">
      <c r="A344">
        <v>344</v>
      </c>
      <c r="B344" t="s">
        <v>1150</v>
      </c>
      <c r="C344" t="s">
        <v>519</v>
      </c>
      <c r="D344" t="str">
        <f>B344&amp;C344</f>
        <v>HuwThomas</v>
      </c>
    </row>
    <row r="345" spans="1:4" x14ac:dyDescent="0.3">
      <c r="A345">
        <v>345</v>
      </c>
      <c r="B345" t="s">
        <v>555</v>
      </c>
      <c r="C345" t="s">
        <v>1467</v>
      </c>
      <c r="D345" t="str">
        <f>B345&amp;C345</f>
        <v>TonyBrowne</v>
      </c>
    </row>
    <row r="346" spans="1:4" x14ac:dyDescent="0.3">
      <c r="A346">
        <v>346</v>
      </c>
      <c r="B346" t="s">
        <v>159</v>
      </c>
      <c r="C346" t="s">
        <v>1468</v>
      </c>
      <c r="D346" t="str">
        <f>B346&amp;C346</f>
        <v>AndyChute</v>
      </c>
    </row>
    <row r="347" spans="1:4" x14ac:dyDescent="0.3">
      <c r="A347">
        <v>347</v>
      </c>
      <c r="B347" t="s">
        <v>850</v>
      </c>
      <c r="C347" t="s">
        <v>1469</v>
      </c>
      <c r="D347" t="str">
        <f>B347&amp;C347</f>
        <v>NigelCharlestone</v>
      </c>
    </row>
    <row r="348" spans="1:4" x14ac:dyDescent="0.3">
      <c r="A348">
        <v>348</v>
      </c>
      <c r="B348" t="s">
        <v>159</v>
      </c>
      <c r="C348" t="s">
        <v>1470</v>
      </c>
      <c r="D348" t="str">
        <f>B348&amp;C348</f>
        <v>AndyCossey</v>
      </c>
    </row>
    <row r="349" spans="1:4" x14ac:dyDescent="0.3">
      <c r="A349">
        <v>349</v>
      </c>
      <c r="B349" t="s">
        <v>1056</v>
      </c>
      <c r="C349" t="s">
        <v>1471</v>
      </c>
      <c r="D349" t="str">
        <f>B349&amp;C349</f>
        <v>GeorgeMoss</v>
      </c>
    </row>
    <row r="350" spans="1:4" x14ac:dyDescent="0.3">
      <c r="A350">
        <v>350</v>
      </c>
      <c r="B350" t="s">
        <v>150</v>
      </c>
      <c r="C350" t="s">
        <v>1472</v>
      </c>
      <c r="D350" t="str">
        <f>B350&amp;C350</f>
        <v>JohnDalgleish</v>
      </c>
    </row>
    <row r="351" spans="1:4" x14ac:dyDescent="0.3">
      <c r="A351">
        <v>351</v>
      </c>
      <c r="B351" t="s">
        <v>1473</v>
      </c>
      <c r="C351" t="s">
        <v>1474</v>
      </c>
      <c r="D351" t="str">
        <f>B351&amp;C351</f>
        <v>TommyBolland</v>
      </c>
    </row>
    <row r="352" spans="1:4" x14ac:dyDescent="0.3">
      <c r="A352">
        <v>352</v>
      </c>
      <c r="B352" t="s">
        <v>1475</v>
      </c>
      <c r="C352" t="s">
        <v>1476</v>
      </c>
      <c r="D352" t="str">
        <f>B352&amp;C352</f>
        <v>KeithBlake</v>
      </c>
    </row>
    <row r="353" spans="1:4" x14ac:dyDescent="0.3">
      <c r="A353">
        <v>353</v>
      </c>
      <c r="B353" t="s">
        <v>555</v>
      </c>
      <c r="C353" t="s">
        <v>1477</v>
      </c>
      <c r="D353" t="str">
        <f>B353&amp;C353</f>
        <v>TonyWorbouys</v>
      </c>
    </row>
    <row r="354" spans="1:4" x14ac:dyDescent="0.3">
      <c r="A354">
        <v>354</v>
      </c>
      <c r="B354" t="s">
        <v>140</v>
      </c>
      <c r="C354" t="s">
        <v>1414</v>
      </c>
      <c r="D354" t="str">
        <f>B354&amp;C354</f>
        <v>RichardDunkley</v>
      </c>
    </row>
    <row r="355" spans="1:4" x14ac:dyDescent="0.3">
      <c r="A355">
        <v>355</v>
      </c>
      <c r="B355" t="s">
        <v>518</v>
      </c>
      <c r="C355" t="s">
        <v>1478</v>
      </c>
      <c r="D355" t="str">
        <f>B355&amp;C355</f>
        <v>MarkBrown</v>
      </c>
    </row>
    <row r="356" spans="1:4" x14ac:dyDescent="0.3">
      <c r="A356">
        <v>356</v>
      </c>
      <c r="B356" t="s">
        <v>127</v>
      </c>
      <c r="C356" t="s">
        <v>1479</v>
      </c>
      <c r="D356" t="str">
        <f>B356&amp;C356</f>
        <v>PhilipLong</v>
      </c>
    </row>
    <row r="357" spans="1:4" x14ac:dyDescent="0.3">
      <c r="A357">
        <v>357</v>
      </c>
      <c r="B357" t="s">
        <v>1158</v>
      </c>
      <c r="C357" t="s">
        <v>1159</v>
      </c>
      <c r="D357" t="str">
        <f>B357&amp;C357</f>
        <v>ChasAyres</v>
      </c>
    </row>
    <row r="358" spans="1:4" x14ac:dyDescent="0.3">
      <c r="A358">
        <v>358</v>
      </c>
      <c r="B358" t="s">
        <v>1389</v>
      </c>
      <c r="C358" t="s">
        <v>1480</v>
      </c>
      <c r="D358" t="str">
        <f>B358&amp;C358</f>
        <v>MartynLatch</v>
      </c>
    </row>
    <row r="359" spans="1:4" x14ac:dyDescent="0.3">
      <c r="A359">
        <v>359</v>
      </c>
      <c r="B359" t="s">
        <v>1439</v>
      </c>
      <c r="C359" t="s">
        <v>446</v>
      </c>
      <c r="D359" t="str">
        <f>B359&amp;C359</f>
        <v>BenBruce</v>
      </c>
    </row>
    <row r="360" spans="1:4" x14ac:dyDescent="0.3">
      <c r="A360">
        <v>360</v>
      </c>
      <c r="B360" t="s">
        <v>181</v>
      </c>
      <c r="C360" t="s">
        <v>1481</v>
      </c>
      <c r="D360" t="str">
        <f>B360&amp;C360</f>
        <v>SteveRollins</v>
      </c>
    </row>
    <row r="361" spans="1:4" x14ac:dyDescent="0.3">
      <c r="A361">
        <v>361</v>
      </c>
      <c r="B361" t="s">
        <v>1482</v>
      </c>
      <c r="C361" t="s">
        <v>1483</v>
      </c>
      <c r="D361" t="str">
        <f>B361&amp;C361</f>
        <v>DannyFrench</v>
      </c>
    </row>
    <row r="362" spans="1:4" x14ac:dyDescent="0.3">
      <c r="A362">
        <v>362</v>
      </c>
      <c r="B362" t="s">
        <v>271</v>
      </c>
      <c r="C362" t="s">
        <v>1484</v>
      </c>
      <c r="D362" t="str">
        <f>B362&amp;C362</f>
        <v>HenryBain</v>
      </c>
    </row>
    <row r="363" spans="1:4" x14ac:dyDescent="0.3">
      <c r="A363">
        <v>363</v>
      </c>
      <c r="B363" t="s">
        <v>34</v>
      </c>
      <c r="C363" t="s">
        <v>1168</v>
      </c>
      <c r="D363" t="str">
        <f>B363&amp;C363</f>
        <v>PeterMitchener</v>
      </c>
    </row>
    <row r="364" spans="1:4" x14ac:dyDescent="0.3">
      <c r="A364">
        <v>364</v>
      </c>
      <c r="B364" t="s">
        <v>1022</v>
      </c>
      <c r="C364" t="s">
        <v>1485</v>
      </c>
      <c r="D364" t="str">
        <f>B364&amp;C364</f>
        <v>EdwardHickman</v>
      </c>
    </row>
    <row r="365" spans="1:4" x14ac:dyDescent="0.3">
      <c r="A365">
        <v>365</v>
      </c>
      <c r="B365" t="s">
        <v>1486</v>
      </c>
      <c r="C365" t="s">
        <v>1487</v>
      </c>
      <c r="D365" t="str">
        <f>B365&amp;C365</f>
        <v>GodfreyAxten</v>
      </c>
    </row>
    <row r="366" spans="1:4" x14ac:dyDescent="0.3">
      <c r="A366">
        <v>366</v>
      </c>
      <c r="B366" t="s">
        <v>986</v>
      </c>
      <c r="C366" t="s">
        <v>1273</v>
      </c>
      <c r="D366" t="str">
        <f>B366&amp;C366</f>
        <v>LeeDavies</v>
      </c>
    </row>
    <row r="367" spans="1:4" x14ac:dyDescent="0.3">
      <c r="A367">
        <v>367</v>
      </c>
      <c r="B367" t="s">
        <v>1027</v>
      </c>
      <c r="C367" t="s">
        <v>519</v>
      </c>
      <c r="D367" t="str">
        <f>B367&amp;C367</f>
        <v>ColinThomas</v>
      </c>
    </row>
    <row r="368" spans="1:4" x14ac:dyDescent="0.3">
      <c r="A368">
        <v>368</v>
      </c>
      <c r="B368" t="s">
        <v>1488</v>
      </c>
      <c r="C368" t="s">
        <v>1489</v>
      </c>
      <c r="D368" t="str">
        <f>B368&amp;C368</f>
        <v>SeanNoon</v>
      </c>
    </row>
    <row r="369" spans="1:4" x14ac:dyDescent="0.3">
      <c r="A369">
        <v>369</v>
      </c>
      <c r="B369" t="s">
        <v>1296</v>
      </c>
      <c r="C369" t="s">
        <v>1107</v>
      </c>
      <c r="D369" t="str">
        <f>B369&amp;C369</f>
        <v>LarryBrennan</v>
      </c>
    </row>
    <row r="370" spans="1:4" x14ac:dyDescent="0.3">
      <c r="A370">
        <v>370</v>
      </c>
      <c r="B370" t="s">
        <v>1490</v>
      </c>
      <c r="C370" t="s">
        <v>1491</v>
      </c>
      <c r="D370" t="str">
        <f>B370&amp;C370</f>
        <v>AdamTurnbull</v>
      </c>
    </row>
    <row r="371" spans="1:4" x14ac:dyDescent="0.3">
      <c r="A371">
        <v>371</v>
      </c>
      <c r="B371" t="s">
        <v>1492</v>
      </c>
      <c r="C371" t="s">
        <v>1493</v>
      </c>
      <c r="D371" t="str">
        <f>B371&amp;C371</f>
        <v>AaronGale</v>
      </c>
    </row>
  </sheetData>
  <sortState ref="A1:D371">
    <sortCondition ref="A1:A37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2"/>
  <sheetViews>
    <sheetView topLeftCell="A989" workbookViewId="0">
      <selection activeCell="B1001" sqref="B1001"/>
    </sheetView>
  </sheetViews>
  <sheetFormatPr defaultRowHeight="14.4" x14ac:dyDescent="0.3"/>
  <cols>
    <col min="2" max="2" width="10.6640625" style="2" bestFit="1" customWidth="1"/>
  </cols>
  <sheetData>
    <row r="1" spans="1:5" x14ac:dyDescent="0.3">
      <c r="B1" s="2" t="s">
        <v>2410</v>
      </c>
      <c r="C1" t="s">
        <v>2493</v>
      </c>
      <c r="D1" t="s">
        <v>2494</v>
      </c>
      <c r="E1" t="s">
        <v>2491</v>
      </c>
    </row>
    <row r="2" spans="1:5" ht="15" x14ac:dyDescent="0.25">
      <c r="A2">
        <v>1</v>
      </c>
      <c r="B2" s="2">
        <v>41913</v>
      </c>
      <c r="C2">
        <v>1</v>
      </c>
      <c r="D2">
        <v>25.9</v>
      </c>
      <c r="E2">
        <v>330</v>
      </c>
    </row>
    <row r="3" spans="1:5" ht="15" x14ac:dyDescent="0.25">
      <c r="A3">
        <v>2</v>
      </c>
      <c r="B3" s="2">
        <v>41913</v>
      </c>
      <c r="C3">
        <v>1</v>
      </c>
      <c r="D3">
        <v>14.4</v>
      </c>
      <c r="E3">
        <v>160</v>
      </c>
    </row>
    <row r="4" spans="1:5" ht="15" x14ac:dyDescent="0.25">
      <c r="A4">
        <v>3</v>
      </c>
      <c r="B4" s="2">
        <v>41913</v>
      </c>
      <c r="C4">
        <v>1</v>
      </c>
      <c r="D4">
        <v>14.4</v>
      </c>
      <c r="E4">
        <v>344</v>
      </c>
    </row>
    <row r="5" spans="1:5" ht="15" x14ac:dyDescent="0.25">
      <c r="A5">
        <v>4</v>
      </c>
      <c r="B5" s="2">
        <v>41913</v>
      </c>
      <c r="C5">
        <v>1</v>
      </c>
      <c r="D5">
        <v>11.3</v>
      </c>
      <c r="E5">
        <v>225</v>
      </c>
    </row>
    <row r="6" spans="1:5" ht="15" x14ac:dyDescent="0.25">
      <c r="A6">
        <v>5</v>
      </c>
      <c r="B6" s="2">
        <v>41913</v>
      </c>
      <c r="C6">
        <v>1</v>
      </c>
      <c r="D6">
        <v>19.3</v>
      </c>
      <c r="E6">
        <v>178</v>
      </c>
    </row>
    <row r="7" spans="1:5" ht="15" x14ac:dyDescent="0.25">
      <c r="A7">
        <v>6</v>
      </c>
      <c r="B7" s="2">
        <v>41913</v>
      </c>
      <c r="C7">
        <v>1</v>
      </c>
      <c r="D7">
        <v>7.6</v>
      </c>
      <c r="E7">
        <v>103</v>
      </c>
    </row>
    <row r="8" spans="1:5" ht="15" x14ac:dyDescent="0.25">
      <c r="A8">
        <v>7</v>
      </c>
      <c r="B8" s="2">
        <v>41913</v>
      </c>
      <c r="C8">
        <v>1</v>
      </c>
      <c r="D8">
        <v>22.3</v>
      </c>
      <c r="E8">
        <v>2</v>
      </c>
    </row>
    <row r="9" spans="1:5" ht="15" x14ac:dyDescent="0.25">
      <c r="A9">
        <v>8</v>
      </c>
      <c r="B9" s="2">
        <v>41913</v>
      </c>
      <c r="C9">
        <v>1</v>
      </c>
      <c r="D9">
        <v>15</v>
      </c>
      <c r="E9">
        <v>16</v>
      </c>
    </row>
    <row r="10" spans="1:5" ht="15" x14ac:dyDescent="0.25">
      <c r="A10">
        <v>9</v>
      </c>
      <c r="B10" s="2">
        <v>41913</v>
      </c>
      <c r="C10">
        <v>1</v>
      </c>
      <c r="D10">
        <v>24.7</v>
      </c>
      <c r="E10">
        <v>162</v>
      </c>
    </row>
    <row r="11" spans="1:5" ht="15" x14ac:dyDescent="0.25">
      <c r="A11">
        <v>10</v>
      </c>
      <c r="B11" s="2">
        <v>41913</v>
      </c>
      <c r="C11">
        <v>1</v>
      </c>
      <c r="D11">
        <v>23.7</v>
      </c>
      <c r="E11">
        <v>61</v>
      </c>
    </row>
    <row r="12" spans="1:5" ht="15" x14ac:dyDescent="0.25">
      <c r="A12">
        <v>11</v>
      </c>
      <c r="B12" s="2">
        <v>41913</v>
      </c>
      <c r="C12">
        <v>1</v>
      </c>
      <c r="D12">
        <v>19.899999999999999</v>
      </c>
      <c r="E12">
        <v>280</v>
      </c>
    </row>
    <row r="13" spans="1:5" ht="15" x14ac:dyDescent="0.25">
      <c r="A13">
        <v>12</v>
      </c>
      <c r="B13" s="2">
        <v>41913</v>
      </c>
      <c r="C13">
        <v>1</v>
      </c>
      <c r="D13">
        <v>18.5</v>
      </c>
      <c r="E13">
        <v>250</v>
      </c>
    </row>
    <row r="14" spans="1:5" ht="15" x14ac:dyDescent="0.25">
      <c r="A14">
        <v>13</v>
      </c>
      <c r="B14" s="2">
        <v>41913</v>
      </c>
      <c r="C14">
        <v>1</v>
      </c>
      <c r="D14">
        <v>15.9</v>
      </c>
      <c r="E14">
        <v>245</v>
      </c>
    </row>
    <row r="15" spans="1:5" ht="15" x14ac:dyDescent="0.25">
      <c r="A15">
        <v>14</v>
      </c>
      <c r="B15" s="2">
        <v>41913</v>
      </c>
      <c r="C15">
        <v>1</v>
      </c>
      <c r="D15">
        <v>11.6</v>
      </c>
      <c r="E15">
        <v>1</v>
      </c>
    </row>
    <row r="16" spans="1:5" ht="15" x14ac:dyDescent="0.25">
      <c r="A16">
        <v>15</v>
      </c>
      <c r="B16" s="2">
        <v>41913</v>
      </c>
      <c r="C16">
        <v>1</v>
      </c>
      <c r="D16">
        <v>12.6</v>
      </c>
      <c r="E16">
        <v>129</v>
      </c>
    </row>
    <row r="17" spans="1:5" ht="15" x14ac:dyDescent="0.25">
      <c r="A17">
        <v>16</v>
      </c>
      <c r="B17" s="2">
        <v>41913</v>
      </c>
      <c r="C17">
        <v>1</v>
      </c>
      <c r="D17">
        <v>8.9</v>
      </c>
      <c r="E17">
        <v>310</v>
      </c>
    </row>
    <row r="18" spans="1:5" ht="15" x14ac:dyDescent="0.25">
      <c r="A18">
        <v>17</v>
      </c>
      <c r="B18" s="2">
        <v>41913</v>
      </c>
      <c r="C18">
        <v>1</v>
      </c>
      <c r="D18">
        <v>20.6</v>
      </c>
      <c r="E18">
        <v>193</v>
      </c>
    </row>
    <row r="19" spans="1:5" ht="15" x14ac:dyDescent="0.25">
      <c r="A19">
        <v>18</v>
      </c>
      <c r="B19" s="2">
        <v>41913</v>
      </c>
      <c r="C19">
        <v>1</v>
      </c>
      <c r="D19">
        <v>25.4</v>
      </c>
      <c r="E19">
        <v>260</v>
      </c>
    </row>
    <row r="20" spans="1:5" ht="15" x14ac:dyDescent="0.25">
      <c r="A20">
        <v>19</v>
      </c>
      <c r="B20" s="2">
        <v>41913</v>
      </c>
      <c r="C20">
        <v>1</v>
      </c>
      <c r="D20">
        <v>14.7</v>
      </c>
      <c r="E20">
        <v>123</v>
      </c>
    </row>
    <row r="21" spans="1:5" ht="15" x14ac:dyDescent="0.25">
      <c r="A21">
        <v>20</v>
      </c>
      <c r="B21" s="2">
        <v>41913</v>
      </c>
      <c r="C21">
        <v>1</v>
      </c>
      <c r="D21">
        <v>18.600000000000001</v>
      </c>
      <c r="E21">
        <v>287</v>
      </c>
    </row>
    <row r="22" spans="1:5" x14ac:dyDescent="0.3">
      <c r="A22">
        <v>21</v>
      </c>
      <c r="B22" s="2">
        <v>41913</v>
      </c>
      <c r="C22">
        <v>1</v>
      </c>
      <c r="D22">
        <v>18.2</v>
      </c>
      <c r="E22">
        <v>308</v>
      </c>
    </row>
    <row r="23" spans="1:5" x14ac:dyDescent="0.3">
      <c r="A23">
        <v>22</v>
      </c>
      <c r="B23" s="2">
        <v>41913</v>
      </c>
      <c r="C23">
        <v>1</v>
      </c>
      <c r="D23">
        <v>24.1</v>
      </c>
      <c r="E23">
        <v>63</v>
      </c>
    </row>
    <row r="24" spans="1:5" x14ac:dyDescent="0.3">
      <c r="A24">
        <v>23</v>
      </c>
      <c r="B24" s="2">
        <v>41913</v>
      </c>
      <c r="C24">
        <v>1</v>
      </c>
      <c r="D24">
        <v>12.1</v>
      </c>
      <c r="E24">
        <v>222</v>
      </c>
    </row>
    <row r="25" spans="1:5" x14ac:dyDescent="0.3">
      <c r="A25">
        <v>24</v>
      </c>
      <c r="B25" s="2">
        <v>41913</v>
      </c>
      <c r="C25">
        <v>1</v>
      </c>
      <c r="D25">
        <v>16.7</v>
      </c>
      <c r="E25">
        <v>47</v>
      </c>
    </row>
    <row r="26" spans="1:5" x14ac:dyDescent="0.3">
      <c r="A26">
        <v>25</v>
      </c>
      <c r="B26" s="2">
        <v>41913</v>
      </c>
      <c r="C26">
        <v>1</v>
      </c>
      <c r="D26">
        <v>18.899999999999999</v>
      </c>
      <c r="E26">
        <v>257</v>
      </c>
    </row>
    <row r="27" spans="1:5" x14ac:dyDescent="0.3">
      <c r="A27">
        <v>26</v>
      </c>
      <c r="B27" s="2">
        <v>41911</v>
      </c>
      <c r="C27">
        <v>0</v>
      </c>
      <c r="D27">
        <v>28</v>
      </c>
      <c r="E27">
        <v>371</v>
      </c>
    </row>
    <row r="28" spans="1:5" x14ac:dyDescent="0.3">
      <c r="A28">
        <v>27</v>
      </c>
      <c r="B28" s="2">
        <v>41911</v>
      </c>
      <c r="C28">
        <v>1</v>
      </c>
      <c r="D28">
        <v>11.5</v>
      </c>
      <c r="E28">
        <v>1</v>
      </c>
    </row>
    <row r="29" spans="1:5" x14ac:dyDescent="0.3">
      <c r="A29">
        <v>28</v>
      </c>
      <c r="B29" s="2">
        <v>41899</v>
      </c>
      <c r="C29">
        <v>1</v>
      </c>
      <c r="D29">
        <v>7.8</v>
      </c>
      <c r="E29">
        <v>234</v>
      </c>
    </row>
    <row r="30" spans="1:5" x14ac:dyDescent="0.3">
      <c r="A30">
        <v>29</v>
      </c>
      <c r="B30" s="2">
        <v>41899</v>
      </c>
      <c r="C30">
        <v>1</v>
      </c>
      <c r="D30">
        <v>14.2</v>
      </c>
      <c r="E30">
        <v>93</v>
      </c>
    </row>
    <row r="31" spans="1:5" x14ac:dyDescent="0.3">
      <c r="A31">
        <v>30</v>
      </c>
      <c r="B31" s="2">
        <v>41899</v>
      </c>
      <c r="C31">
        <v>1</v>
      </c>
      <c r="D31">
        <v>15.7</v>
      </c>
      <c r="E31">
        <v>145</v>
      </c>
    </row>
    <row r="32" spans="1:5" x14ac:dyDescent="0.3">
      <c r="A32">
        <v>31</v>
      </c>
      <c r="B32" s="2">
        <v>41899</v>
      </c>
      <c r="C32">
        <v>1</v>
      </c>
      <c r="D32">
        <v>17.3</v>
      </c>
      <c r="E32">
        <v>323</v>
      </c>
    </row>
    <row r="33" spans="1:5" x14ac:dyDescent="0.3">
      <c r="A33">
        <v>32</v>
      </c>
      <c r="B33" s="2">
        <v>41899</v>
      </c>
      <c r="C33">
        <v>1</v>
      </c>
      <c r="D33">
        <v>14.7</v>
      </c>
      <c r="E33">
        <v>160</v>
      </c>
    </row>
    <row r="34" spans="1:5" x14ac:dyDescent="0.3">
      <c r="A34">
        <v>33</v>
      </c>
      <c r="B34" s="2">
        <v>41899</v>
      </c>
      <c r="C34">
        <v>1</v>
      </c>
      <c r="D34">
        <v>7.5</v>
      </c>
      <c r="E34">
        <v>103</v>
      </c>
    </row>
    <row r="35" spans="1:5" x14ac:dyDescent="0.3">
      <c r="A35">
        <v>34</v>
      </c>
      <c r="B35" s="2">
        <v>41899</v>
      </c>
      <c r="C35">
        <v>1</v>
      </c>
      <c r="D35">
        <v>23.6</v>
      </c>
      <c r="E35">
        <v>61</v>
      </c>
    </row>
    <row r="36" spans="1:5" x14ac:dyDescent="0.3">
      <c r="A36">
        <v>35</v>
      </c>
      <c r="B36" s="2">
        <v>41899</v>
      </c>
      <c r="C36">
        <v>1</v>
      </c>
      <c r="D36">
        <v>11.4</v>
      </c>
      <c r="E36">
        <v>1</v>
      </c>
    </row>
    <row r="37" spans="1:5" x14ac:dyDescent="0.3">
      <c r="A37">
        <v>36</v>
      </c>
      <c r="B37" s="2">
        <v>41899</v>
      </c>
      <c r="C37">
        <v>1</v>
      </c>
      <c r="D37">
        <v>12.5</v>
      </c>
      <c r="E37">
        <v>129</v>
      </c>
    </row>
    <row r="38" spans="1:5" x14ac:dyDescent="0.3">
      <c r="A38">
        <v>37</v>
      </c>
      <c r="B38" s="2">
        <v>41899</v>
      </c>
      <c r="C38">
        <v>1</v>
      </c>
      <c r="D38">
        <v>25.3</v>
      </c>
      <c r="E38">
        <v>260</v>
      </c>
    </row>
    <row r="39" spans="1:5" x14ac:dyDescent="0.3">
      <c r="A39">
        <v>38</v>
      </c>
      <c r="B39" s="2">
        <v>41899</v>
      </c>
      <c r="C39">
        <v>1</v>
      </c>
      <c r="D39">
        <v>18.5</v>
      </c>
      <c r="E39">
        <v>287</v>
      </c>
    </row>
    <row r="40" spans="1:5" x14ac:dyDescent="0.3">
      <c r="A40">
        <v>39</v>
      </c>
      <c r="B40" s="2">
        <v>41899</v>
      </c>
      <c r="C40">
        <v>1</v>
      </c>
      <c r="D40">
        <v>12</v>
      </c>
      <c r="E40">
        <v>222</v>
      </c>
    </row>
    <row r="41" spans="1:5" x14ac:dyDescent="0.3">
      <c r="A41">
        <v>40</v>
      </c>
      <c r="B41" s="2">
        <v>41896</v>
      </c>
      <c r="C41">
        <v>1</v>
      </c>
      <c r="D41">
        <v>19.8</v>
      </c>
      <c r="E41">
        <v>278</v>
      </c>
    </row>
    <row r="42" spans="1:5" x14ac:dyDescent="0.3">
      <c r="A42">
        <v>41</v>
      </c>
      <c r="B42" s="2">
        <v>41896</v>
      </c>
      <c r="C42">
        <v>1</v>
      </c>
      <c r="D42">
        <v>15.6</v>
      </c>
      <c r="E42">
        <v>145</v>
      </c>
    </row>
    <row r="43" spans="1:5" x14ac:dyDescent="0.3">
      <c r="A43">
        <v>42</v>
      </c>
      <c r="B43" s="2">
        <v>41896</v>
      </c>
      <c r="C43">
        <v>1</v>
      </c>
      <c r="D43">
        <v>15.3</v>
      </c>
      <c r="E43">
        <v>160</v>
      </c>
    </row>
    <row r="44" spans="1:5" x14ac:dyDescent="0.3">
      <c r="A44">
        <v>43</v>
      </c>
      <c r="B44" s="2">
        <v>41896</v>
      </c>
      <c r="C44">
        <v>1</v>
      </c>
      <c r="D44">
        <v>7.4</v>
      </c>
      <c r="E44">
        <v>103</v>
      </c>
    </row>
    <row r="45" spans="1:5" x14ac:dyDescent="0.3">
      <c r="A45">
        <v>44</v>
      </c>
      <c r="B45" s="2">
        <v>41896</v>
      </c>
      <c r="C45">
        <v>1</v>
      </c>
      <c r="D45">
        <v>24.6</v>
      </c>
      <c r="E45">
        <v>162</v>
      </c>
    </row>
    <row r="46" spans="1:5" x14ac:dyDescent="0.3">
      <c r="A46">
        <v>45</v>
      </c>
      <c r="B46" s="2">
        <v>41896</v>
      </c>
      <c r="C46">
        <v>1</v>
      </c>
      <c r="D46">
        <v>23.5</v>
      </c>
      <c r="E46">
        <v>61</v>
      </c>
    </row>
    <row r="47" spans="1:5" x14ac:dyDescent="0.3">
      <c r="A47">
        <v>46</v>
      </c>
      <c r="B47" s="2">
        <v>41896</v>
      </c>
      <c r="C47">
        <v>1</v>
      </c>
      <c r="D47">
        <v>11.4</v>
      </c>
      <c r="E47">
        <v>1</v>
      </c>
    </row>
    <row r="48" spans="1:5" x14ac:dyDescent="0.3">
      <c r="A48">
        <v>47</v>
      </c>
      <c r="B48" s="2">
        <v>41896</v>
      </c>
      <c r="C48">
        <v>1</v>
      </c>
      <c r="D48">
        <v>12.7</v>
      </c>
      <c r="E48">
        <v>129</v>
      </c>
    </row>
    <row r="49" spans="1:5" x14ac:dyDescent="0.3">
      <c r="A49">
        <v>48</v>
      </c>
      <c r="B49" s="2">
        <v>41896</v>
      </c>
      <c r="C49">
        <v>1</v>
      </c>
      <c r="D49">
        <v>25.2</v>
      </c>
      <c r="E49">
        <v>260</v>
      </c>
    </row>
    <row r="50" spans="1:5" x14ac:dyDescent="0.3">
      <c r="A50">
        <v>49</v>
      </c>
      <c r="B50" s="2">
        <v>41896</v>
      </c>
      <c r="C50">
        <v>1</v>
      </c>
      <c r="D50">
        <v>18.8</v>
      </c>
      <c r="E50">
        <v>287</v>
      </c>
    </row>
    <row r="51" spans="1:5" x14ac:dyDescent="0.3">
      <c r="A51">
        <v>50</v>
      </c>
      <c r="B51" s="2">
        <v>41896</v>
      </c>
      <c r="C51">
        <v>1</v>
      </c>
      <c r="D51">
        <v>11.9</v>
      </c>
      <c r="E51">
        <v>222</v>
      </c>
    </row>
    <row r="52" spans="1:5" x14ac:dyDescent="0.3">
      <c r="A52">
        <v>51</v>
      </c>
      <c r="B52" s="2">
        <v>41895</v>
      </c>
      <c r="C52">
        <v>1</v>
      </c>
      <c r="D52">
        <v>8.1999999999999993</v>
      </c>
      <c r="E52">
        <v>234</v>
      </c>
    </row>
    <row r="53" spans="1:5" x14ac:dyDescent="0.3">
      <c r="A53">
        <v>52</v>
      </c>
      <c r="B53" s="2">
        <v>41895</v>
      </c>
      <c r="C53">
        <v>1</v>
      </c>
      <c r="D53">
        <v>15.5</v>
      </c>
      <c r="E53">
        <v>145</v>
      </c>
    </row>
    <row r="54" spans="1:5" x14ac:dyDescent="0.3">
      <c r="A54">
        <v>53</v>
      </c>
      <c r="B54" s="2">
        <v>41895</v>
      </c>
      <c r="C54">
        <v>1</v>
      </c>
      <c r="D54">
        <v>17.2</v>
      </c>
      <c r="E54">
        <v>323</v>
      </c>
    </row>
    <row r="55" spans="1:5" x14ac:dyDescent="0.3">
      <c r="A55">
        <v>54</v>
      </c>
      <c r="B55" s="2">
        <v>41895</v>
      </c>
      <c r="C55">
        <v>1</v>
      </c>
      <c r="D55">
        <v>15.2</v>
      </c>
      <c r="E55">
        <v>160</v>
      </c>
    </row>
    <row r="56" spans="1:5" x14ac:dyDescent="0.3">
      <c r="A56">
        <v>55</v>
      </c>
      <c r="B56" s="2">
        <v>41895</v>
      </c>
      <c r="C56">
        <v>1</v>
      </c>
      <c r="D56">
        <v>7.3</v>
      </c>
      <c r="E56">
        <v>103</v>
      </c>
    </row>
    <row r="57" spans="1:5" x14ac:dyDescent="0.3">
      <c r="A57">
        <v>56</v>
      </c>
      <c r="B57" s="2">
        <v>41895</v>
      </c>
      <c r="C57">
        <v>1</v>
      </c>
      <c r="D57">
        <v>24.5</v>
      </c>
      <c r="E57">
        <v>162</v>
      </c>
    </row>
    <row r="58" spans="1:5" x14ac:dyDescent="0.3">
      <c r="A58">
        <v>57</v>
      </c>
      <c r="B58" s="2">
        <v>41895</v>
      </c>
      <c r="C58">
        <v>1</v>
      </c>
      <c r="D58">
        <v>23.4</v>
      </c>
      <c r="E58">
        <v>61</v>
      </c>
    </row>
    <row r="59" spans="1:5" x14ac:dyDescent="0.3">
      <c r="A59">
        <v>58</v>
      </c>
      <c r="B59" s="2">
        <v>41895</v>
      </c>
      <c r="C59">
        <v>1</v>
      </c>
      <c r="D59">
        <v>11.3</v>
      </c>
      <c r="E59">
        <v>1</v>
      </c>
    </row>
    <row r="60" spans="1:5" x14ac:dyDescent="0.3">
      <c r="A60">
        <v>59</v>
      </c>
      <c r="B60" s="2">
        <v>41895</v>
      </c>
      <c r="C60">
        <v>1</v>
      </c>
      <c r="D60">
        <v>18.7</v>
      </c>
      <c r="E60">
        <v>287</v>
      </c>
    </row>
    <row r="61" spans="1:5" x14ac:dyDescent="0.3">
      <c r="A61">
        <v>60</v>
      </c>
      <c r="B61" s="2">
        <v>41895</v>
      </c>
      <c r="C61">
        <v>1</v>
      </c>
      <c r="D61">
        <v>11.8</v>
      </c>
      <c r="E61">
        <v>222</v>
      </c>
    </row>
    <row r="62" spans="1:5" x14ac:dyDescent="0.3">
      <c r="A62">
        <v>61</v>
      </c>
      <c r="B62" s="2">
        <v>41895</v>
      </c>
      <c r="C62">
        <v>1</v>
      </c>
      <c r="D62">
        <v>16.600000000000001</v>
      </c>
      <c r="E62">
        <v>47</v>
      </c>
    </row>
    <row r="63" spans="1:5" x14ac:dyDescent="0.3">
      <c r="A63">
        <v>62</v>
      </c>
      <c r="B63" s="2">
        <v>41895</v>
      </c>
      <c r="C63">
        <v>1</v>
      </c>
      <c r="D63">
        <v>16.5</v>
      </c>
      <c r="E63">
        <v>47</v>
      </c>
    </row>
    <row r="64" spans="1:5" x14ac:dyDescent="0.3">
      <c r="A64">
        <v>63</v>
      </c>
      <c r="B64" s="2">
        <v>41889</v>
      </c>
      <c r="C64">
        <v>1</v>
      </c>
      <c r="D64">
        <v>9.9</v>
      </c>
      <c r="E64">
        <v>338</v>
      </c>
    </row>
    <row r="65" spans="1:5" x14ac:dyDescent="0.3">
      <c r="A65">
        <v>64</v>
      </c>
      <c r="B65" s="2">
        <v>41889</v>
      </c>
      <c r="C65">
        <v>1</v>
      </c>
      <c r="D65">
        <v>12.5</v>
      </c>
      <c r="E65">
        <v>363</v>
      </c>
    </row>
    <row r="66" spans="1:5" x14ac:dyDescent="0.3">
      <c r="A66">
        <v>65</v>
      </c>
      <c r="B66" s="2">
        <v>41889</v>
      </c>
      <c r="C66">
        <v>1</v>
      </c>
      <c r="D66">
        <v>22.3</v>
      </c>
      <c r="E66">
        <v>3</v>
      </c>
    </row>
    <row r="67" spans="1:5" x14ac:dyDescent="0.3">
      <c r="A67">
        <v>66</v>
      </c>
      <c r="B67" s="2">
        <v>41889</v>
      </c>
      <c r="C67">
        <v>1</v>
      </c>
      <c r="D67">
        <v>26</v>
      </c>
      <c r="E67">
        <v>27</v>
      </c>
    </row>
    <row r="68" spans="1:5" x14ac:dyDescent="0.3">
      <c r="A68">
        <v>67</v>
      </c>
      <c r="B68" s="2">
        <v>41889</v>
      </c>
      <c r="C68">
        <v>1</v>
      </c>
      <c r="D68">
        <v>9.9</v>
      </c>
      <c r="E68">
        <v>241</v>
      </c>
    </row>
    <row r="69" spans="1:5" x14ac:dyDescent="0.3">
      <c r="A69">
        <v>68</v>
      </c>
      <c r="B69" s="2">
        <v>41889</v>
      </c>
      <c r="C69">
        <v>1</v>
      </c>
      <c r="D69">
        <v>14.1</v>
      </c>
      <c r="E69">
        <v>93</v>
      </c>
    </row>
    <row r="70" spans="1:5" x14ac:dyDescent="0.3">
      <c r="A70">
        <v>69</v>
      </c>
      <c r="B70" s="2">
        <v>41889</v>
      </c>
      <c r="C70">
        <v>1</v>
      </c>
      <c r="D70">
        <v>15.4</v>
      </c>
      <c r="E70">
        <v>145</v>
      </c>
    </row>
    <row r="71" spans="1:5" x14ac:dyDescent="0.3">
      <c r="A71">
        <v>70</v>
      </c>
      <c r="B71" s="2">
        <v>41889</v>
      </c>
      <c r="C71">
        <v>1</v>
      </c>
      <c r="D71">
        <v>17.5</v>
      </c>
      <c r="E71">
        <v>323</v>
      </c>
    </row>
    <row r="72" spans="1:5" x14ac:dyDescent="0.3">
      <c r="A72">
        <v>71</v>
      </c>
      <c r="B72" s="2">
        <v>41889</v>
      </c>
      <c r="C72">
        <v>1</v>
      </c>
      <c r="D72">
        <v>11.2</v>
      </c>
      <c r="E72">
        <v>225</v>
      </c>
    </row>
    <row r="73" spans="1:5" x14ac:dyDescent="0.3">
      <c r="A73">
        <v>72</v>
      </c>
      <c r="B73" s="2">
        <v>41889</v>
      </c>
      <c r="C73">
        <v>1</v>
      </c>
      <c r="D73">
        <v>19.2</v>
      </c>
      <c r="E73">
        <v>178</v>
      </c>
    </row>
    <row r="74" spans="1:5" x14ac:dyDescent="0.3">
      <c r="A74">
        <v>73</v>
      </c>
      <c r="B74" s="2">
        <v>41889</v>
      </c>
      <c r="C74">
        <v>1</v>
      </c>
      <c r="D74">
        <v>22.2</v>
      </c>
      <c r="E74">
        <v>2</v>
      </c>
    </row>
    <row r="75" spans="1:5" x14ac:dyDescent="0.3">
      <c r="A75">
        <v>74</v>
      </c>
      <c r="B75" s="2">
        <v>41889</v>
      </c>
      <c r="C75">
        <v>1</v>
      </c>
      <c r="D75">
        <v>14.9</v>
      </c>
      <c r="E75">
        <v>16</v>
      </c>
    </row>
    <row r="76" spans="1:5" x14ac:dyDescent="0.3">
      <c r="A76">
        <v>75</v>
      </c>
      <c r="B76" s="2">
        <v>41889</v>
      </c>
      <c r="C76">
        <v>1</v>
      </c>
      <c r="D76">
        <v>24.4</v>
      </c>
      <c r="E76">
        <v>162</v>
      </c>
    </row>
    <row r="77" spans="1:5" x14ac:dyDescent="0.3">
      <c r="A77">
        <v>76</v>
      </c>
      <c r="B77" s="2">
        <v>41889</v>
      </c>
      <c r="C77">
        <v>1</v>
      </c>
      <c r="D77">
        <v>23.3</v>
      </c>
      <c r="E77">
        <v>61</v>
      </c>
    </row>
    <row r="78" spans="1:5" x14ac:dyDescent="0.3">
      <c r="A78">
        <v>77</v>
      </c>
      <c r="B78" s="2">
        <v>41889</v>
      </c>
      <c r="C78">
        <v>1</v>
      </c>
      <c r="D78">
        <v>11.2</v>
      </c>
      <c r="E78">
        <v>1</v>
      </c>
    </row>
    <row r="79" spans="1:5" x14ac:dyDescent="0.3">
      <c r="A79">
        <v>78</v>
      </c>
      <c r="B79" s="2">
        <v>41889</v>
      </c>
      <c r="C79">
        <v>1</v>
      </c>
      <c r="D79">
        <v>12.7</v>
      </c>
      <c r="E79">
        <v>129</v>
      </c>
    </row>
    <row r="80" spans="1:5" x14ac:dyDescent="0.3">
      <c r="A80">
        <v>79</v>
      </c>
      <c r="B80" s="2">
        <v>41889</v>
      </c>
      <c r="C80">
        <v>1</v>
      </c>
      <c r="D80">
        <v>8.8000000000000007</v>
      </c>
      <c r="E80">
        <v>310</v>
      </c>
    </row>
    <row r="81" spans="1:5" x14ac:dyDescent="0.3">
      <c r="A81">
        <v>80</v>
      </c>
      <c r="B81" s="2">
        <v>41889</v>
      </c>
      <c r="C81">
        <v>1</v>
      </c>
      <c r="D81">
        <v>14.6</v>
      </c>
      <c r="E81">
        <v>123</v>
      </c>
    </row>
    <row r="82" spans="1:5" x14ac:dyDescent="0.3">
      <c r="A82">
        <v>81</v>
      </c>
      <c r="B82" s="2">
        <v>41889</v>
      </c>
      <c r="C82">
        <v>1</v>
      </c>
      <c r="D82">
        <v>18.600000000000001</v>
      </c>
      <c r="E82">
        <v>287</v>
      </c>
    </row>
    <row r="83" spans="1:5" x14ac:dyDescent="0.3">
      <c r="A83">
        <v>82</v>
      </c>
      <c r="B83" s="2">
        <v>41889</v>
      </c>
      <c r="C83">
        <v>1</v>
      </c>
      <c r="D83">
        <v>24</v>
      </c>
      <c r="E83">
        <v>63</v>
      </c>
    </row>
    <row r="84" spans="1:5" x14ac:dyDescent="0.3">
      <c r="A84">
        <v>83</v>
      </c>
      <c r="B84" s="2">
        <v>41889</v>
      </c>
      <c r="C84">
        <v>1</v>
      </c>
      <c r="D84">
        <v>11.7</v>
      </c>
      <c r="E84">
        <v>222</v>
      </c>
    </row>
    <row r="85" spans="1:5" x14ac:dyDescent="0.3">
      <c r="A85">
        <v>84</v>
      </c>
      <c r="B85" s="2">
        <v>41848</v>
      </c>
      <c r="C85">
        <v>1</v>
      </c>
      <c r="D85">
        <v>7.9</v>
      </c>
      <c r="E85">
        <v>316</v>
      </c>
    </row>
    <row r="86" spans="1:5" x14ac:dyDescent="0.3">
      <c r="A86">
        <v>85</v>
      </c>
      <c r="B86" s="2">
        <v>41848</v>
      </c>
      <c r="C86">
        <v>1</v>
      </c>
      <c r="D86">
        <v>9.5</v>
      </c>
      <c r="E86">
        <v>334</v>
      </c>
    </row>
    <row r="87" spans="1:5" x14ac:dyDescent="0.3">
      <c r="A87">
        <v>86</v>
      </c>
      <c r="B87" s="2">
        <v>41848</v>
      </c>
      <c r="C87">
        <v>1</v>
      </c>
      <c r="D87">
        <v>12.2</v>
      </c>
      <c r="E87">
        <v>294</v>
      </c>
    </row>
    <row r="88" spans="1:5" x14ac:dyDescent="0.3">
      <c r="A88">
        <v>87</v>
      </c>
      <c r="B88" s="2">
        <v>41848</v>
      </c>
      <c r="C88">
        <v>1</v>
      </c>
      <c r="D88">
        <v>16.8</v>
      </c>
      <c r="E88">
        <v>28</v>
      </c>
    </row>
    <row r="89" spans="1:5" x14ac:dyDescent="0.3">
      <c r="A89">
        <v>88</v>
      </c>
      <c r="B89" s="2">
        <v>41848</v>
      </c>
      <c r="C89">
        <v>1</v>
      </c>
      <c r="D89">
        <v>8.4</v>
      </c>
      <c r="E89">
        <v>234</v>
      </c>
    </row>
    <row r="90" spans="1:5" x14ac:dyDescent="0.3">
      <c r="A90">
        <v>89</v>
      </c>
      <c r="B90" s="2">
        <v>41848</v>
      </c>
      <c r="C90">
        <v>1</v>
      </c>
      <c r="D90">
        <v>17.8</v>
      </c>
      <c r="E90">
        <v>323</v>
      </c>
    </row>
    <row r="91" spans="1:5" x14ac:dyDescent="0.3">
      <c r="A91">
        <v>90</v>
      </c>
      <c r="B91" s="2">
        <v>41848</v>
      </c>
      <c r="C91">
        <v>1</v>
      </c>
      <c r="D91">
        <v>11.4</v>
      </c>
      <c r="E91">
        <v>225</v>
      </c>
    </row>
    <row r="92" spans="1:5" x14ac:dyDescent="0.3">
      <c r="A92">
        <v>91</v>
      </c>
      <c r="B92" s="2">
        <v>41848</v>
      </c>
      <c r="C92">
        <v>1</v>
      </c>
      <c r="D92">
        <v>8.6999999999999993</v>
      </c>
      <c r="E92">
        <v>310</v>
      </c>
    </row>
    <row r="93" spans="1:5" x14ac:dyDescent="0.3">
      <c r="A93">
        <v>92</v>
      </c>
      <c r="B93" s="2">
        <v>41848</v>
      </c>
      <c r="C93">
        <v>1</v>
      </c>
      <c r="D93">
        <v>25.1</v>
      </c>
      <c r="E93">
        <v>260</v>
      </c>
    </row>
    <row r="94" spans="1:5" x14ac:dyDescent="0.3">
      <c r="A94">
        <v>93</v>
      </c>
      <c r="B94" s="2">
        <v>41848</v>
      </c>
      <c r="C94">
        <v>1</v>
      </c>
      <c r="D94">
        <v>11.6</v>
      </c>
      <c r="E94">
        <v>222</v>
      </c>
    </row>
    <row r="95" spans="1:5" x14ac:dyDescent="0.3">
      <c r="A95">
        <v>94</v>
      </c>
      <c r="B95" s="2">
        <v>41847</v>
      </c>
      <c r="C95">
        <v>1</v>
      </c>
      <c r="D95">
        <v>10.4</v>
      </c>
      <c r="E95">
        <v>357</v>
      </c>
    </row>
    <row r="96" spans="1:5" x14ac:dyDescent="0.3">
      <c r="A96">
        <v>95</v>
      </c>
      <c r="B96" s="2">
        <v>41847</v>
      </c>
      <c r="C96">
        <v>1</v>
      </c>
      <c r="D96">
        <v>24.5</v>
      </c>
      <c r="E96">
        <v>269</v>
      </c>
    </row>
    <row r="97" spans="1:5" x14ac:dyDescent="0.3">
      <c r="A97">
        <v>96</v>
      </c>
      <c r="B97" s="2">
        <v>41847</v>
      </c>
      <c r="C97">
        <v>1</v>
      </c>
      <c r="D97">
        <v>15.5</v>
      </c>
      <c r="E97">
        <v>264</v>
      </c>
    </row>
    <row r="98" spans="1:5" x14ac:dyDescent="0.3">
      <c r="A98">
        <v>97</v>
      </c>
      <c r="B98" s="2">
        <v>41847</v>
      </c>
      <c r="C98">
        <v>0</v>
      </c>
      <c r="D98">
        <v>14</v>
      </c>
      <c r="E98">
        <v>369</v>
      </c>
    </row>
    <row r="99" spans="1:5" x14ac:dyDescent="0.3">
      <c r="A99">
        <v>98</v>
      </c>
      <c r="B99" s="2">
        <v>41847</v>
      </c>
      <c r="C99">
        <v>0</v>
      </c>
      <c r="D99">
        <v>11</v>
      </c>
      <c r="E99">
        <v>350</v>
      </c>
    </row>
    <row r="100" spans="1:5" x14ac:dyDescent="0.3">
      <c r="A100">
        <v>99</v>
      </c>
      <c r="B100" s="2">
        <v>41847</v>
      </c>
      <c r="C100">
        <v>0</v>
      </c>
      <c r="D100">
        <v>28</v>
      </c>
      <c r="E100">
        <v>370</v>
      </c>
    </row>
    <row r="101" spans="1:5" x14ac:dyDescent="0.3">
      <c r="A101">
        <v>100</v>
      </c>
      <c r="B101" s="2">
        <v>41847</v>
      </c>
      <c r="C101">
        <v>1</v>
      </c>
      <c r="D101">
        <v>16.7</v>
      </c>
      <c r="E101">
        <v>28</v>
      </c>
    </row>
    <row r="102" spans="1:5" x14ac:dyDescent="0.3">
      <c r="A102">
        <v>101</v>
      </c>
      <c r="B102" s="2">
        <v>41847</v>
      </c>
      <c r="C102">
        <v>1</v>
      </c>
      <c r="D102">
        <v>10.3</v>
      </c>
      <c r="E102">
        <v>338</v>
      </c>
    </row>
    <row r="103" spans="1:5" x14ac:dyDescent="0.3">
      <c r="A103">
        <v>102</v>
      </c>
      <c r="B103" s="2">
        <v>41847</v>
      </c>
      <c r="C103">
        <v>1</v>
      </c>
      <c r="D103">
        <v>22.2</v>
      </c>
      <c r="E103">
        <v>3</v>
      </c>
    </row>
    <row r="104" spans="1:5" x14ac:dyDescent="0.3">
      <c r="A104">
        <v>103</v>
      </c>
      <c r="B104" s="2">
        <v>41847</v>
      </c>
      <c r="C104">
        <v>1</v>
      </c>
      <c r="D104">
        <v>15.3</v>
      </c>
      <c r="E104">
        <v>145</v>
      </c>
    </row>
    <row r="105" spans="1:5" x14ac:dyDescent="0.3">
      <c r="A105">
        <v>104</v>
      </c>
      <c r="B105" s="2">
        <v>41847</v>
      </c>
      <c r="C105">
        <v>1</v>
      </c>
      <c r="D105">
        <v>17.7</v>
      </c>
      <c r="E105">
        <v>323</v>
      </c>
    </row>
    <row r="106" spans="1:5" x14ac:dyDescent="0.3">
      <c r="A106">
        <v>105</v>
      </c>
      <c r="B106" s="2">
        <v>41847</v>
      </c>
      <c r="C106">
        <v>1</v>
      </c>
      <c r="D106">
        <v>11.3</v>
      </c>
      <c r="E106">
        <v>225</v>
      </c>
    </row>
    <row r="107" spans="1:5" x14ac:dyDescent="0.3">
      <c r="A107">
        <v>106</v>
      </c>
      <c r="B107" s="2">
        <v>41847</v>
      </c>
      <c r="C107">
        <v>1</v>
      </c>
      <c r="D107">
        <v>7.1</v>
      </c>
      <c r="E107">
        <v>103</v>
      </c>
    </row>
    <row r="108" spans="1:5" x14ac:dyDescent="0.3">
      <c r="A108">
        <v>107</v>
      </c>
      <c r="B108" s="2">
        <v>41847</v>
      </c>
      <c r="C108">
        <v>1</v>
      </c>
      <c r="D108">
        <v>22.1</v>
      </c>
      <c r="E108">
        <v>2</v>
      </c>
    </row>
    <row r="109" spans="1:5" x14ac:dyDescent="0.3">
      <c r="A109">
        <v>108</v>
      </c>
      <c r="B109" s="2">
        <v>41847</v>
      </c>
      <c r="C109">
        <v>1</v>
      </c>
      <c r="D109">
        <v>23.2</v>
      </c>
      <c r="E109">
        <v>61</v>
      </c>
    </row>
    <row r="110" spans="1:5" x14ac:dyDescent="0.3">
      <c r="A110">
        <v>109</v>
      </c>
      <c r="B110" s="2">
        <v>41847</v>
      </c>
      <c r="C110">
        <v>1</v>
      </c>
      <c r="D110">
        <v>20.5</v>
      </c>
      <c r="E110">
        <v>193</v>
      </c>
    </row>
    <row r="111" spans="1:5" x14ac:dyDescent="0.3">
      <c r="A111">
        <v>110</v>
      </c>
      <c r="B111" s="2">
        <v>41847</v>
      </c>
      <c r="C111">
        <v>1</v>
      </c>
      <c r="D111">
        <v>18.5</v>
      </c>
      <c r="E111">
        <v>287</v>
      </c>
    </row>
    <row r="112" spans="1:5" x14ac:dyDescent="0.3">
      <c r="A112">
        <v>111</v>
      </c>
      <c r="B112" s="2">
        <v>41847</v>
      </c>
      <c r="C112">
        <v>1</v>
      </c>
      <c r="D112">
        <v>23.9</v>
      </c>
      <c r="E112">
        <v>63</v>
      </c>
    </row>
    <row r="113" spans="1:5" x14ac:dyDescent="0.3">
      <c r="A113">
        <v>112</v>
      </c>
      <c r="B113" s="2">
        <v>41847</v>
      </c>
      <c r="C113">
        <v>1</v>
      </c>
      <c r="D113">
        <v>12.2</v>
      </c>
      <c r="E113">
        <v>222</v>
      </c>
    </row>
    <row r="114" spans="1:5" x14ac:dyDescent="0.3">
      <c r="A114">
        <v>113</v>
      </c>
      <c r="B114" s="2">
        <v>41847</v>
      </c>
      <c r="C114">
        <v>1</v>
      </c>
      <c r="D114">
        <v>16.8</v>
      </c>
      <c r="E114">
        <v>47</v>
      </c>
    </row>
    <row r="115" spans="1:5" x14ac:dyDescent="0.3">
      <c r="A115">
        <v>114</v>
      </c>
      <c r="B115" s="2">
        <v>41846</v>
      </c>
      <c r="C115">
        <v>0</v>
      </c>
      <c r="D115">
        <v>19</v>
      </c>
      <c r="E115">
        <v>367</v>
      </c>
    </row>
    <row r="116" spans="1:5" x14ac:dyDescent="0.3">
      <c r="A116">
        <v>115</v>
      </c>
      <c r="B116" s="2">
        <v>41846</v>
      </c>
      <c r="C116">
        <v>0</v>
      </c>
      <c r="D116">
        <v>26</v>
      </c>
      <c r="E116">
        <v>368</v>
      </c>
    </row>
    <row r="117" spans="1:5" x14ac:dyDescent="0.3">
      <c r="A117">
        <v>116</v>
      </c>
      <c r="B117" s="2">
        <v>41846</v>
      </c>
      <c r="C117">
        <v>1</v>
      </c>
      <c r="D117">
        <v>24.4</v>
      </c>
      <c r="E117">
        <v>269</v>
      </c>
    </row>
    <row r="118" spans="1:5" x14ac:dyDescent="0.3">
      <c r="A118">
        <v>117</v>
      </c>
      <c r="B118" s="2">
        <v>41846</v>
      </c>
      <c r="C118">
        <v>1</v>
      </c>
      <c r="D118">
        <v>16.600000000000001</v>
      </c>
      <c r="E118">
        <v>28</v>
      </c>
    </row>
    <row r="119" spans="1:5" x14ac:dyDescent="0.3">
      <c r="A119">
        <v>118</v>
      </c>
      <c r="B119" s="2">
        <v>41846</v>
      </c>
      <c r="C119">
        <v>1</v>
      </c>
      <c r="D119">
        <v>10.199999999999999</v>
      </c>
      <c r="E119">
        <v>338</v>
      </c>
    </row>
    <row r="120" spans="1:5" x14ac:dyDescent="0.3">
      <c r="A120">
        <v>119</v>
      </c>
      <c r="B120" s="2">
        <v>41846</v>
      </c>
      <c r="C120">
        <v>1</v>
      </c>
      <c r="D120">
        <v>8.6</v>
      </c>
      <c r="E120">
        <v>234</v>
      </c>
    </row>
    <row r="121" spans="1:5" x14ac:dyDescent="0.3">
      <c r="A121">
        <v>120</v>
      </c>
      <c r="B121" s="2">
        <v>41846</v>
      </c>
      <c r="C121">
        <v>1</v>
      </c>
      <c r="D121">
        <v>15.2</v>
      </c>
      <c r="E121">
        <v>145</v>
      </c>
    </row>
    <row r="122" spans="1:5" x14ac:dyDescent="0.3">
      <c r="A122">
        <v>121</v>
      </c>
      <c r="B122" s="2">
        <v>41846</v>
      </c>
      <c r="C122">
        <v>1</v>
      </c>
      <c r="D122">
        <v>17.600000000000001</v>
      </c>
      <c r="E122">
        <v>323</v>
      </c>
    </row>
    <row r="123" spans="1:5" x14ac:dyDescent="0.3">
      <c r="A123">
        <v>122</v>
      </c>
      <c r="B123" s="2">
        <v>41846</v>
      </c>
      <c r="C123">
        <v>1</v>
      </c>
      <c r="D123">
        <v>15.1</v>
      </c>
      <c r="E123">
        <v>160</v>
      </c>
    </row>
    <row r="124" spans="1:5" x14ac:dyDescent="0.3">
      <c r="A124">
        <v>123</v>
      </c>
      <c r="B124" s="2">
        <v>41846</v>
      </c>
      <c r="C124">
        <v>1</v>
      </c>
      <c r="D124">
        <v>20.399999999999999</v>
      </c>
      <c r="E124">
        <v>193</v>
      </c>
    </row>
    <row r="125" spans="1:5" x14ac:dyDescent="0.3">
      <c r="A125">
        <v>124</v>
      </c>
      <c r="B125" s="2">
        <v>41846</v>
      </c>
      <c r="C125">
        <v>1</v>
      </c>
      <c r="D125">
        <v>25</v>
      </c>
      <c r="E125">
        <v>260</v>
      </c>
    </row>
    <row r="126" spans="1:5" x14ac:dyDescent="0.3">
      <c r="A126">
        <v>125</v>
      </c>
      <c r="B126" s="2">
        <v>41846</v>
      </c>
      <c r="C126">
        <v>1</v>
      </c>
      <c r="D126">
        <v>23.8</v>
      </c>
      <c r="E126">
        <v>63</v>
      </c>
    </row>
    <row r="127" spans="1:5" x14ac:dyDescent="0.3">
      <c r="A127">
        <v>126</v>
      </c>
      <c r="B127" s="2">
        <v>41846</v>
      </c>
      <c r="C127">
        <v>1</v>
      </c>
      <c r="D127">
        <v>16.7</v>
      </c>
      <c r="E127">
        <v>47</v>
      </c>
    </row>
    <row r="128" spans="1:5" x14ac:dyDescent="0.3">
      <c r="A128">
        <v>127</v>
      </c>
      <c r="B128" s="2">
        <v>41845</v>
      </c>
      <c r="C128">
        <v>0</v>
      </c>
      <c r="D128">
        <v>22</v>
      </c>
      <c r="E128">
        <v>267</v>
      </c>
    </row>
    <row r="129" spans="1:5" x14ac:dyDescent="0.3">
      <c r="A129">
        <v>128</v>
      </c>
      <c r="B129" s="2">
        <v>41845</v>
      </c>
      <c r="C129">
        <v>0</v>
      </c>
      <c r="D129">
        <v>17</v>
      </c>
      <c r="E129">
        <v>341</v>
      </c>
    </row>
    <row r="130" spans="1:5" x14ac:dyDescent="0.3">
      <c r="A130">
        <v>129</v>
      </c>
      <c r="B130" s="2">
        <v>41843</v>
      </c>
      <c r="C130">
        <v>1</v>
      </c>
      <c r="D130">
        <v>10.3</v>
      </c>
      <c r="E130">
        <v>357</v>
      </c>
    </row>
    <row r="131" spans="1:5" x14ac:dyDescent="0.3">
      <c r="A131">
        <v>130</v>
      </c>
      <c r="B131" s="2">
        <v>41843</v>
      </c>
      <c r="C131">
        <v>1</v>
      </c>
      <c r="D131">
        <v>9.4</v>
      </c>
      <c r="E131">
        <v>334</v>
      </c>
    </row>
    <row r="132" spans="1:5" x14ac:dyDescent="0.3">
      <c r="A132">
        <v>131</v>
      </c>
      <c r="B132" s="2">
        <v>41843</v>
      </c>
      <c r="C132">
        <v>1</v>
      </c>
      <c r="D132">
        <v>12.1</v>
      </c>
      <c r="E132">
        <v>294</v>
      </c>
    </row>
    <row r="133" spans="1:5" x14ac:dyDescent="0.3">
      <c r="A133">
        <v>132</v>
      </c>
      <c r="B133" s="2">
        <v>41843</v>
      </c>
      <c r="C133">
        <v>1</v>
      </c>
      <c r="D133">
        <v>16.5</v>
      </c>
      <c r="E133">
        <v>28</v>
      </c>
    </row>
    <row r="134" spans="1:5" x14ac:dyDescent="0.3">
      <c r="A134">
        <v>133</v>
      </c>
      <c r="B134" s="2">
        <v>41843</v>
      </c>
      <c r="C134">
        <v>1</v>
      </c>
      <c r="D134">
        <v>12.4</v>
      </c>
      <c r="E134">
        <v>363</v>
      </c>
    </row>
    <row r="135" spans="1:5" x14ac:dyDescent="0.3">
      <c r="A135">
        <v>134</v>
      </c>
      <c r="B135" s="2">
        <v>41843</v>
      </c>
      <c r="C135">
        <v>1</v>
      </c>
      <c r="D135">
        <v>22.1</v>
      </c>
      <c r="E135">
        <v>3</v>
      </c>
    </row>
    <row r="136" spans="1:5" x14ac:dyDescent="0.3">
      <c r="A136">
        <v>135</v>
      </c>
      <c r="B136" s="2">
        <v>41843</v>
      </c>
      <c r="C136">
        <v>1</v>
      </c>
      <c r="D136">
        <v>25.9</v>
      </c>
      <c r="E136">
        <v>27</v>
      </c>
    </row>
    <row r="137" spans="1:5" x14ac:dyDescent="0.3">
      <c r="A137">
        <v>136</v>
      </c>
      <c r="B137" s="2">
        <v>41843</v>
      </c>
      <c r="C137">
        <v>1</v>
      </c>
      <c r="D137">
        <v>17.600000000000001</v>
      </c>
      <c r="E137">
        <v>145</v>
      </c>
    </row>
    <row r="138" spans="1:5" x14ac:dyDescent="0.3">
      <c r="A138">
        <v>137</v>
      </c>
      <c r="B138" s="2">
        <v>41843</v>
      </c>
      <c r="C138">
        <v>1</v>
      </c>
      <c r="D138">
        <v>11.2</v>
      </c>
      <c r="E138">
        <v>225</v>
      </c>
    </row>
    <row r="139" spans="1:5" x14ac:dyDescent="0.3">
      <c r="A139">
        <v>138</v>
      </c>
      <c r="B139" s="2">
        <v>41843</v>
      </c>
      <c r="C139">
        <v>1</v>
      </c>
      <c r="D139">
        <v>7</v>
      </c>
      <c r="E139">
        <v>103</v>
      </c>
    </row>
    <row r="140" spans="1:5" x14ac:dyDescent="0.3">
      <c r="A140">
        <v>139</v>
      </c>
      <c r="B140" s="2">
        <v>41843</v>
      </c>
      <c r="C140">
        <v>1</v>
      </c>
      <c r="D140">
        <v>22</v>
      </c>
      <c r="E140">
        <v>2</v>
      </c>
    </row>
    <row r="141" spans="1:5" x14ac:dyDescent="0.3">
      <c r="A141">
        <v>140</v>
      </c>
      <c r="B141" s="2">
        <v>41843</v>
      </c>
      <c r="C141">
        <v>1</v>
      </c>
      <c r="D141">
        <v>12.6</v>
      </c>
      <c r="E141">
        <v>129</v>
      </c>
    </row>
    <row r="142" spans="1:5" x14ac:dyDescent="0.3">
      <c r="A142">
        <v>141</v>
      </c>
      <c r="B142" s="2">
        <v>41843</v>
      </c>
      <c r="C142">
        <v>1</v>
      </c>
      <c r="D142">
        <v>8.6</v>
      </c>
      <c r="E142">
        <v>310</v>
      </c>
    </row>
    <row r="143" spans="1:5" x14ac:dyDescent="0.3">
      <c r="A143">
        <v>142</v>
      </c>
      <c r="B143" s="2">
        <v>41843</v>
      </c>
      <c r="C143">
        <v>1</v>
      </c>
      <c r="D143">
        <v>18.8</v>
      </c>
      <c r="E143">
        <v>287</v>
      </c>
    </row>
    <row r="144" spans="1:5" x14ac:dyDescent="0.3">
      <c r="A144">
        <v>143</v>
      </c>
      <c r="B144" s="2">
        <v>41843</v>
      </c>
      <c r="C144">
        <v>1</v>
      </c>
      <c r="D144">
        <v>16.600000000000001</v>
      </c>
      <c r="E144">
        <v>47</v>
      </c>
    </row>
    <row r="145" spans="1:5" x14ac:dyDescent="0.3">
      <c r="A145">
        <v>144</v>
      </c>
      <c r="B145" s="2">
        <v>41831</v>
      </c>
      <c r="C145">
        <v>0</v>
      </c>
      <c r="D145">
        <v>28</v>
      </c>
      <c r="E145">
        <v>366</v>
      </c>
    </row>
    <row r="146" spans="1:5" x14ac:dyDescent="0.3">
      <c r="A146">
        <v>145</v>
      </c>
      <c r="B146" s="2">
        <v>41831</v>
      </c>
      <c r="C146">
        <v>0</v>
      </c>
      <c r="D146">
        <v>14</v>
      </c>
      <c r="E146">
        <v>361</v>
      </c>
    </row>
    <row r="147" spans="1:5" x14ac:dyDescent="0.3">
      <c r="A147">
        <v>146</v>
      </c>
      <c r="B147" s="2">
        <v>41827</v>
      </c>
      <c r="C147">
        <v>1</v>
      </c>
      <c r="D147">
        <v>21.9</v>
      </c>
      <c r="E147">
        <v>184</v>
      </c>
    </row>
    <row r="148" spans="1:5" x14ac:dyDescent="0.3">
      <c r="A148">
        <v>147</v>
      </c>
      <c r="B148" s="2">
        <v>41827</v>
      </c>
      <c r="C148">
        <v>1</v>
      </c>
      <c r="D148">
        <v>15.4</v>
      </c>
      <c r="E148">
        <v>264</v>
      </c>
    </row>
    <row r="149" spans="1:5" x14ac:dyDescent="0.3">
      <c r="A149">
        <v>148</v>
      </c>
      <c r="B149" s="2">
        <v>41827</v>
      </c>
      <c r="C149">
        <v>1</v>
      </c>
      <c r="D149">
        <v>25.8</v>
      </c>
      <c r="E149">
        <v>27</v>
      </c>
    </row>
    <row r="150" spans="1:5" x14ac:dyDescent="0.3">
      <c r="A150">
        <v>149</v>
      </c>
      <c r="B150" s="2">
        <v>41827</v>
      </c>
      <c r="C150">
        <v>1</v>
      </c>
      <c r="D150">
        <v>14</v>
      </c>
      <c r="E150">
        <v>93</v>
      </c>
    </row>
    <row r="151" spans="1:5" x14ac:dyDescent="0.3">
      <c r="A151">
        <v>150</v>
      </c>
      <c r="B151" s="2">
        <v>41827</v>
      </c>
      <c r="C151">
        <v>1</v>
      </c>
      <c r="D151">
        <v>15</v>
      </c>
      <c r="E151">
        <v>160</v>
      </c>
    </row>
    <row r="152" spans="1:5" x14ac:dyDescent="0.3">
      <c r="A152">
        <v>151</v>
      </c>
      <c r="B152" s="2">
        <v>41827</v>
      </c>
      <c r="C152">
        <v>1</v>
      </c>
      <c r="D152">
        <v>7.6</v>
      </c>
      <c r="E152">
        <v>103</v>
      </c>
    </row>
    <row r="153" spans="1:5" x14ac:dyDescent="0.3">
      <c r="A153">
        <v>152</v>
      </c>
      <c r="B153" s="2">
        <v>41827</v>
      </c>
      <c r="C153">
        <v>1</v>
      </c>
      <c r="D153">
        <v>21.9</v>
      </c>
      <c r="E153">
        <v>2</v>
      </c>
    </row>
    <row r="154" spans="1:5" x14ac:dyDescent="0.3">
      <c r="A154">
        <v>153</v>
      </c>
      <c r="B154" s="2">
        <v>41827</v>
      </c>
      <c r="C154">
        <v>1</v>
      </c>
      <c r="D154">
        <v>15.8</v>
      </c>
      <c r="E154">
        <v>16</v>
      </c>
    </row>
    <row r="155" spans="1:5" x14ac:dyDescent="0.3">
      <c r="A155">
        <v>154</v>
      </c>
      <c r="B155" s="2">
        <v>41827</v>
      </c>
      <c r="C155">
        <v>1</v>
      </c>
      <c r="D155">
        <v>24.3</v>
      </c>
      <c r="E155">
        <v>162</v>
      </c>
    </row>
    <row r="156" spans="1:5" x14ac:dyDescent="0.3">
      <c r="A156">
        <v>155</v>
      </c>
      <c r="B156" s="2">
        <v>41827</v>
      </c>
      <c r="C156">
        <v>1</v>
      </c>
      <c r="D156">
        <v>11.1</v>
      </c>
      <c r="E156">
        <v>1</v>
      </c>
    </row>
    <row r="157" spans="1:5" x14ac:dyDescent="0.3">
      <c r="A157">
        <v>156</v>
      </c>
      <c r="B157" s="2">
        <v>41827</v>
      </c>
      <c r="C157">
        <v>1</v>
      </c>
      <c r="D157">
        <v>12.5</v>
      </c>
      <c r="E157">
        <v>129</v>
      </c>
    </row>
    <row r="158" spans="1:5" x14ac:dyDescent="0.3">
      <c r="A158">
        <v>157</v>
      </c>
      <c r="B158" s="2">
        <v>41827</v>
      </c>
      <c r="C158">
        <v>1</v>
      </c>
      <c r="D158">
        <v>24.9</v>
      </c>
      <c r="E158">
        <v>260</v>
      </c>
    </row>
    <row r="159" spans="1:5" x14ac:dyDescent="0.3">
      <c r="A159">
        <v>158</v>
      </c>
      <c r="B159" s="2">
        <v>41827</v>
      </c>
      <c r="C159">
        <v>1</v>
      </c>
      <c r="D159">
        <v>18.7</v>
      </c>
      <c r="E159">
        <v>287</v>
      </c>
    </row>
    <row r="160" spans="1:5" x14ac:dyDescent="0.3">
      <c r="A160">
        <v>159</v>
      </c>
      <c r="B160" s="2">
        <v>41799</v>
      </c>
      <c r="C160">
        <v>1</v>
      </c>
      <c r="D160">
        <v>10.5</v>
      </c>
      <c r="E160">
        <v>357</v>
      </c>
    </row>
    <row r="161" spans="1:5" x14ac:dyDescent="0.3">
      <c r="A161">
        <v>160</v>
      </c>
      <c r="B161" s="2">
        <v>41799</v>
      </c>
      <c r="C161">
        <v>1</v>
      </c>
      <c r="D161">
        <v>24.3</v>
      </c>
      <c r="E161">
        <v>269</v>
      </c>
    </row>
    <row r="162" spans="1:5" x14ac:dyDescent="0.3">
      <c r="A162">
        <v>161</v>
      </c>
      <c r="B162" s="2">
        <v>41799</v>
      </c>
      <c r="C162">
        <v>1</v>
      </c>
      <c r="D162">
        <v>16.399999999999999</v>
      </c>
      <c r="E162">
        <v>28</v>
      </c>
    </row>
    <row r="163" spans="1:5" x14ac:dyDescent="0.3">
      <c r="A163">
        <v>162</v>
      </c>
      <c r="B163" s="2">
        <v>41799</v>
      </c>
      <c r="C163">
        <v>1</v>
      </c>
      <c r="D163">
        <v>10.1</v>
      </c>
      <c r="E163">
        <v>338</v>
      </c>
    </row>
    <row r="164" spans="1:5" x14ac:dyDescent="0.3">
      <c r="A164">
        <v>163</v>
      </c>
      <c r="B164" s="2">
        <v>41799</v>
      </c>
      <c r="C164">
        <v>1</v>
      </c>
      <c r="D164">
        <v>19.7</v>
      </c>
      <c r="E164">
        <v>278</v>
      </c>
    </row>
    <row r="165" spans="1:5" x14ac:dyDescent="0.3">
      <c r="A165">
        <v>164</v>
      </c>
      <c r="B165" s="2">
        <v>41799</v>
      </c>
      <c r="C165">
        <v>1</v>
      </c>
      <c r="D165">
        <v>8.5</v>
      </c>
      <c r="E165">
        <v>234</v>
      </c>
    </row>
    <row r="166" spans="1:5" x14ac:dyDescent="0.3">
      <c r="A166">
        <v>165</v>
      </c>
      <c r="B166" s="2">
        <v>41799</v>
      </c>
      <c r="C166">
        <v>1</v>
      </c>
      <c r="D166">
        <v>17.5</v>
      </c>
      <c r="E166">
        <v>145</v>
      </c>
    </row>
    <row r="167" spans="1:5" x14ac:dyDescent="0.3">
      <c r="A167">
        <v>166</v>
      </c>
      <c r="B167" s="2">
        <v>41799</v>
      </c>
      <c r="C167">
        <v>1</v>
      </c>
      <c r="D167">
        <v>18.100000000000001</v>
      </c>
      <c r="E167">
        <v>323</v>
      </c>
    </row>
    <row r="168" spans="1:5" x14ac:dyDescent="0.3">
      <c r="A168">
        <v>167</v>
      </c>
      <c r="B168" s="2">
        <v>41799</v>
      </c>
      <c r="C168">
        <v>1</v>
      </c>
      <c r="D168">
        <v>11.1</v>
      </c>
      <c r="E168">
        <v>225</v>
      </c>
    </row>
    <row r="169" spans="1:5" x14ac:dyDescent="0.3">
      <c r="A169">
        <v>168</v>
      </c>
      <c r="B169" s="2">
        <v>41799</v>
      </c>
      <c r="C169">
        <v>1</v>
      </c>
      <c r="D169">
        <v>19.100000000000001</v>
      </c>
      <c r="E169">
        <v>178</v>
      </c>
    </row>
    <row r="170" spans="1:5" x14ac:dyDescent="0.3">
      <c r="A170">
        <v>169</v>
      </c>
      <c r="B170" s="2">
        <v>41799</v>
      </c>
      <c r="C170">
        <v>1</v>
      </c>
      <c r="D170">
        <v>18.399999999999999</v>
      </c>
      <c r="E170">
        <v>250</v>
      </c>
    </row>
    <row r="171" spans="1:5" x14ac:dyDescent="0.3">
      <c r="A171">
        <v>170</v>
      </c>
      <c r="B171" s="2">
        <v>41799</v>
      </c>
      <c r="C171">
        <v>1</v>
      </c>
      <c r="D171">
        <v>11</v>
      </c>
      <c r="E171">
        <v>1</v>
      </c>
    </row>
    <row r="172" spans="1:5" x14ac:dyDescent="0.3">
      <c r="A172">
        <v>171</v>
      </c>
      <c r="B172" s="2">
        <v>41799</v>
      </c>
      <c r="C172">
        <v>1</v>
      </c>
      <c r="D172">
        <v>8.5</v>
      </c>
      <c r="E172">
        <v>310</v>
      </c>
    </row>
    <row r="173" spans="1:5" x14ac:dyDescent="0.3">
      <c r="A173">
        <v>172</v>
      </c>
      <c r="B173" s="2">
        <v>41799</v>
      </c>
      <c r="C173">
        <v>1</v>
      </c>
      <c r="D173">
        <v>18.600000000000001</v>
      </c>
      <c r="E173">
        <v>287</v>
      </c>
    </row>
    <row r="174" spans="1:5" x14ac:dyDescent="0.3">
      <c r="A174">
        <v>173</v>
      </c>
      <c r="B174" s="2">
        <v>41799</v>
      </c>
      <c r="C174">
        <v>1</v>
      </c>
      <c r="D174">
        <v>18.100000000000001</v>
      </c>
      <c r="E174">
        <v>308</v>
      </c>
    </row>
    <row r="175" spans="1:5" x14ac:dyDescent="0.3">
      <c r="A175">
        <v>174</v>
      </c>
      <c r="B175" s="2">
        <v>41799</v>
      </c>
      <c r="C175">
        <v>1</v>
      </c>
      <c r="D175">
        <v>16.5</v>
      </c>
      <c r="E175">
        <v>47</v>
      </c>
    </row>
    <row r="176" spans="1:5" x14ac:dyDescent="0.3">
      <c r="A176">
        <v>175</v>
      </c>
      <c r="B176" s="2">
        <v>41798</v>
      </c>
      <c r="C176">
        <v>1</v>
      </c>
      <c r="D176">
        <v>11.7</v>
      </c>
      <c r="E176">
        <v>80</v>
      </c>
    </row>
    <row r="177" spans="1:5" x14ac:dyDescent="0.3">
      <c r="A177">
        <v>176</v>
      </c>
      <c r="B177" s="2">
        <v>41798</v>
      </c>
      <c r="C177">
        <v>1</v>
      </c>
      <c r="D177">
        <v>21.5</v>
      </c>
      <c r="E177">
        <v>185</v>
      </c>
    </row>
    <row r="178" spans="1:5" x14ac:dyDescent="0.3">
      <c r="A178">
        <v>177</v>
      </c>
      <c r="B178" s="2">
        <v>41798</v>
      </c>
      <c r="C178">
        <v>1</v>
      </c>
      <c r="D178">
        <v>24.2</v>
      </c>
      <c r="E178">
        <v>269</v>
      </c>
    </row>
    <row r="179" spans="1:5" x14ac:dyDescent="0.3">
      <c r="A179">
        <v>178</v>
      </c>
      <c r="B179" s="2">
        <v>41798</v>
      </c>
      <c r="C179">
        <v>1</v>
      </c>
      <c r="D179">
        <v>10.7</v>
      </c>
      <c r="E179">
        <v>338</v>
      </c>
    </row>
    <row r="180" spans="1:5" x14ac:dyDescent="0.3">
      <c r="A180">
        <v>179</v>
      </c>
      <c r="B180" s="2">
        <v>41798</v>
      </c>
      <c r="C180">
        <v>1</v>
      </c>
      <c r="D180">
        <v>25.7</v>
      </c>
      <c r="E180">
        <v>27</v>
      </c>
    </row>
    <row r="181" spans="1:5" x14ac:dyDescent="0.3">
      <c r="A181">
        <v>180</v>
      </c>
      <c r="B181" s="2">
        <v>41798</v>
      </c>
      <c r="C181">
        <v>1</v>
      </c>
      <c r="D181">
        <v>8.4</v>
      </c>
      <c r="E181">
        <v>234</v>
      </c>
    </row>
    <row r="182" spans="1:5" x14ac:dyDescent="0.3">
      <c r="A182">
        <v>181</v>
      </c>
      <c r="B182" s="2">
        <v>41798</v>
      </c>
      <c r="C182">
        <v>1</v>
      </c>
      <c r="D182">
        <v>17.399999999999999</v>
      </c>
      <c r="E182">
        <v>145</v>
      </c>
    </row>
    <row r="183" spans="1:5" x14ac:dyDescent="0.3">
      <c r="A183">
        <v>182</v>
      </c>
      <c r="B183" s="2">
        <v>41798</v>
      </c>
      <c r="C183">
        <v>1</v>
      </c>
      <c r="D183">
        <v>15.7</v>
      </c>
      <c r="E183">
        <v>16</v>
      </c>
    </row>
    <row r="184" spans="1:5" x14ac:dyDescent="0.3">
      <c r="A184">
        <v>183</v>
      </c>
      <c r="B184" s="2">
        <v>41798</v>
      </c>
      <c r="C184">
        <v>1</v>
      </c>
      <c r="D184">
        <v>24.8</v>
      </c>
      <c r="E184">
        <v>61</v>
      </c>
    </row>
    <row r="185" spans="1:5" x14ac:dyDescent="0.3">
      <c r="A185">
        <v>184</v>
      </c>
      <c r="B185" s="2">
        <v>41798</v>
      </c>
      <c r="C185">
        <v>1</v>
      </c>
      <c r="D185">
        <v>8.4</v>
      </c>
      <c r="E185">
        <v>310</v>
      </c>
    </row>
    <row r="186" spans="1:5" x14ac:dyDescent="0.3">
      <c r="A186">
        <v>185</v>
      </c>
      <c r="B186" s="2">
        <v>41798</v>
      </c>
      <c r="C186">
        <v>1</v>
      </c>
      <c r="D186">
        <v>18.5</v>
      </c>
      <c r="E186">
        <v>287</v>
      </c>
    </row>
    <row r="187" spans="1:5" x14ac:dyDescent="0.3">
      <c r="A187">
        <v>186</v>
      </c>
      <c r="B187" s="2">
        <v>41798</v>
      </c>
      <c r="C187">
        <v>1</v>
      </c>
      <c r="D187">
        <v>18</v>
      </c>
      <c r="E187">
        <v>308</v>
      </c>
    </row>
    <row r="188" spans="1:5" x14ac:dyDescent="0.3">
      <c r="A188">
        <v>187</v>
      </c>
      <c r="B188" s="2">
        <v>41798</v>
      </c>
      <c r="C188">
        <v>1</v>
      </c>
      <c r="D188">
        <v>13.4</v>
      </c>
      <c r="E188">
        <v>222</v>
      </c>
    </row>
    <row r="189" spans="1:5" x14ac:dyDescent="0.3">
      <c r="A189">
        <v>188</v>
      </c>
      <c r="B189" s="2">
        <v>41798</v>
      </c>
      <c r="C189">
        <v>1</v>
      </c>
      <c r="D189">
        <v>16.399999999999999</v>
      </c>
      <c r="E189">
        <v>47</v>
      </c>
    </row>
    <row r="190" spans="1:5" x14ac:dyDescent="0.3">
      <c r="A190">
        <v>189</v>
      </c>
      <c r="B190" s="2">
        <v>41798</v>
      </c>
      <c r="C190">
        <v>1</v>
      </c>
      <c r="D190">
        <v>18.8</v>
      </c>
      <c r="E190">
        <v>257</v>
      </c>
    </row>
    <row r="191" spans="1:5" x14ac:dyDescent="0.3">
      <c r="A191">
        <v>190</v>
      </c>
      <c r="B191" s="2">
        <v>41797</v>
      </c>
      <c r="C191">
        <v>1</v>
      </c>
      <c r="D191">
        <v>11.6</v>
      </c>
      <c r="E191">
        <v>80</v>
      </c>
    </row>
    <row r="192" spans="1:5" x14ac:dyDescent="0.3">
      <c r="A192">
        <v>191</v>
      </c>
      <c r="B192" s="2">
        <v>41797</v>
      </c>
      <c r="C192">
        <v>1</v>
      </c>
      <c r="D192">
        <v>21.4</v>
      </c>
      <c r="E192">
        <v>185</v>
      </c>
    </row>
    <row r="193" spans="1:5" x14ac:dyDescent="0.3">
      <c r="A193">
        <v>192</v>
      </c>
      <c r="B193" s="2">
        <v>41797</v>
      </c>
      <c r="C193">
        <v>1</v>
      </c>
      <c r="D193">
        <v>11.7</v>
      </c>
      <c r="E193">
        <v>338</v>
      </c>
    </row>
    <row r="194" spans="1:5" x14ac:dyDescent="0.3">
      <c r="A194">
        <v>193</v>
      </c>
      <c r="B194" s="2">
        <v>41797</v>
      </c>
      <c r="C194">
        <v>1</v>
      </c>
      <c r="D194">
        <v>25.6</v>
      </c>
      <c r="E194">
        <v>27</v>
      </c>
    </row>
    <row r="195" spans="1:5" x14ac:dyDescent="0.3">
      <c r="A195">
        <v>194</v>
      </c>
      <c r="B195" s="2">
        <v>41797</v>
      </c>
      <c r="C195">
        <v>1</v>
      </c>
      <c r="D195">
        <v>8.3000000000000007</v>
      </c>
      <c r="E195">
        <v>234</v>
      </c>
    </row>
    <row r="196" spans="1:5" x14ac:dyDescent="0.3">
      <c r="A196">
        <v>195</v>
      </c>
      <c r="B196" s="2">
        <v>41797</v>
      </c>
      <c r="C196">
        <v>1</v>
      </c>
      <c r="D196">
        <v>17.3</v>
      </c>
      <c r="E196">
        <v>145</v>
      </c>
    </row>
    <row r="197" spans="1:5" x14ac:dyDescent="0.3">
      <c r="A197">
        <v>196</v>
      </c>
      <c r="B197" s="2">
        <v>41797</v>
      </c>
      <c r="C197">
        <v>1</v>
      </c>
      <c r="D197">
        <v>14.7</v>
      </c>
      <c r="E197">
        <v>344</v>
      </c>
    </row>
    <row r="198" spans="1:5" x14ac:dyDescent="0.3">
      <c r="A198">
        <v>197</v>
      </c>
      <c r="B198" s="2">
        <v>41797</v>
      </c>
      <c r="C198">
        <v>1</v>
      </c>
      <c r="D198">
        <v>19</v>
      </c>
      <c r="E198">
        <v>178</v>
      </c>
    </row>
    <row r="199" spans="1:5" x14ac:dyDescent="0.3">
      <c r="A199">
        <v>198</v>
      </c>
      <c r="B199" s="2">
        <v>41797</v>
      </c>
      <c r="C199">
        <v>1</v>
      </c>
      <c r="D199">
        <v>15.6</v>
      </c>
      <c r="E199">
        <v>16</v>
      </c>
    </row>
    <row r="200" spans="1:5" x14ac:dyDescent="0.3">
      <c r="A200">
        <v>199</v>
      </c>
      <c r="B200" s="2">
        <v>41797</v>
      </c>
      <c r="C200">
        <v>1</v>
      </c>
      <c r="D200">
        <v>24.7</v>
      </c>
      <c r="E200">
        <v>61</v>
      </c>
    </row>
    <row r="201" spans="1:5" x14ac:dyDescent="0.3">
      <c r="A201">
        <v>200</v>
      </c>
      <c r="B201" s="2">
        <v>41797</v>
      </c>
      <c r="C201">
        <v>1</v>
      </c>
      <c r="D201">
        <v>18.3</v>
      </c>
      <c r="E201">
        <v>250</v>
      </c>
    </row>
    <row r="202" spans="1:5" x14ac:dyDescent="0.3">
      <c r="A202">
        <v>201</v>
      </c>
      <c r="B202" s="2">
        <v>41797</v>
      </c>
      <c r="C202">
        <v>1</v>
      </c>
      <c r="D202">
        <v>15.8</v>
      </c>
      <c r="E202">
        <v>245</v>
      </c>
    </row>
    <row r="203" spans="1:5" x14ac:dyDescent="0.3">
      <c r="A203">
        <v>202</v>
      </c>
      <c r="B203" s="2">
        <v>41797</v>
      </c>
      <c r="C203">
        <v>1</v>
      </c>
      <c r="D203">
        <v>8.3000000000000007</v>
      </c>
      <c r="E203">
        <v>310</v>
      </c>
    </row>
    <row r="204" spans="1:5" x14ac:dyDescent="0.3">
      <c r="A204">
        <v>203</v>
      </c>
      <c r="B204" s="2">
        <v>41797</v>
      </c>
      <c r="C204">
        <v>1</v>
      </c>
      <c r="D204">
        <v>18.399999999999999</v>
      </c>
      <c r="E204">
        <v>287</v>
      </c>
    </row>
    <row r="205" spans="1:5" x14ac:dyDescent="0.3">
      <c r="A205">
        <v>204</v>
      </c>
      <c r="B205" s="2">
        <v>41797</v>
      </c>
      <c r="C205">
        <v>1</v>
      </c>
      <c r="D205">
        <v>18.3</v>
      </c>
      <c r="E205">
        <v>308</v>
      </c>
    </row>
    <row r="206" spans="1:5" x14ac:dyDescent="0.3">
      <c r="A206">
        <v>205</v>
      </c>
      <c r="B206" s="2">
        <v>41797</v>
      </c>
      <c r="C206">
        <v>1</v>
      </c>
      <c r="D206">
        <v>13.3</v>
      </c>
      <c r="E206">
        <v>222</v>
      </c>
    </row>
    <row r="207" spans="1:5" x14ac:dyDescent="0.3">
      <c r="A207">
        <v>206</v>
      </c>
      <c r="B207" s="2">
        <v>41797</v>
      </c>
      <c r="C207">
        <v>1</v>
      </c>
      <c r="D207">
        <v>16.3</v>
      </c>
      <c r="E207">
        <v>47</v>
      </c>
    </row>
    <row r="208" spans="1:5" x14ac:dyDescent="0.3">
      <c r="A208">
        <v>207</v>
      </c>
      <c r="B208" s="2">
        <v>41775</v>
      </c>
      <c r="C208">
        <v>1</v>
      </c>
      <c r="D208">
        <v>10.7</v>
      </c>
      <c r="E208">
        <v>357</v>
      </c>
    </row>
    <row r="209" spans="1:5" x14ac:dyDescent="0.3">
      <c r="A209">
        <v>208</v>
      </c>
      <c r="B209" s="2">
        <v>41775</v>
      </c>
      <c r="C209">
        <v>1</v>
      </c>
      <c r="D209">
        <v>20</v>
      </c>
      <c r="E209">
        <v>278</v>
      </c>
    </row>
    <row r="210" spans="1:5" x14ac:dyDescent="0.3">
      <c r="A210">
        <v>209</v>
      </c>
      <c r="B210" s="2">
        <v>41775</v>
      </c>
      <c r="C210">
        <v>1</v>
      </c>
      <c r="D210">
        <v>13.9</v>
      </c>
      <c r="E210">
        <v>93</v>
      </c>
    </row>
    <row r="211" spans="1:5" x14ac:dyDescent="0.3">
      <c r="A211">
        <v>210</v>
      </c>
      <c r="B211" s="2">
        <v>41775</v>
      </c>
      <c r="C211">
        <v>1</v>
      </c>
      <c r="D211">
        <v>18.399999999999999</v>
      </c>
      <c r="E211">
        <v>323</v>
      </c>
    </row>
    <row r="212" spans="1:5" x14ac:dyDescent="0.3">
      <c r="A212">
        <v>211</v>
      </c>
      <c r="B212" s="2">
        <v>41775</v>
      </c>
      <c r="C212">
        <v>1</v>
      </c>
      <c r="D212">
        <v>27.1</v>
      </c>
      <c r="E212">
        <v>330</v>
      </c>
    </row>
    <row r="213" spans="1:5" x14ac:dyDescent="0.3">
      <c r="A213">
        <v>212</v>
      </c>
      <c r="B213" s="2">
        <v>41775</v>
      </c>
      <c r="C213">
        <v>1</v>
      </c>
      <c r="D213">
        <v>24.6</v>
      </c>
      <c r="E213">
        <v>61</v>
      </c>
    </row>
    <row r="214" spans="1:5" x14ac:dyDescent="0.3">
      <c r="A214">
        <v>213</v>
      </c>
      <c r="B214" s="2">
        <v>41775</v>
      </c>
      <c r="C214">
        <v>1</v>
      </c>
      <c r="D214">
        <v>18.2</v>
      </c>
      <c r="E214">
        <v>250</v>
      </c>
    </row>
    <row r="215" spans="1:5" x14ac:dyDescent="0.3">
      <c r="A215">
        <v>214</v>
      </c>
      <c r="B215" s="2">
        <v>41775</v>
      </c>
      <c r="C215">
        <v>1</v>
      </c>
      <c r="D215">
        <v>15.7</v>
      </c>
      <c r="E215">
        <v>245</v>
      </c>
    </row>
    <row r="216" spans="1:5" x14ac:dyDescent="0.3">
      <c r="A216">
        <v>215</v>
      </c>
      <c r="B216" s="2">
        <v>41775</v>
      </c>
      <c r="C216">
        <v>1</v>
      </c>
      <c r="D216">
        <v>8.1999999999999993</v>
      </c>
      <c r="E216">
        <v>310</v>
      </c>
    </row>
    <row r="217" spans="1:5" x14ac:dyDescent="0.3">
      <c r="A217">
        <v>216</v>
      </c>
      <c r="B217" s="2">
        <v>41775</v>
      </c>
      <c r="C217">
        <v>1</v>
      </c>
      <c r="D217">
        <v>20.8</v>
      </c>
      <c r="E217">
        <v>193</v>
      </c>
    </row>
    <row r="218" spans="1:5" x14ac:dyDescent="0.3">
      <c r="A218">
        <v>217</v>
      </c>
      <c r="B218" s="2">
        <v>41775</v>
      </c>
      <c r="C218">
        <v>1</v>
      </c>
      <c r="D218">
        <v>24.8</v>
      </c>
      <c r="E218">
        <v>260</v>
      </c>
    </row>
    <row r="219" spans="1:5" x14ac:dyDescent="0.3">
      <c r="A219">
        <v>218</v>
      </c>
      <c r="B219" s="2">
        <v>41767</v>
      </c>
      <c r="C219">
        <v>1</v>
      </c>
      <c r="D219">
        <v>23</v>
      </c>
      <c r="E219">
        <v>311</v>
      </c>
    </row>
    <row r="220" spans="1:5" x14ac:dyDescent="0.3">
      <c r="A220">
        <v>219</v>
      </c>
      <c r="B220" s="2">
        <v>41767</v>
      </c>
      <c r="C220">
        <v>1</v>
      </c>
      <c r="D220">
        <v>11.1</v>
      </c>
      <c r="E220">
        <v>357</v>
      </c>
    </row>
    <row r="221" spans="1:5" x14ac:dyDescent="0.3">
      <c r="A221">
        <v>220</v>
      </c>
      <c r="B221" s="2">
        <v>41767</v>
      </c>
      <c r="C221">
        <v>1</v>
      </c>
      <c r="D221">
        <v>22</v>
      </c>
      <c r="E221">
        <v>3</v>
      </c>
    </row>
    <row r="222" spans="1:5" x14ac:dyDescent="0.3">
      <c r="A222">
        <v>221</v>
      </c>
      <c r="B222" s="2">
        <v>41767</v>
      </c>
      <c r="C222">
        <v>1</v>
      </c>
      <c r="D222">
        <v>25.5</v>
      </c>
      <c r="E222">
        <v>27</v>
      </c>
    </row>
    <row r="223" spans="1:5" x14ac:dyDescent="0.3">
      <c r="A223">
        <v>222</v>
      </c>
      <c r="B223" s="2">
        <v>41767</v>
      </c>
      <c r="C223">
        <v>1</v>
      </c>
      <c r="D223">
        <v>19.899999999999999</v>
      </c>
      <c r="E223">
        <v>278</v>
      </c>
    </row>
    <row r="224" spans="1:5" x14ac:dyDescent="0.3">
      <c r="A224">
        <v>223</v>
      </c>
      <c r="B224" s="2">
        <v>41767</v>
      </c>
      <c r="C224">
        <v>1</v>
      </c>
      <c r="D224">
        <v>17.2</v>
      </c>
      <c r="E224">
        <v>145</v>
      </c>
    </row>
    <row r="225" spans="1:5" x14ac:dyDescent="0.3">
      <c r="A225">
        <v>224</v>
      </c>
      <c r="B225" s="2">
        <v>41767</v>
      </c>
      <c r="C225">
        <v>1</v>
      </c>
      <c r="D225">
        <v>18.7</v>
      </c>
      <c r="E225">
        <v>323</v>
      </c>
    </row>
    <row r="226" spans="1:5" x14ac:dyDescent="0.3">
      <c r="A226">
        <v>225</v>
      </c>
      <c r="B226" s="2">
        <v>41767</v>
      </c>
      <c r="C226">
        <v>1</v>
      </c>
      <c r="D226">
        <v>14.6</v>
      </c>
      <c r="E226">
        <v>344</v>
      </c>
    </row>
    <row r="227" spans="1:5" x14ac:dyDescent="0.3">
      <c r="A227">
        <v>226</v>
      </c>
      <c r="B227" s="2">
        <v>41767</v>
      </c>
      <c r="C227">
        <v>1</v>
      </c>
      <c r="D227">
        <v>7.5</v>
      </c>
      <c r="E227">
        <v>103</v>
      </c>
    </row>
    <row r="228" spans="1:5" x14ac:dyDescent="0.3">
      <c r="A228">
        <v>227</v>
      </c>
      <c r="B228" s="2">
        <v>41767</v>
      </c>
      <c r="C228">
        <v>1</v>
      </c>
      <c r="D228">
        <v>22.7</v>
      </c>
      <c r="E228">
        <v>2</v>
      </c>
    </row>
    <row r="229" spans="1:5" x14ac:dyDescent="0.3">
      <c r="A229">
        <v>228</v>
      </c>
      <c r="B229" s="2">
        <v>41767</v>
      </c>
      <c r="C229">
        <v>1</v>
      </c>
      <c r="D229">
        <v>16.5</v>
      </c>
      <c r="E229">
        <v>16</v>
      </c>
    </row>
    <row r="230" spans="1:5" x14ac:dyDescent="0.3">
      <c r="A230">
        <v>229</v>
      </c>
      <c r="B230" s="2">
        <v>41767</v>
      </c>
      <c r="C230">
        <v>1</v>
      </c>
      <c r="D230">
        <v>24.2</v>
      </c>
      <c r="E230">
        <v>162</v>
      </c>
    </row>
    <row r="231" spans="1:5" x14ac:dyDescent="0.3">
      <c r="A231">
        <v>230</v>
      </c>
      <c r="B231" s="2">
        <v>41767</v>
      </c>
      <c r="C231">
        <v>1</v>
      </c>
      <c r="D231">
        <v>24.5</v>
      </c>
      <c r="E231">
        <v>61</v>
      </c>
    </row>
    <row r="232" spans="1:5" x14ac:dyDescent="0.3">
      <c r="A232">
        <v>231</v>
      </c>
      <c r="B232" s="2">
        <v>41767</v>
      </c>
      <c r="C232">
        <v>1</v>
      </c>
      <c r="D232">
        <v>19.8</v>
      </c>
      <c r="E232">
        <v>280</v>
      </c>
    </row>
    <row r="233" spans="1:5" x14ac:dyDescent="0.3">
      <c r="A233">
        <v>232</v>
      </c>
      <c r="B233" s="2">
        <v>41767</v>
      </c>
      <c r="C233">
        <v>1</v>
      </c>
      <c r="D233">
        <v>10.9</v>
      </c>
      <c r="E233">
        <v>1</v>
      </c>
    </row>
    <row r="234" spans="1:5" x14ac:dyDescent="0.3">
      <c r="A234">
        <v>233</v>
      </c>
      <c r="B234" s="2">
        <v>41767</v>
      </c>
      <c r="C234">
        <v>1</v>
      </c>
      <c r="D234">
        <v>8.6</v>
      </c>
      <c r="E234">
        <v>310</v>
      </c>
    </row>
    <row r="235" spans="1:5" x14ac:dyDescent="0.3">
      <c r="A235">
        <v>234</v>
      </c>
      <c r="B235" s="2">
        <v>41767</v>
      </c>
      <c r="C235">
        <v>1</v>
      </c>
      <c r="D235">
        <v>20.7</v>
      </c>
      <c r="E235">
        <v>193</v>
      </c>
    </row>
    <row r="236" spans="1:5" x14ac:dyDescent="0.3">
      <c r="A236">
        <v>235</v>
      </c>
      <c r="B236" s="2">
        <v>41767</v>
      </c>
      <c r="C236">
        <v>1</v>
      </c>
      <c r="D236">
        <v>24.7</v>
      </c>
      <c r="E236">
        <v>260</v>
      </c>
    </row>
    <row r="237" spans="1:5" x14ac:dyDescent="0.3">
      <c r="A237">
        <v>236</v>
      </c>
      <c r="B237" s="2">
        <v>41767</v>
      </c>
      <c r="C237">
        <v>1</v>
      </c>
      <c r="D237">
        <v>25.8</v>
      </c>
      <c r="E237">
        <v>63</v>
      </c>
    </row>
    <row r="238" spans="1:5" x14ac:dyDescent="0.3">
      <c r="A238">
        <v>237</v>
      </c>
      <c r="B238" s="2">
        <v>41767</v>
      </c>
      <c r="C238">
        <v>1</v>
      </c>
      <c r="D238">
        <v>16.2</v>
      </c>
      <c r="E238">
        <v>47</v>
      </c>
    </row>
    <row r="239" spans="1:5" x14ac:dyDescent="0.3">
      <c r="A239">
        <v>238</v>
      </c>
      <c r="B239" s="2">
        <v>41733</v>
      </c>
      <c r="C239">
        <v>1</v>
      </c>
      <c r="D239">
        <v>11.7</v>
      </c>
      <c r="E239">
        <v>357</v>
      </c>
    </row>
    <row r="240" spans="1:5" x14ac:dyDescent="0.3">
      <c r="A240">
        <v>239</v>
      </c>
      <c r="B240" s="2">
        <v>41733</v>
      </c>
      <c r="C240">
        <v>1</v>
      </c>
      <c r="D240">
        <v>24.1</v>
      </c>
      <c r="E240">
        <v>269</v>
      </c>
    </row>
    <row r="241" spans="1:5" x14ac:dyDescent="0.3">
      <c r="A241">
        <v>240</v>
      </c>
      <c r="B241" s="2">
        <v>41733</v>
      </c>
      <c r="C241">
        <v>1</v>
      </c>
      <c r="D241">
        <v>16.3</v>
      </c>
      <c r="E241">
        <v>28</v>
      </c>
    </row>
    <row r="242" spans="1:5" x14ac:dyDescent="0.3">
      <c r="A242">
        <v>241</v>
      </c>
      <c r="B242" s="2">
        <v>41733</v>
      </c>
      <c r="C242">
        <v>1</v>
      </c>
      <c r="D242">
        <v>11.9</v>
      </c>
      <c r="E242">
        <v>338</v>
      </c>
    </row>
    <row r="243" spans="1:5" x14ac:dyDescent="0.3">
      <c r="A243">
        <v>242</v>
      </c>
      <c r="B243" s="2">
        <v>41733</v>
      </c>
      <c r="C243">
        <v>1</v>
      </c>
      <c r="D243">
        <v>12.3</v>
      </c>
      <c r="E243">
        <v>363</v>
      </c>
    </row>
    <row r="244" spans="1:5" x14ac:dyDescent="0.3">
      <c r="A244">
        <v>243</v>
      </c>
      <c r="B244" s="2">
        <v>41733</v>
      </c>
      <c r="C244">
        <v>1</v>
      </c>
      <c r="D244">
        <v>21.9</v>
      </c>
      <c r="E244">
        <v>3</v>
      </c>
    </row>
    <row r="245" spans="1:5" x14ac:dyDescent="0.3">
      <c r="A245">
        <v>244</v>
      </c>
      <c r="B245" s="2">
        <v>41733</v>
      </c>
      <c r="C245">
        <v>1</v>
      </c>
      <c r="D245">
        <v>25.4</v>
      </c>
      <c r="E245">
        <v>27</v>
      </c>
    </row>
    <row r="246" spans="1:5" x14ac:dyDescent="0.3">
      <c r="A246">
        <v>245</v>
      </c>
      <c r="B246" s="2">
        <v>41733</v>
      </c>
      <c r="C246">
        <v>1</v>
      </c>
      <c r="D246">
        <v>9.8000000000000007</v>
      </c>
      <c r="E246">
        <v>241</v>
      </c>
    </row>
    <row r="247" spans="1:5" x14ac:dyDescent="0.3">
      <c r="A247">
        <v>246</v>
      </c>
      <c r="B247" s="2">
        <v>41733</v>
      </c>
      <c r="C247">
        <v>1</v>
      </c>
      <c r="D247">
        <v>17.100000000000001</v>
      </c>
      <c r="E247">
        <v>145</v>
      </c>
    </row>
    <row r="248" spans="1:5" x14ac:dyDescent="0.3">
      <c r="A248">
        <v>247</v>
      </c>
      <c r="B248" s="2">
        <v>41733</v>
      </c>
      <c r="C248">
        <v>1</v>
      </c>
      <c r="D248">
        <v>27.5</v>
      </c>
      <c r="E248">
        <v>330</v>
      </c>
    </row>
    <row r="249" spans="1:5" x14ac:dyDescent="0.3">
      <c r="A249">
        <v>248</v>
      </c>
      <c r="B249" s="2">
        <v>41733</v>
      </c>
      <c r="C249">
        <v>1</v>
      </c>
      <c r="D249">
        <v>14.9</v>
      </c>
      <c r="E249">
        <v>344</v>
      </c>
    </row>
    <row r="250" spans="1:5" x14ac:dyDescent="0.3">
      <c r="A250">
        <v>249</v>
      </c>
      <c r="B250" s="2">
        <v>41733</v>
      </c>
      <c r="C250">
        <v>1</v>
      </c>
      <c r="D250">
        <v>11.5</v>
      </c>
      <c r="E250">
        <v>225</v>
      </c>
    </row>
    <row r="251" spans="1:5" x14ac:dyDescent="0.3">
      <c r="A251">
        <v>250</v>
      </c>
      <c r="B251" s="2">
        <v>41733</v>
      </c>
      <c r="C251">
        <v>1</v>
      </c>
      <c r="D251">
        <v>18.899999999999999</v>
      </c>
      <c r="E251">
        <v>178</v>
      </c>
    </row>
    <row r="252" spans="1:5" x14ac:dyDescent="0.3">
      <c r="A252">
        <v>251</v>
      </c>
      <c r="B252" s="2">
        <v>41733</v>
      </c>
      <c r="C252">
        <v>1</v>
      </c>
      <c r="D252">
        <v>22.6</v>
      </c>
      <c r="E252">
        <v>2</v>
      </c>
    </row>
    <row r="253" spans="1:5" x14ac:dyDescent="0.3">
      <c r="A253">
        <v>252</v>
      </c>
      <c r="B253" s="2">
        <v>41733</v>
      </c>
      <c r="C253">
        <v>1</v>
      </c>
      <c r="D253">
        <v>16.399999999999999</v>
      </c>
      <c r="E253">
        <v>16</v>
      </c>
    </row>
    <row r="254" spans="1:5" x14ac:dyDescent="0.3">
      <c r="A254">
        <v>253</v>
      </c>
      <c r="B254" s="2">
        <v>41733</v>
      </c>
      <c r="C254">
        <v>1</v>
      </c>
      <c r="D254">
        <v>18.100000000000001</v>
      </c>
      <c r="E254">
        <v>250</v>
      </c>
    </row>
    <row r="255" spans="1:5" x14ac:dyDescent="0.3">
      <c r="A255">
        <v>254</v>
      </c>
      <c r="B255" s="2">
        <v>41733</v>
      </c>
      <c r="C255">
        <v>1</v>
      </c>
      <c r="D255">
        <v>15.6</v>
      </c>
      <c r="E255">
        <v>245</v>
      </c>
    </row>
    <row r="256" spans="1:5" x14ac:dyDescent="0.3">
      <c r="A256">
        <v>255</v>
      </c>
      <c r="B256" s="2">
        <v>41733</v>
      </c>
      <c r="C256">
        <v>1</v>
      </c>
      <c r="D256">
        <v>11.5</v>
      </c>
      <c r="E256">
        <v>1</v>
      </c>
    </row>
    <row r="257" spans="1:5" x14ac:dyDescent="0.3">
      <c r="A257">
        <v>256</v>
      </c>
      <c r="B257" s="2">
        <v>41733</v>
      </c>
      <c r="C257">
        <v>1</v>
      </c>
      <c r="D257">
        <v>12.4</v>
      </c>
      <c r="E257">
        <v>129</v>
      </c>
    </row>
    <row r="258" spans="1:5" x14ac:dyDescent="0.3">
      <c r="A258">
        <v>257</v>
      </c>
      <c r="B258" s="2">
        <v>41733</v>
      </c>
      <c r="C258">
        <v>1</v>
      </c>
      <c r="D258">
        <v>18.2</v>
      </c>
      <c r="E258">
        <v>308</v>
      </c>
    </row>
    <row r="259" spans="1:5" x14ac:dyDescent="0.3">
      <c r="A259">
        <v>258</v>
      </c>
      <c r="B259" s="2">
        <v>41733</v>
      </c>
      <c r="C259">
        <v>1</v>
      </c>
      <c r="D259">
        <v>13.2</v>
      </c>
      <c r="E259">
        <v>222</v>
      </c>
    </row>
    <row r="260" spans="1:5" x14ac:dyDescent="0.3">
      <c r="A260">
        <v>259</v>
      </c>
      <c r="B260" s="2">
        <v>41733</v>
      </c>
      <c r="C260">
        <v>1</v>
      </c>
      <c r="D260">
        <v>16.100000000000001</v>
      </c>
      <c r="E260">
        <v>47</v>
      </c>
    </row>
    <row r="261" spans="1:5" x14ac:dyDescent="0.3">
      <c r="A261">
        <v>260</v>
      </c>
      <c r="B261" s="2">
        <v>41603</v>
      </c>
      <c r="C261">
        <v>1</v>
      </c>
      <c r="D261">
        <v>22.9</v>
      </c>
      <c r="E261">
        <v>311</v>
      </c>
    </row>
    <row r="262" spans="1:5" x14ac:dyDescent="0.3">
      <c r="A262">
        <v>261</v>
      </c>
      <c r="B262" s="2">
        <v>41603</v>
      </c>
      <c r="C262">
        <v>1</v>
      </c>
      <c r="D262">
        <v>21.3</v>
      </c>
      <c r="E262">
        <v>185</v>
      </c>
    </row>
    <row r="263" spans="1:5" x14ac:dyDescent="0.3">
      <c r="A263">
        <v>262</v>
      </c>
      <c r="B263" s="2">
        <v>41603</v>
      </c>
      <c r="C263">
        <v>1</v>
      </c>
      <c r="D263">
        <v>11.9</v>
      </c>
      <c r="E263">
        <v>357</v>
      </c>
    </row>
    <row r="264" spans="1:5" x14ac:dyDescent="0.3">
      <c r="A264">
        <v>263</v>
      </c>
      <c r="B264" s="2">
        <v>41603</v>
      </c>
      <c r="C264">
        <v>1</v>
      </c>
      <c r="D264">
        <v>16.2</v>
      </c>
      <c r="E264">
        <v>28</v>
      </c>
    </row>
    <row r="265" spans="1:5" x14ac:dyDescent="0.3">
      <c r="A265">
        <v>264</v>
      </c>
      <c r="B265" s="2">
        <v>41603</v>
      </c>
      <c r="C265">
        <v>1</v>
      </c>
      <c r="D265">
        <v>21.8</v>
      </c>
      <c r="E265">
        <v>3</v>
      </c>
    </row>
    <row r="266" spans="1:5" x14ac:dyDescent="0.3">
      <c r="A266">
        <v>265</v>
      </c>
      <c r="B266" s="2">
        <v>41603</v>
      </c>
      <c r="C266">
        <v>1</v>
      </c>
      <c r="D266">
        <v>9.6999999999999993</v>
      </c>
      <c r="E266">
        <v>241</v>
      </c>
    </row>
    <row r="267" spans="1:5" x14ac:dyDescent="0.3">
      <c r="A267">
        <v>266</v>
      </c>
      <c r="B267" s="2">
        <v>41603</v>
      </c>
      <c r="C267">
        <v>1</v>
      </c>
      <c r="D267">
        <v>19.8</v>
      </c>
      <c r="E267">
        <v>278</v>
      </c>
    </row>
    <row r="268" spans="1:5" x14ac:dyDescent="0.3">
      <c r="A268">
        <v>267</v>
      </c>
      <c r="B268" s="2">
        <v>41603</v>
      </c>
      <c r="C268">
        <v>1</v>
      </c>
      <c r="D268">
        <v>13.8</v>
      </c>
      <c r="E268">
        <v>93</v>
      </c>
    </row>
    <row r="269" spans="1:5" x14ac:dyDescent="0.3">
      <c r="A269">
        <v>268</v>
      </c>
      <c r="B269" s="2">
        <v>41603</v>
      </c>
      <c r="C269">
        <v>1</v>
      </c>
      <c r="D269">
        <v>18.600000000000001</v>
      </c>
      <c r="E269">
        <v>323</v>
      </c>
    </row>
    <row r="270" spans="1:5" x14ac:dyDescent="0.3">
      <c r="A270">
        <v>269</v>
      </c>
      <c r="B270" s="2">
        <v>41603</v>
      </c>
      <c r="C270">
        <v>1</v>
      </c>
      <c r="D270">
        <v>15.6</v>
      </c>
      <c r="E270">
        <v>160</v>
      </c>
    </row>
    <row r="271" spans="1:5" x14ac:dyDescent="0.3">
      <c r="A271">
        <v>270</v>
      </c>
      <c r="B271" s="2">
        <v>41603</v>
      </c>
      <c r="C271">
        <v>1</v>
      </c>
      <c r="D271">
        <v>11.4</v>
      </c>
      <c r="E271">
        <v>225</v>
      </c>
    </row>
    <row r="272" spans="1:5" x14ac:dyDescent="0.3">
      <c r="A272">
        <v>271</v>
      </c>
      <c r="B272" s="2">
        <v>41603</v>
      </c>
      <c r="C272">
        <v>1</v>
      </c>
      <c r="D272">
        <v>18.8</v>
      </c>
      <c r="E272">
        <v>178</v>
      </c>
    </row>
    <row r="273" spans="1:5" x14ac:dyDescent="0.3">
      <c r="A273">
        <v>272</v>
      </c>
      <c r="B273" s="2">
        <v>41603</v>
      </c>
      <c r="C273">
        <v>1</v>
      </c>
      <c r="D273">
        <v>7.4</v>
      </c>
      <c r="E273">
        <v>103</v>
      </c>
    </row>
    <row r="274" spans="1:5" x14ac:dyDescent="0.3">
      <c r="A274">
        <v>273</v>
      </c>
      <c r="B274" s="2">
        <v>41603</v>
      </c>
      <c r="C274">
        <v>1</v>
      </c>
      <c r="D274">
        <v>22.5</v>
      </c>
      <c r="E274">
        <v>2</v>
      </c>
    </row>
    <row r="275" spans="1:5" x14ac:dyDescent="0.3">
      <c r="A275">
        <v>274</v>
      </c>
      <c r="B275" s="2">
        <v>41603</v>
      </c>
      <c r="C275">
        <v>1</v>
      </c>
      <c r="D275">
        <v>16.3</v>
      </c>
      <c r="E275">
        <v>16</v>
      </c>
    </row>
    <row r="276" spans="1:5" x14ac:dyDescent="0.3">
      <c r="A276">
        <v>275</v>
      </c>
      <c r="B276" s="2">
        <v>41603</v>
      </c>
      <c r="C276">
        <v>1</v>
      </c>
      <c r="D276">
        <v>24.1</v>
      </c>
      <c r="E276">
        <v>162</v>
      </c>
    </row>
    <row r="277" spans="1:5" x14ac:dyDescent="0.3">
      <c r="A277">
        <v>276</v>
      </c>
      <c r="B277" s="2">
        <v>41603</v>
      </c>
      <c r="C277">
        <v>1</v>
      </c>
      <c r="D277">
        <v>24.4</v>
      </c>
      <c r="E277">
        <v>61</v>
      </c>
    </row>
    <row r="278" spans="1:5" x14ac:dyDescent="0.3">
      <c r="A278">
        <v>277</v>
      </c>
      <c r="B278" s="2">
        <v>41603</v>
      </c>
      <c r="C278">
        <v>1</v>
      </c>
      <c r="D278">
        <v>12.3</v>
      </c>
      <c r="E278">
        <v>129</v>
      </c>
    </row>
    <row r="279" spans="1:5" x14ac:dyDescent="0.3">
      <c r="A279">
        <v>278</v>
      </c>
      <c r="B279" s="2">
        <v>41603</v>
      </c>
      <c r="C279">
        <v>1</v>
      </c>
      <c r="D279">
        <v>8.5</v>
      </c>
      <c r="E279">
        <v>310</v>
      </c>
    </row>
    <row r="280" spans="1:5" x14ac:dyDescent="0.3">
      <c r="A280">
        <v>279</v>
      </c>
      <c r="B280" s="2">
        <v>41603</v>
      </c>
      <c r="C280">
        <v>1</v>
      </c>
      <c r="D280">
        <v>18.7</v>
      </c>
      <c r="E280">
        <v>287</v>
      </c>
    </row>
    <row r="281" spans="1:5" x14ac:dyDescent="0.3">
      <c r="A281">
        <v>280</v>
      </c>
      <c r="B281" s="2">
        <v>41603</v>
      </c>
      <c r="C281">
        <v>1</v>
      </c>
      <c r="D281">
        <v>25.7</v>
      </c>
      <c r="E281">
        <v>63</v>
      </c>
    </row>
    <row r="282" spans="1:5" x14ac:dyDescent="0.3">
      <c r="A282">
        <v>281</v>
      </c>
      <c r="B282" s="2">
        <v>41603</v>
      </c>
      <c r="C282">
        <v>1</v>
      </c>
      <c r="D282">
        <v>13.5</v>
      </c>
      <c r="E282">
        <v>222</v>
      </c>
    </row>
    <row r="283" spans="1:5" x14ac:dyDescent="0.3">
      <c r="A283">
        <v>282</v>
      </c>
      <c r="B283" s="2">
        <v>41603</v>
      </c>
      <c r="C283">
        <v>1</v>
      </c>
      <c r="D283">
        <v>16</v>
      </c>
      <c r="E283">
        <v>47</v>
      </c>
    </row>
    <row r="284" spans="1:5" x14ac:dyDescent="0.3">
      <c r="A284">
        <v>283</v>
      </c>
      <c r="B284" s="2">
        <v>41587</v>
      </c>
      <c r="C284">
        <v>0</v>
      </c>
      <c r="D284">
        <v>22</v>
      </c>
      <c r="E284">
        <v>290</v>
      </c>
    </row>
    <row r="285" spans="1:5" x14ac:dyDescent="0.3">
      <c r="A285">
        <v>284</v>
      </c>
      <c r="B285" s="2">
        <v>41554</v>
      </c>
      <c r="C285">
        <v>1</v>
      </c>
      <c r="D285">
        <v>11.8</v>
      </c>
      <c r="E285">
        <v>357</v>
      </c>
    </row>
    <row r="286" spans="1:5" x14ac:dyDescent="0.3">
      <c r="A286">
        <v>285</v>
      </c>
      <c r="B286" s="2">
        <v>41554</v>
      </c>
      <c r="C286">
        <v>1</v>
      </c>
      <c r="D286">
        <v>9.3000000000000007</v>
      </c>
      <c r="E286">
        <v>334</v>
      </c>
    </row>
    <row r="287" spans="1:5" x14ac:dyDescent="0.3">
      <c r="A287">
        <v>286</v>
      </c>
      <c r="B287" s="2">
        <v>41554</v>
      </c>
      <c r="C287">
        <v>1</v>
      </c>
      <c r="D287">
        <v>12.1</v>
      </c>
      <c r="E287">
        <v>338</v>
      </c>
    </row>
    <row r="288" spans="1:5" x14ac:dyDescent="0.3">
      <c r="A288">
        <v>287</v>
      </c>
      <c r="B288" s="2">
        <v>41554</v>
      </c>
      <c r="C288">
        <v>1</v>
      </c>
      <c r="D288">
        <v>12.2</v>
      </c>
      <c r="E288">
        <v>363</v>
      </c>
    </row>
    <row r="289" spans="1:5" x14ac:dyDescent="0.3">
      <c r="A289">
        <v>288</v>
      </c>
      <c r="B289" s="2">
        <v>41554</v>
      </c>
      <c r="C289">
        <v>1</v>
      </c>
      <c r="D289">
        <v>25.3</v>
      </c>
      <c r="E289">
        <v>27</v>
      </c>
    </row>
    <row r="290" spans="1:5" x14ac:dyDescent="0.3">
      <c r="A290">
        <v>289</v>
      </c>
      <c r="B290" s="2">
        <v>41554</v>
      </c>
      <c r="C290">
        <v>1</v>
      </c>
      <c r="D290">
        <v>19.7</v>
      </c>
      <c r="E290">
        <v>278</v>
      </c>
    </row>
    <row r="291" spans="1:5" x14ac:dyDescent="0.3">
      <c r="A291">
        <v>290</v>
      </c>
      <c r="B291" s="2">
        <v>41554</v>
      </c>
      <c r="C291">
        <v>1</v>
      </c>
      <c r="D291">
        <v>18.5</v>
      </c>
      <c r="E291">
        <v>323</v>
      </c>
    </row>
    <row r="292" spans="1:5" x14ac:dyDescent="0.3">
      <c r="A292">
        <v>291</v>
      </c>
      <c r="B292" s="2">
        <v>41554</v>
      </c>
      <c r="C292">
        <v>1</v>
      </c>
      <c r="D292">
        <v>11.3</v>
      </c>
      <c r="E292">
        <v>225</v>
      </c>
    </row>
    <row r="293" spans="1:5" x14ac:dyDescent="0.3">
      <c r="A293">
        <v>292</v>
      </c>
      <c r="B293" s="2">
        <v>41554</v>
      </c>
      <c r="C293">
        <v>1</v>
      </c>
      <c r="D293">
        <v>7.3</v>
      </c>
      <c r="E293">
        <v>103</v>
      </c>
    </row>
    <row r="294" spans="1:5" x14ac:dyDescent="0.3">
      <c r="A294">
        <v>293</v>
      </c>
      <c r="B294" s="2">
        <v>41554</v>
      </c>
      <c r="C294">
        <v>1</v>
      </c>
      <c r="D294">
        <v>24</v>
      </c>
      <c r="E294">
        <v>162</v>
      </c>
    </row>
    <row r="295" spans="1:5" x14ac:dyDescent="0.3">
      <c r="A295">
        <v>294</v>
      </c>
      <c r="B295" s="2">
        <v>41554</v>
      </c>
      <c r="C295">
        <v>1</v>
      </c>
      <c r="D295">
        <v>12.2</v>
      </c>
      <c r="E295">
        <v>129</v>
      </c>
    </row>
    <row r="296" spans="1:5" x14ac:dyDescent="0.3">
      <c r="A296">
        <v>295</v>
      </c>
      <c r="B296" s="2">
        <v>41554</v>
      </c>
      <c r="C296">
        <v>1</v>
      </c>
      <c r="D296">
        <v>13.4</v>
      </c>
      <c r="E296">
        <v>222</v>
      </c>
    </row>
    <row r="297" spans="1:5" x14ac:dyDescent="0.3">
      <c r="A297">
        <v>296</v>
      </c>
      <c r="B297" s="2">
        <v>41554</v>
      </c>
      <c r="C297">
        <v>1</v>
      </c>
      <c r="D297">
        <v>19.399999999999999</v>
      </c>
      <c r="E297">
        <v>257</v>
      </c>
    </row>
    <row r="298" spans="1:5" x14ac:dyDescent="0.3">
      <c r="A298">
        <v>297</v>
      </c>
      <c r="B298" s="2">
        <v>41550</v>
      </c>
      <c r="C298">
        <v>1</v>
      </c>
      <c r="D298">
        <v>23.9</v>
      </c>
      <c r="E298">
        <v>191</v>
      </c>
    </row>
    <row r="299" spans="1:5" x14ac:dyDescent="0.3">
      <c r="A299">
        <v>298</v>
      </c>
      <c r="B299" s="2">
        <v>41550</v>
      </c>
      <c r="C299">
        <v>1</v>
      </c>
      <c r="D299">
        <v>25.2</v>
      </c>
      <c r="E299">
        <v>27</v>
      </c>
    </row>
    <row r="300" spans="1:5" x14ac:dyDescent="0.3">
      <c r="A300">
        <v>299</v>
      </c>
      <c r="B300" s="2">
        <v>41550</v>
      </c>
      <c r="C300">
        <v>1</v>
      </c>
      <c r="D300">
        <v>18.399999999999999</v>
      </c>
      <c r="E300">
        <v>323</v>
      </c>
    </row>
    <row r="301" spans="1:5" x14ac:dyDescent="0.3">
      <c r="A301">
        <v>300</v>
      </c>
      <c r="B301" s="2">
        <v>41550</v>
      </c>
      <c r="C301">
        <v>1</v>
      </c>
      <c r="D301">
        <v>16.8</v>
      </c>
      <c r="E301">
        <v>160</v>
      </c>
    </row>
    <row r="302" spans="1:5" x14ac:dyDescent="0.3">
      <c r="A302">
        <v>301</v>
      </c>
      <c r="B302" s="2">
        <v>41550</v>
      </c>
      <c r="C302">
        <v>1</v>
      </c>
      <c r="D302">
        <v>7.5</v>
      </c>
      <c r="E302">
        <v>103</v>
      </c>
    </row>
    <row r="303" spans="1:5" x14ac:dyDescent="0.3">
      <c r="A303">
        <v>302</v>
      </c>
      <c r="B303" s="2">
        <v>41550</v>
      </c>
      <c r="C303">
        <v>1</v>
      </c>
      <c r="D303">
        <v>22.4</v>
      </c>
      <c r="E303">
        <v>2</v>
      </c>
    </row>
    <row r="304" spans="1:5" x14ac:dyDescent="0.3">
      <c r="A304">
        <v>303</v>
      </c>
      <c r="B304" s="2">
        <v>41550</v>
      </c>
      <c r="C304">
        <v>1</v>
      </c>
      <c r="D304">
        <v>11.4</v>
      </c>
      <c r="E304">
        <v>1</v>
      </c>
    </row>
    <row r="305" spans="1:5" x14ac:dyDescent="0.3">
      <c r="A305">
        <v>304</v>
      </c>
      <c r="B305" s="2">
        <v>41550</v>
      </c>
      <c r="C305">
        <v>1</v>
      </c>
      <c r="D305">
        <v>12.1</v>
      </c>
      <c r="E305">
        <v>129</v>
      </c>
    </row>
    <row r="306" spans="1:5" x14ac:dyDescent="0.3">
      <c r="A306">
        <v>305</v>
      </c>
      <c r="B306" s="2">
        <v>41550</v>
      </c>
      <c r="C306">
        <v>1</v>
      </c>
      <c r="D306">
        <v>8.4</v>
      </c>
      <c r="E306">
        <v>310</v>
      </c>
    </row>
    <row r="307" spans="1:5" x14ac:dyDescent="0.3">
      <c r="A307">
        <v>306</v>
      </c>
      <c r="B307" s="2">
        <v>41550</v>
      </c>
      <c r="C307">
        <v>1</v>
      </c>
      <c r="D307">
        <v>20.6</v>
      </c>
      <c r="E307">
        <v>193</v>
      </c>
    </row>
    <row r="308" spans="1:5" x14ac:dyDescent="0.3">
      <c r="A308">
        <v>307</v>
      </c>
      <c r="B308" s="2">
        <v>41550</v>
      </c>
      <c r="C308">
        <v>1</v>
      </c>
      <c r="D308">
        <v>24.6</v>
      </c>
      <c r="E308">
        <v>260</v>
      </c>
    </row>
    <row r="309" spans="1:5" x14ac:dyDescent="0.3">
      <c r="A309">
        <v>308</v>
      </c>
      <c r="B309" s="2">
        <v>41550</v>
      </c>
      <c r="C309">
        <v>1</v>
      </c>
      <c r="D309">
        <v>18.600000000000001</v>
      </c>
      <c r="E309">
        <v>287</v>
      </c>
    </row>
    <row r="310" spans="1:5" x14ac:dyDescent="0.3">
      <c r="A310">
        <v>309</v>
      </c>
      <c r="B310" s="2">
        <v>41550</v>
      </c>
      <c r="C310">
        <v>1</v>
      </c>
      <c r="D310">
        <v>25.6</v>
      </c>
      <c r="E310">
        <v>63</v>
      </c>
    </row>
    <row r="311" spans="1:5" x14ac:dyDescent="0.3">
      <c r="A311">
        <v>310</v>
      </c>
      <c r="B311" s="2">
        <v>41550</v>
      </c>
      <c r="C311">
        <v>1</v>
      </c>
      <c r="D311">
        <v>13.7</v>
      </c>
      <c r="E311">
        <v>222</v>
      </c>
    </row>
    <row r="312" spans="1:5" x14ac:dyDescent="0.3">
      <c r="A312">
        <v>311</v>
      </c>
      <c r="B312" s="2">
        <v>41550</v>
      </c>
      <c r="C312">
        <v>1</v>
      </c>
      <c r="D312">
        <v>19.3</v>
      </c>
      <c r="E312">
        <v>257</v>
      </c>
    </row>
    <row r="313" spans="1:5" x14ac:dyDescent="0.3">
      <c r="A313">
        <v>312</v>
      </c>
      <c r="B313" s="2">
        <v>41533</v>
      </c>
      <c r="C313">
        <v>1</v>
      </c>
      <c r="D313">
        <v>23.3</v>
      </c>
      <c r="E313">
        <v>311</v>
      </c>
    </row>
    <row r="314" spans="1:5" x14ac:dyDescent="0.3">
      <c r="A314">
        <v>313</v>
      </c>
      <c r="B314" s="2">
        <v>41533</v>
      </c>
      <c r="C314">
        <v>1</v>
      </c>
      <c r="D314">
        <v>24</v>
      </c>
      <c r="E314">
        <v>269</v>
      </c>
    </row>
    <row r="315" spans="1:5" x14ac:dyDescent="0.3">
      <c r="A315">
        <v>314</v>
      </c>
      <c r="B315" s="2">
        <v>41533</v>
      </c>
      <c r="C315">
        <v>1</v>
      </c>
      <c r="D315">
        <v>13.5</v>
      </c>
      <c r="E315">
        <v>338</v>
      </c>
    </row>
    <row r="316" spans="1:5" x14ac:dyDescent="0.3">
      <c r="A316">
        <v>315</v>
      </c>
      <c r="B316" s="2">
        <v>41533</v>
      </c>
      <c r="C316">
        <v>1</v>
      </c>
      <c r="D316">
        <v>20</v>
      </c>
      <c r="E316">
        <v>278</v>
      </c>
    </row>
    <row r="317" spans="1:5" x14ac:dyDescent="0.3">
      <c r="A317">
        <v>316</v>
      </c>
      <c r="B317" s="2">
        <v>41533</v>
      </c>
      <c r="C317">
        <v>1</v>
      </c>
      <c r="D317">
        <v>8.6999999999999993</v>
      </c>
      <c r="E317">
        <v>234</v>
      </c>
    </row>
    <row r="318" spans="1:5" x14ac:dyDescent="0.3">
      <c r="A318">
        <v>317</v>
      </c>
      <c r="B318" s="2">
        <v>41533</v>
      </c>
      <c r="C318">
        <v>1</v>
      </c>
      <c r="D318">
        <v>13.7</v>
      </c>
      <c r="E318">
        <v>93</v>
      </c>
    </row>
    <row r="319" spans="1:5" x14ac:dyDescent="0.3">
      <c r="A319">
        <v>318</v>
      </c>
      <c r="B319" s="2">
        <v>41533</v>
      </c>
      <c r="C319">
        <v>1</v>
      </c>
      <c r="D319">
        <v>17</v>
      </c>
      <c r="E319">
        <v>145</v>
      </c>
    </row>
    <row r="320" spans="1:5" x14ac:dyDescent="0.3">
      <c r="A320">
        <v>319</v>
      </c>
      <c r="B320" s="2">
        <v>41533</v>
      </c>
      <c r="C320">
        <v>1</v>
      </c>
      <c r="D320">
        <v>18.3</v>
      </c>
      <c r="E320">
        <v>323</v>
      </c>
    </row>
    <row r="321" spans="1:5" x14ac:dyDescent="0.3">
      <c r="A321">
        <v>320</v>
      </c>
      <c r="B321" s="2">
        <v>41533</v>
      </c>
      <c r="C321">
        <v>1</v>
      </c>
      <c r="D321">
        <v>16.7</v>
      </c>
      <c r="E321">
        <v>160</v>
      </c>
    </row>
    <row r="322" spans="1:5" x14ac:dyDescent="0.3">
      <c r="A322">
        <v>321</v>
      </c>
      <c r="B322" s="2">
        <v>41533</v>
      </c>
      <c r="C322">
        <v>1</v>
      </c>
      <c r="D322">
        <v>15.2</v>
      </c>
      <c r="E322">
        <v>344</v>
      </c>
    </row>
    <row r="323" spans="1:5" x14ac:dyDescent="0.3">
      <c r="A323">
        <v>322</v>
      </c>
      <c r="B323" s="2">
        <v>41533</v>
      </c>
      <c r="C323">
        <v>1</v>
      </c>
      <c r="D323">
        <v>18.7</v>
      </c>
      <c r="E323">
        <v>178</v>
      </c>
    </row>
    <row r="324" spans="1:5" x14ac:dyDescent="0.3">
      <c r="A324">
        <v>323</v>
      </c>
      <c r="B324" s="2">
        <v>41533</v>
      </c>
      <c r="C324">
        <v>1</v>
      </c>
      <c r="D324">
        <v>7.4</v>
      </c>
      <c r="E324">
        <v>103</v>
      </c>
    </row>
    <row r="325" spans="1:5" x14ac:dyDescent="0.3">
      <c r="A325">
        <v>324</v>
      </c>
      <c r="B325" s="2">
        <v>41533</v>
      </c>
      <c r="C325">
        <v>1</v>
      </c>
      <c r="D325">
        <v>22.3</v>
      </c>
      <c r="E325">
        <v>2</v>
      </c>
    </row>
    <row r="326" spans="1:5" x14ac:dyDescent="0.3">
      <c r="A326">
        <v>325</v>
      </c>
      <c r="B326" s="2">
        <v>41533</v>
      </c>
      <c r="C326">
        <v>1</v>
      </c>
      <c r="D326">
        <v>23.9</v>
      </c>
      <c r="E326">
        <v>162</v>
      </c>
    </row>
    <row r="327" spans="1:5" x14ac:dyDescent="0.3">
      <c r="A327">
        <v>326</v>
      </c>
      <c r="B327" s="2">
        <v>41533</v>
      </c>
      <c r="C327">
        <v>1</v>
      </c>
      <c r="D327">
        <v>11.3</v>
      </c>
      <c r="E327">
        <v>1</v>
      </c>
    </row>
    <row r="328" spans="1:5" x14ac:dyDescent="0.3">
      <c r="A328">
        <v>327</v>
      </c>
      <c r="B328" s="2">
        <v>41533</v>
      </c>
      <c r="C328">
        <v>1</v>
      </c>
      <c r="D328">
        <v>25</v>
      </c>
      <c r="E328">
        <v>260</v>
      </c>
    </row>
    <row r="329" spans="1:5" x14ac:dyDescent="0.3">
      <c r="A329">
        <v>328</v>
      </c>
      <c r="B329" s="2">
        <v>41533</v>
      </c>
      <c r="C329">
        <v>1</v>
      </c>
      <c r="D329">
        <v>18.5</v>
      </c>
      <c r="E329">
        <v>287</v>
      </c>
    </row>
    <row r="330" spans="1:5" x14ac:dyDescent="0.3">
      <c r="A330">
        <v>329</v>
      </c>
      <c r="B330" s="2">
        <v>41533</v>
      </c>
      <c r="C330">
        <v>1</v>
      </c>
      <c r="D330">
        <v>15.9</v>
      </c>
      <c r="E330">
        <v>47</v>
      </c>
    </row>
    <row r="331" spans="1:5" x14ac:dyDescent="0.3">
      <c r="A331">
        <v>330</v>
      </c>
      <c r="B331" s="2">
        <v>41521</v>
      </c>
      <c r="C331">
        <v>1</v>
      </c>
      <c r="D331">
        <v>28</v>
      </c>
      <c r="E331">
        <v>319</v>
      </c>
    </row>
    <row r="332" spans="1:5" x14ac:dyDescent="0.3">
      <c r="A332">
        <v>331</v>
      </c>
      <c r="B332" s="2">
        <v>41521</v>
      </c>
      <c r="C332">
        <v>1</v>
      </c>
      <c r="D332">
        <v>12</v>
      </c>
      <c r="E332">
        <v>357</v>
      </c>
    </row>
    <row r="333" spans="1:5" x14ac:dyDescent="0.3">
      <c r="A333">
        <v>332</v>
      </c>
      <c r="B333" s="2">
        <v>41521</v>
      </c>
      <c r="C333">
        <v>1</v>
      </c>
      <c r="D333">
        <v>12.1</v>
      </c>
      <c r="E333">
        <v>363</v>
      </c>
    </row>
    <row r="334" spans="1:5" x14ac:dyDescent="0.3">
      <c r="A334">
        <v>333</v>
      </c>
      <c r="B334" s="2">
        <v>41507</v>
      </c>
      <c r="C334">
        <v>1</v>
      </c>
      <c r="D334">
        <v>23.7</v>
      </c>
      <c r="E334">
        <v>269</v>
      </c>
    </row>
    <row r="335" spans="1:5" x14ac:dyDescent="0.3">
      <c r="A335">
        <v>334</v>
      </c>
      <c r="B335" s="2">
        <v>41507</v>
      </c>
      <c r="C335">
        <v>1</v>
      </c>
      <c r="D335">
        <v>9.1999999999999993</v>
      </c>
      <c r="E335">
        <v>334</v>
      </c>
    </row>
    <row r="336" spans="1:5" x14ac:dyDescent="0.3">
      <c r="A336">
        <v>335</v>
      </c>
      <c r="B336" s="2">
        <v>41507</v>
      </c>
      <c r="C336">
        <v>1</v>
      </c>
      <c r="D336">
        <v>16.100000000000001</v>
      </c>
      <c r="E336">
        <v>28</v>
      </c>
    </row>
    <row r="337" spans="1:5" x14ac:dyDescent="0.3">
      <c r="A337">
        <v>336</v>
      </c>
      <c r="B337" s="2">
        <v>41507</v>
      </c>
      <c r="C337">
        <v>1</v>
      </c>
      <c r="D337">
        <v>13.2</v>
      </c>
      <c r="E337">
        <v>338</v>
      </c>
    </row>
    <row r="338" spans="1:5" x14ac:dyDescent="0.3">
      <c r="A338">
        <v>337</v>
      </c>
      <c r="B338" s="2">
        <v>41507</v>
      </c>
      <c r="C338">
        <v>1</v>
      </c>
      <c r="D338">
        <v>21.7</v>
      </c>
      <c r="E338">
        <v>3</v>
      </c>
    </row>
    <row r="339" spans="1:5" x14ac:dyDescent="0.3">
      <c r="A339">
        <v>338</v>
      </c>
      <c r="B339" s="2">
        <v>41507</v>
      </c>
      <c r="C339">
        <v>1</v>
      </c>
      <c r="D339">
        <v>10.9</v>
      </c>
      <c r="E339">
        <v>241</v>
      </c>
    </row>
    <row r="340" spans="1:5" x14ac:dyDescent="0.3">
      <c r="A340">
        <v>339</v>
      </c>
      <c r="B340" s="2">
        <v>41507</v>
      </c>
      <c r="C340">
        <v>1</v>
      </c>
      <c r="D340">
        <v>20.100000000000001</v>
      </c>
      <c r="E340">
        <v>278</v>
      </c>
    </row>
    <row r="341" spans="1:5" x14ac:dyDescent="0.3">
      <c r="A341">
        <v>340</v>
      </c>
      <c r="B341" s="2">
        <v>41507</v>
      </c>
      <c r="C341">
        <v>1</v>
      </c>
      <c r="D341">
        <v>27.4</v>
      </c>
      <c r="E341">
        <v>330</v>
      </c>
    </row>
    <row r="342" spans="1:5" x14ac:dyDescent="0.3">
      <c r="A342">
        <v>341</v>
      </c>
      <c r="B342" s="2">
        <v>41507</v>
      </c>
      <c r="C342">
        <v>1</v>
      </c>
      <c r="D342">
        <v>16.5</v>
      </c>
      <c r="E342">
        <v>160</v>
      </c>
    </row>
    <row r="343" spans="1:5" x14ac:dyDescent="0.3">
      <c r="A343">
        <v>342</v>
      </c>
      <c r="B343" s="2">
        <v>41507</v>
      </c>
      <c r="C343">
        <v>1</v>
      </c>
      <c r="D343">
        <v>11.2</v>
      </c>
      <c r="E343">
        <v>225</v>
      </c>
    </row>
    <row r="344" spans="1:5" x14ac:dyDescent="0.3">
      <c r="A344">
        <v>343</v>
      </c>
      <c r="B344" s="2">
        <v>41507</v>
      </c>
      <c r="C344">
        <v>1</v>
      </c>
      <c r="D344">
        <v>19.100000000000001</v>
      </c>
      <c r="E344">
        <v>178</v>
      </c>
    </row>
    <row r="345" spans="1:5" x14ac:dyDescent="0.3">
      <c r="A345">
        <v>344</v>
      </c>
      <c r="B345" s="2">
        <v>41507</v>
      </c>
      <c r="C345">
        <v>1</v>
      </c>
      <c r="D345">
        <v>22.5</v>
      </c>
      <c r="E345">
        <v>2</v>
      </c>
    </row>
    <row r="346" spans="1:5" x14ac:dyDescent="0.3">
      <c r="A346">
        <v>345</v>
      </c>
      <c r="B346" s="2">
        <v>41507</v>
      </c>
      <c r="C346">
        <v>1</v>
      </c>
      <c r="D346">
        <v>16.2</v>
      </c>
      <c r="E346">
        <v>16</v>
      </c>
    </row>
    <row r="347" spans="1:5" x14ac:dyDescent="0.3">
      <c r="A347">
        <v>346</v>
      </c>
      <c r="B347" s="2">
        <v>41507</v>
      </c>
      <c r="C347">
        <v>1</v>
      </c>
      <c r="D347">
        <v>24.3</v>
      </c>
      <c r="E347">
        <v>61</v>
      </c>
    </row>
    <row r="348" spans="1:5" x14ac:dyDescent="0.3">
      <c r="A348">
        <v>347</v>
      </c>
      <c r="B348" s="2">
        <v>41507</v>
      </c>
      <c r="C348">
        <v>1</v>
      </c>
      <c r="D348">
        <v>8.3000000000000007</v>
      </c>
      <c r="E348">
        <v>310</v>
      </c>
    </row>
    <row r="349" spans="1:5" x14ac:dyDescent="0.3">
      <c r="A349">
        <v>348</v>
      </c>
      <c r="B349" s="2">
        <v>41507</v>
      </c>
      <c r="C349">
        <v>1</v>
      </c>
      <c r="D349">
        <v>21</v>
      </c>
      <c r="E349">
        <v>193</v>
      </c>
    </row>
    <row r="350" spans="1:5" x14ac:dyDescent="0.3">
      <c r="A350">
        <v>349</v>
      </c>
      <c r="B350" s="2">
        <v>41507</v>
      </c>
      <c r="C350">
        <v>1</v>
      </c>
      <c r="D350">
        <v>14.5</v>
      </c>
      <c r="E350">
        <v>123</v>
      </c>
    </row>
    <row r="351" spans="1:5" x14ac:dyDescent="0.3">
      <c r="A351">
        <v>350</v>
      </c>
      <c r="B351" s="2">
        <v>41507</v>
      </c>
      <c r="C351">
        <v>1</v>
      </c>
      <c r="D351">
        <v>18.3</v>
      </c>
      <c r="E351">
        <v>287</v>
      </c>
    </row>
    <row r="352" spans="1:5" x14ac:dyDescent="0.3">
      <c r="A352">
        <v>351</v>
      </c>
      <c r="B352" s="2">
        <v>41507</v>
      </c>
      <c r="C352">
        <v>1</v>
      </c>
      <c r="D352">
        <v>14.3</v>
      </c>
      <c r="E352">
        <v>222</v>
      </c>
    </row>
    <row r="353" spans="1:5" x14ac:dyDescent="0.3">
      <c r="A353">
        <v>352</v>
      </c>
      <c r="B353" s="2">
        <v>41507</v>
      </c>
      <c r="C353">
        <v>1</v>
      </c>
      <c r="D353">
        <v>19.2</v>
      </c>
      <c r="E353">
        <v>257</v>
      </c>
    </row>
    <row r="354" spans="1:5" x14ac:dyDescent="0.3">
      <c r="A354">
        <v>353</v>
      </c>
      <c r="B354" s="2">
        <v>41502</v>
      </c>
      <c r="C354">
        <v>0</v>
      </c>
      <c r="D354">
        <v>14</v>
      </c>
      <c r="E354">
        <v>363</v>
      </c>
    </row>
    <row r="355" spans="1:5" x14ac:dyDescent="0.3">
      <c r="A355">
        <v>354</v>
      </c>
      <c r="B355" s="2">
        <v>41483</v>
      </c>
      <c r="C355">
        <v>1</v>
      </c>
      <c r="D355">
        <v>24.9</v>
      </c>
      <c r="E355">
        <v>269</v>
      </c>
    </row>
    <row r="356" spans="1:5" x14ac:dyDescent="0.3">
      <c r="A356">
        <v>355</v>
      </c>
      <c r="B356" s="2">
        <v>41483</v>
      </c>
      <c r="C356">
        <v>1</v>
      </c>
      <c r="D356">
        <v>9.3000000000000007</v>
      </c>
      <c r="E356">
        <v>316</v>
      </c>
    </row>
    <row r="357" spans="1:5" x14ac:dyDescent="0.3">
      <c r="A357">
        <v>356</v>
      </c>
      <c r="B357" s="2">
        <v>41483</v>
      </c>
      <c r="C357">
        <v>1</v>
      </c>
      <c r="D357">
        <v>12.3</v>
      </c>
      <c r="E357">
        <v>294</v>
      </c>
    </row>
    <row r="358" spans="1:5" x14ac:dyDescent="0.3">
      <c r="A358">
        <v>357</v>
      </c>
      <c r="B358" s="2">
        <v>41483</v>
      </c>
      <c r="C358">
        <v>1</v>
      </c>
      <c r="D358">
        <v>13.5</v>
      </c>
      <c r="E358">
        <v>338</v>
      </c>
    </row>
    <row r="359" spans="1:5" x14ac:dyDescent="0.3">
      <c r="A359">
        <v>358</v>
      </c>
      <c r="B359" s="2">
        <v>41483</v>
      </c>
      <c r="C359">
        <v>1</v>
      </c>
      <c r="D359">
        <v>8.6</v>
      </c>
      <c r="E359">
        <v>234</v>
      </c>
    </row>
    <row r="360" spans="1:5" x14ac:dyDescent="0.3">
      <c r="A360">
        <v>359</v>
      </c>
      <c r="B360" s="2">
        <v>41483</v>
      </c>
      <c r="C360">
        <v>1</v>
      </c>
      <c r="D360">
        <v>13.5</v>
      </c>
      <c r="E360">
        <v>93</v>
      </c>
    </row>
    <row r="361" spans="1:5" x14ac:dyDescent="0.3">
      <c r="A361">
        <v>360</v>
      </c>
      <c r="B361" s="2">
        <v>41483</v>
      </c>
      <c r="C361">
        <v>1</v>
      </c>
      <c r="D361">
        <v>16.8</v>
      </c>
      <c r="E361">
        <v>145</v>
      </c>
    </row>
    <row r="362" spans="1:5" x14ac:dyDescent="0.3">
      <c r="A362">
        <v>361</v>
      </c>
      <c r="B362" s="2">
        <v>41483</v>
      </c>
      <c r="C362">
        <v>1</v>
      </c>
      <c r="D362">
        <v>16.399999999999999</v>
      </c>
      <c r="E362">
        <v>160</v>
      </c>
    </row>
    <row r="363" spans="1:5" x14ac:dyDescent="0.3">
      <c r="A363">
        <v>362</v>
      </c>
      <c r="B363" s="2">
        <v>41483</v>
      </c>
      <c r="C363">
        <v>1</v>
      </c>
      <c r="D363">
        <v>7.5</v>
      </c>
      <c r="E363">
        <v>103</v>
      </c>
    </row>
    <row r="364" spans="1:5" x14ac:dyDescent="0.3">
      <c r="A364">
        <v>363</v>
      </c>
      <c r="B364" s="2">
        <v>41483</v>
      </c>
      <c r="C364">
        <v>1</v>
      </c>
      <c r="D364">
        <v>16.100000000000001</v>
      </c>
      <c r="E364">
        <v>16</v>
      </c>
    </row>
    <row r="365" spans="1:5" x14ac:dyDescent="0.3">
      <c r="A365">
        <v>364</v>
      </c>
      <c r="B365" s="2">
        <v>41483</v>
      </c>
      <c r="C365">
        <v>1</v>
      </c>
      <c r="D365">
        <v>18</v>
      </c>
      <c r="E365">
        <v>250</v>
      </c>
    </row>
    <row r="366" spans="1:5" x14ac:dyDescent="0.3">
      <c r="A366">
        <v>365</v>
      </c>
      <c r="B366" s="2">
        <v>41483</v>
      </c>
      <c r="C366">
        <v>1</v>
      </c>
      <c r="D366">
        <v>11</v>
      </c>
      <c r="E366">
        <v>1</v>
      </c>
    </row>
    <row r="367" spans="1:5" x14ac:dyDescent="0.3">
      <c r="A367">
        <v>366</v>
      </c>
      <c r="B367" s="2">
        <v>41483</v>
      </c>
      <c r="C367">
        <v>1</v>
      </c>
      <c r="D367">
        <v>12</v>
      </c>
      <c r="E367">
        <v>129</v>
      </c>
    </row>
    <row r="368" spans="1:5" x14ac:dyDescent="0.3">
      <c r="A368">
        <v>367</v>
      </c>
      <c r="B368" s="2">
        <v>41483</v>
      </c>
      <c r="C368">
        <v>1</v>
      </c>
      <c r="D368">
        <v>8.1999999999999993</v>
      </c>
      <c r="E368">
        <v>310</v>
      </c>
    </row>
    <row r="369" spans="1:5" x14ac:dyDescent="0.3">
      <c r="A369">
        <v>368</v>
      </c>
      <c r="B369" s="2">
        <v>41483</v>
      </c>
      <c r="C369">
        <v>1</v>
      </c>
      <c r="D369">
        <v>14.2</v>
      </c>
      <c r="E369">
        <v>222</v>
      </c>
    </row>
    <row r="370" spans="1:5" x14ac:dyDescent="0.3">
      <c r="A370">
        <v>369</v>
      </c>
      <c r="B370" s="2">
        <v>41483</v>
      </c>
      <c r="C370">
        <v>1</v>
      </c>
      <c r="D370">
        <v>15.7</v>
      </c>
      <c r="E370">
        <v>47</v>
      </c>
    </row>
    <row r="371" spans="1:5" x14ac:dyDescent="0.3">
      <c r="A371">
        <v>370</v>
      </c>
      <c r="B371" s="2">
        <v>41482</v>
      </c>
      <c r="C371">
        <v>0</v>
      </c>
      <c r="D371">
        <v>15</v>
      </c>
      <c r="E371">
        <v>364</v>
      </c>
    </row>
    <row r="372" spans="1:5" x14ac:dyDescent="0.3">
      <c r="A372">
        <v>371</v>
      </c>
      <c r="B372" s="2">
        <v>41482</v>
      </c>
      <c r="C372">
        <v>0</v>
      </c>
      <c r="D372">
        <v>26</v>
      </c>
      <c r="E372">
        <v>365</v>
      </c>
    </row>
    <row r="373" spans="1:5" x14ac:dyDescent="0.3">
      <c r="A373">
        <v>372</v>
      </c>
      <c r="B373" s="2">
        <v>41482</v>
      </c>
      <c r="C373">
        <v>1</v>
      </c>
      <c r="D373">
        <v>9.1999999999999993</v>
      </c>
      <c r="E373">
        <v>316</v>
      </c>
    </row>
    <row r="374" spans="1:5" x14ac:dyDescent="0.3">
      <c r="A374">
        <v>373</v>
      </c>
      <c r="B374" s="2">
        <v>41482</v>
      </c>
      <c r="C374">
        <v>1</v>
      </c>
      <c r="D374">
        <v>9.1</v>
      </c>
      <c r="E374">
        <v>334</v>
      </c>
    </row>
    <row r="375" spans="1:5" x14ac:dyDescent="0.3">
      <c r="A375">
        <v>374</v>
      </c>
      <c r="B375" s="2">
        <v>41482</v>
      </c>
      <c r="C375">
        <v>1</v>
      </c>
      <c r="D375">
        <v>16</v>
      </c>
      <c r="E375">
        <v>28</v>
      </c>
    </row>
    <row r="376" spans="1:5" x14ac:dyDescent="0.3">
      <c r="A376">
        <v>375</v>
      </c>
      <c r="B376" s="2">
        <v>41482</v>
      </c>
      <c r="C376">
        <v>1</v>
      </c>
      <c r="D376">
        <v>15</v>
      </c>
      <c r="E376">
        <v>338</v>
      </c>
    </row>
    <row r="377" spans="1:5" x14ac:dyDescent="0.3">
      <c r="A377">
        <v>376</v>
      </c>
      <c r="B377" s="2">
        <v>41482</v>
      </c>
      <c r="C377">
        <v>1</v>
      </c>
      <c r="D377">
        <v>13.8</v>
      </c>
      <c r="E377">
        <v>93</v>
      </c>
    </row>
    <row r="378" spans="1:5" x14ac:dyDescent="0.3">
      <c r="A378">
        <v>377</v>
      </c>
      <c r="B378" s="2">
        <v>41482</v>
      </c>
      <c r="C378">
        <v>1</v>
      </c>
      <c r="D378">
        <v>16.7</v>
      </c>
      <c r="E378">
        <v>145</v>
      </c>
    </row>
    <row r="379" spans="1:5" x14ac:dyDescent="0.3">
      <c r="A379">
        <v>378</v>
      </c>
      <c r="B379" s="2">
        <v>41482</v>
      </c>
      <c r="C379">
        <v>1</v>
      </c>
      <c r="D379">
        <v>16.3</v>
      </c>
      <c r="E379">
        <v>160</v>
      </c>
    </row>
    <row r="380" spans="1:5" x14ac:dyDescent="0.3">
      <c r="A380">
        <v>379</v>
      </c>
      <c r="B380" s="2">
        <v>41482</v>
      </c>
      <c r="C380">
        <v>1</v>
      </c>
      <c r="D380">
        <v>11.1</v>
      </c>
      <c r="E380">
        <v>225</v>
      </c>
    </row>
    <row r="381" spans="1:5" x14ac:dyDescent="0.3">
      <c r="A381">
        <v>380</v>
      </c>
      <c r="B381" s="2">
        <v>41482</v>
      </c>
      <c r="C381">
        <v>1</v>
      </c>
      <c r="D381">
        <v>22.4</v>
      </c>
      <c r="E381">
        <v>2</v>
      </c>
    </row>
    <row r="382" spans="1:5" x14ac:dyDescent="0.3">
      <c r="A382">
        <v>381</v>
      </c>
      <c r="B382" s="2">
        <v>41482</v>
      </c>
      <c r="C382">
        <v>1</v>
      </c>
      <c r="D382">
        <v>24.9</v>
      </c>
      <c r="E382">
        <v>162</v>
      </c>
    </row>
    <row r="383" spans="1:5" x14ac:dyDescent="0.3">
      <c r="A383">
        <v>382</v>
      </c>
      <c r="B383" s="2">
        <v>41482</v>
      </c>
      <c r="C383">
        <v>1</v>
      </c>
      <c r="D383">
        <v>15.5</v>
      </c>
      <c r="E383">
        <v>245</v>
      </c>
    </row>
    <row r="384" spans="1:5" x14ac:dyDescent="0.3">
      <c r="A384">
        <v>383</v>
      </c>
      <c r="B384" s="2">
        <v>41482</v>
      </c>
      <c r="C384">
        <v>1</v>
      </c>
      <c r="D384">
        <v>8.1</v>
      </c>
      <c r="E384">
        <v>310</v>
      </c>
    </row>
    <row r="385" spans="1:5" x14ac:dyDescent="0.3">
      <c r="A385">
        <v>384</v>
      </c>
      <c r="B385" s="2">
        <v>41482</v>
      </c>
      <c r="C385">
        <v>1</v>
      </c>
      <c r="D385">
        <v>20.9</v>
      </c>
      <c r="E385">
        <v>193</v>
      </c>
    </row>
    <row r="386" spans="1:5" x14ac:dyDescent="0.3">
      <c r="A386">
        <v>385</v>
      </c>
      <c r="B386" s="2">
        <v>41482</v>
      </c>
      <c r="C386">
        <v>1</v>
      </c>
      <c r="D386">
        <v>15.6</v>
      </c>
      <c r="E386">
        <v>47</v>
      </c>
    </row>
    <row r="387" spans="1:5" x14ac:dyDescent="0.3">
      <c r="A387">
        <v>386</v>
      </c>
      <c r="B387" s="2">
        <v>41473</v>
      </c>
      <c r="C387">
        <v>1</v>
      </c>
      <c r="D387">
        <v>24.8</v>
      </c>
      <c r="E387">
        <v>269</v>
      </c>
    </row>
    <row r="388" spans="1:5" x14ac:dyDescent="0.3">
      <c r="A388">
        <v>387</v>
      </c>
      <c r="B388" s="2">
        <v>41473</v>
      </c>
      <c r="C388">
        <v>1</v>
      </c>
      <c r="D388">
        <v>9.5</v>
      </c>
      <c r="E388">
        <v>334</v>
      </c>
    </row>
    <row r="389" spans="1:5" x14ac:dyDescent="0.3">
      <c r="A389">
        <v>388</v>
      </c>
      <c r="B389" s="2">
        <v>41473</v>
      </c>
      <c r="C389">
        <v>1</v>
      </c>
      <c r="D389">
        <v>21.6</v>
      </c>
      <c r="E389">
        <v>3</v>
      </c>
    </row>
    <row r="390" spans="1:5" x14ac:dyDescent="0.3">
      <c r="A390">
        <v>389</v>
      </c>
      <c r="B390" s="2">
        <v>41473</v>
      </c>
      <c r="C390">
        <v>1</v>
      </c>
      <c r="D390">
        <v>25.1</v>
      </c>
      <c r="E390">
        <v>27</v>
      </c>
    </row>
    <row r="391" spans="1:5" x14ac:dyDescent="0.3">
      <c r="A391">
        <v>390</v>
      </c>
      <c r="B391" s="2">
        <v>41473</v>
      </c>
      <c r="C391">
        <v>1</v>
      </c>
      <c r="D391">
        <v>18.399999999999999</v>
      </c>
      <c r="E391">
        <v>323</v>
      </c>
    </row>
    <row r="392" spans="1:5" x14ac:dyDescent="0.3">
      <c r="A392">
        <v>391</v>
      </c>
      <c r="B392" s="2">
        <v>41473</v>
      </c>
      <c r="C392">
        <v>1</v>
      </c>
      <c r="D392">
        <v>11</v>
      </c>
      <c r="E392">
        <v>225</v>
      </c>
    </row>
    <row r="393" spans="1:5" x14ac:dyDescent="0.3">
      <c r="A393">
        <v>392</v>
      </c>
      <c r="B393" s="2">
        <v>41473</v>
      </c>
      <c r="C393">
        <v>1</v>
      </c>
      <c r="D393">
        <v>7.4</v>
      </c>
      <c r="E393">
        <v>103</v>
      </c>
    </row>
    <row r="394" spans="1:5" x14ac:dyDescent="0.3">
      <c r="A394">
        <v>393</v>
      </c>
      <c r="B394" s="2">
        <v>41473</v>
      </c>
      <c r="C394">
        <v>1</v>
      </c>
      <c r="D394">
        <v>22.3</v>
      </c>
      <c r="E394">
        <v>2</v>
      </c>
    </row>
    <row r="395" spans="1:5" x14ac:dyDescent="0.3">
      <c r="A395">
        <v>394</v>
      </c>
      <c r="B395" s="2">
        <v>41473</v>
      </c>
      <c r="C395">
        <v>1</v>
      </c>
      <c r="D395">
        <v>16</v>
      </c>
      <c r="E395">
        <v>16</v>
      </c>
    </row>
    <row r="396" spans="1:5" x14ac:dyDescent="0.3">
      <c r="A396">
        <v>395</v>
      </c>
      <c r="B396" s="2">
        <v>41473</v>
      </c>
      <c r="C396">
        <v>1</v>
      </c>
      <c r="D396">
        <v>15.4</v>
      </c>
      <c r="E396">
        <v>245</v>
      </c>
    </row>
    <row r="397" spans="1:5" x14ac:dyDescent="0.3">
      <c r="A397">
        <v>396</v>
      </c>
      <c r="B397" s="2">
        <v>41473</v>
      </c>
      <c r="C397">
        <v>1</v>
      </c>
      <c r="D397">
        <v>11.4</v>
      </c>
      <c r="E397">
        <v>1</v>
      </c>
    </row>
    <row r="398" spans="1:5" x14ac:dyDescent="0.3">
      <c r="A398">
        <v>397</v>
      </c>
      <c r="B398" s="2">
        <v>41473</v>
      </c>
      <c r="C398">
        <v>1</v>
      </c>
      <c r="D398">
        <v>11.9</v>
      </c>
      <c r="E398">
        <v>129</v>
      </c>
    </row>
    <row r="399" spans="1:5" x14ac:dyDescent="0.3">
      <c r="A399">
        <v>398</v>
      </c>
      <c r="B399" s="2">
        <v>41473</v>
      </c>
      <c r="C399">
        <v>1</v>
      </c>
      <c r="D399">
        <v>8</v>
      </c>
      <c r="E399">
        <v>310</v>
      </c>
    </row>
    <row r="400" spans="1:5" x14ac:dyDescent="0.3">
      <c r="A400">
        <v>399</v>
      </c>
      <c r="B400" s="2">
        <v>41473</v>
      </c>
      <c r="C400">
        <v>1</v>
      </c>
      <c r="D400">
        <v>14.4</v>
      </c>
      <c r="E400">
        <v>123</v>
      </c>
    </row>
    <row r="401" spans="1:5" x14ac:dyDescent="0.3">
      <c r="A401">
        <v>400</v>
      </c>
      <c r="B401" s="2">
        <v>41473</v>
      </c>
      <c r="C401">
        <v>1</v>
      </c>
      <c r="D401">
        <v>20.399999999999999</v>
      </c>
      <c r="E401">
        <v>287</v>
      </c>
    </row>
    <row r="402" spans="1:5" x14ac:dyDescent="0.3">
      <c r="A402">
        <v>401</v>
      </c>
      <c r="B402" s="2">
        <v>41473</v>
      </c>
      <c r="C402">
        <v>1</v>
      </c>
      <c r="D402">
        <v>26.4</v>
      </c>
      <c r="E402">
        <v>63</v>
      </c>
    </row>
    <row r="403" spans="1:5" x14ac:dyDescent="0.3">
      <c r="A403">
        <v>402</v>
      </c>
      <c r="B403" s="2">
        <v>41473</v>
      </c>
      <c r="C403">
        <v>1</v>
      </c>
      <c r="D403">
        <v>14.1</v>
      </c>
      <c r="E403">
        <v>222</v>
      </c>
    </row>
    <row r="404" spans="1:5" x14ac:dyDescent="0.3">
      <c r="A404">
        <v>403</v>
      </c>
      <c r="B404" s="2">
        <v>41473</v>
      </c>
      <c r="C404">
        <v>1</v>
      </c>
      <c r="D404">
        <v>15.5</v>
      </c>
      <c r="E404">
        <v>47</v>
      </c>
    </row>
    <row r="405" spans="1:5" x14ac:dyDescent="0.3">
      <c r="A405">
        <v>404</v>
      </c>
      <c r="B405" s="2">
        <v>41466</v>
      </c>
      <c r="C405">
        <v>0</v>
      </c>
      <c r="D405">
        <v>25</v>
      </c>
      <c r="E405">
        <v>326</v>
      </c>
    </row>
    <row r="406" spans="1:5" x14ac:dyDescent="0.3">
      <c r="A406">
        <v>405</v>
      </c>
      <c r="B406" s="2">
        <v>41466</v>
      </c>
      <c r="C406">
        <v>0</v>
      </c>
      <c r="D406">
        <v>24</v>
      </c>
      <c r="E406">
        <v>327</v>
      </c>
    </row>
    <row r="407" spans="1:5" x14ac:dyDescent="0.3">
      <c r="A407">
        <v>406</v>
      </c>
      <c r="B407" s="2">
        <v>41463</v>
      </c>
      <c r="C407">
        <v>1</v>
      </c>
      <c r="D407">
        <v>16.3</v>
      </c>
      <c r="E407">
        <v>264</v>
      </c>
    </row>
    <row r="408" spans="1:5" x14ac:dyDescent="0.3">
      <c r="A408">
        <v>407</v>
      </c>
      <c r="B408" s="2">
        <v>41463</v>
      </c>
      <c r="C408">
        <v>1</v>
      </c>
      <c r="D408">
        <v>9.1</v>
      </c>
      <c r="E408">
        <v>316</v>
      </c>
    </row>
    <row r="409" spans="1:5" x14ac:dyDescent="0.3">
      <c r="A409">
        <v>408</v>
      </c>
      <c r="B409" s="2">
        <v>41463</v>
      </c>
      <c r="C409">
        <v>1</v>
      </c>
      <c r="D409">
        <v>12.2</v>
      </c>
      <c r="E409">
        <v>294</v>
      </c>
    </row>
    <row r="410" spans="1:5" x14ac:dyDescent="0.3">
      <c r="A410">
        <v>409</v>
      </c>
      <c r="B410" s="2">
        <v>41463</v>
      </c>
      <c r="C410">
        <v>1</v>
      </c>
      <c r="D410">
        <v>15.9</v>
      </c>
      <c r="E410">
        <v>28</v>
      </c>
    </row>
    <row r="411" spans="1:5" x14ac:dyDescent="0.3">
      <c r="A411">
        <v>410</v>
      </c>
      <c r="B411" s="2">
        <v>41463</v>
      </c>
      <c r="C411">
        <v>1</v>
      </c>
      <c r="D411">
        <v>21.5</v>
      </c>
      <c r="E411">
        <v>3</v>
      </c>
    </row>
    <row r="412" spans="1:5" x14ac:dyDescent="0.3">
      <c r="A412">
        <v>411</v>
      </c>
      <c r="B412" s="2">
        <v>41463</v>
      </c>
      <c r="C412">
        <v>1</v>
      </c>
      <c r="D412">
        <v>25.5</v>
      </c>
      <c r="E412">
        <v>27</v>
      </c>
    </row>
    <row r="413" spans="1:5" x14ac:dyDescent="0.3">
      <c r="A413">
        <v>412</v>
      </c>
      <c r="B413" s="2">
        <v>41463</v>
      </c>
      <c r="C413">
        <v>1</v>
      </c>
      <c r="D413">
        <v>20</v>
      </c>
      <c r="E413">
        <v>278</v>
      </c>
    </row>
    <row r="414" spans="1:5" x14ac:dyDescent="0.3">
      <c r="A414">
        <v>413</v>
      </c>
      <c r="B414" s="2">
        <v>41463</v>
      </c>
      <c r="C414">
        <v>1</v>
      </c>
      <c r="D414">
        <v>13.7</v>
      </c>
      <c r="E414">
        <v>93</v>
      </c>
    </row>
    <row r="415" spans="1:5" x14ac:dyDescent="0.3">
      <c r="A415">
        <v>414</v>
      </c>
      <c r="B415" s="2">
        <v>41463</v>
      </c>
      <c r="C415">
        <v>1</v>
      </c>
      <c r="D415">
        <v>27.3</v>
      </c>
      <c r="E415">
        <v>330</v>
      </c>
    </row>
    <row r="416" spans="1:5" x14ac:dyDescent="0.3">
      <c r="A416">
        <v>415</v>
      </c>
      <c r="B416" s="2">
        <v>41463</v>
      </c>
      <c r="C416">
        <v>1</v>
      </c>
      <c r="D416">
        <v>24.8</v>
      </c>
      <c r="E416">
        <v>162</v>
      </c>
    </row>
    <row r="417" spans="1:5" x14ac:dyDescent="0.3">
      <c r="A417">
        <v>416</v>
      </c>
      <c r="B417" s="2">
        <v>41463</v>
      </c>
      <c r="C417">
        <v>1</v>
      </c>
      <c r="D417">
        <v>19.7</v>
      </c>
      <c r="E417">
        <v>280</v>
      </c>
    </row>
    <row r="418" spans="1:5" x14ac:dyDescent="0.3">
      <c r="A418">
        <v>417</v>
      </c>
      <c r="B418" s="2">
        <v>41463</v>
      </c>
      <c r="C418">
        <v>1</v>
      </c>
      <c r="D418">
        <v>15.3</v>
      </c>
      <c r="E418">
        <v>245</v>
      </c>
    </row>
    <row r="419" spans="1:5" x14ac:dyDescent="0.3">
      <c r="A419">
        <v>418</v>
      </c>
      <c r="B419" s="2">
        <v>41463</v>
      </c>
      <c r="C419">
        <v>1</v>
      </c>
      <c r="D419">
        <v>12.3</v>
      </c>
      <c r="E419">
        <v>129</v>
      </c>
    </row>
    <row r="420" spans="1:5" x14ac:dyDescent="0.3">
      <c r="A420">
        <v>419</v>
      </c>
      <c r="B420" s="2">
        <v>41463</v>
      </c>
      <c r="C420">
        <v>1</v>
      </c>
      <c r="D420">
        <v>20.8</v>
      </c>
      <c r="E420">
        <v>287</v>
      </c>
    </row>
    <row r="421" spans="1:5" x14ac:dyDescent="0.3">
      <c r="A421">
        <v>420</v>
      </c>
      <c r="B421" s="2">
        <v>41463</v>
      </c>
      <c r="C421">
        <v>1</v>
      </c>
      <c r="D421">
        <v>14.4</v>
      </c>
      <c r="E421">
        <v>222</v>
      </c>
    </row>
    <row r="422" spans="1:5" x14ac:dyDescent="0.3">
      <c r="A422">
        <v>421</v>
      </c>
      <c r="B422" s="2">
        <v>41442</v>
      </c>
      <c r="C422">
        <v>1</v>
      </c>
      <c r="D422">
        <v>21.2</v>
      </c>
      <c r="E422">
        <v>185</v>
      </c>
    </row>
    <row r="423" spans="1:5" x14ac:dyDescent="0.3">
      <c r="A423">
        <v>422</v>
      </c>
      <c r="B423" s="2">
        <v>41442</v>
      </c>
      <c r="C423">
        <v>1</v>
      </c>
      <c r="D423">
        <v>10.8</v>
      </c>
      <c r="E423">
        <v>241</v>
      </c>
    </row>
    <row r="424" spans="1:5" x14ac:dyDescent="0.3">
      <c r="A424">
        <v>423</v>
      </c>
      <c r="B424" s="2">
        <v>41442</v>
      </c>
      <c r="C424">
        <v>1</v>
      </c>
      <c r="D424">
        <v>19.899999999999999</v>
      </c>
      <c r="E424">
        <v>278</v>
      </c>
    </row>
    <row r="425" spans="1:5" x14ac:dyDescent="0.3">
      <c r="A425">
        <v>424</v>
      </c>
      <c r="B425" s="2">
        <v>41442</v>
      </c>
      <c r="C425">
        <v>1</v>
      </c>
      <c r="D425">
        <v>8.5</v>
      </c>
      <c r="E425">
        <v>234</v>
      </c>
    </row>
    <row r="426" spans="1:5" x14ac:dyDescent="0.3">
      <c r="A426">
        <v>425</v>
      </c>
      <c r="B426" s="2">
        <v>41442</v>
      </c>
      <c r="C426">
        <v>1</v>
      </c>
      <c r="D426">
        <v>16.600000000000001</v>
      </c>
      <c r="E426">
        <v>145</v>
      </c>
    </row>
    <row r="427" spans="1:5" x14ac:dyDescent="0.3">
      <c r="A427">
        <v>426</v>
      </c>
      <c r="B427" s="2">
        <v>41442</v>
      </c>
      <c r="C427">
        <v>1</v>
      </c>
      <c r="D427">
        <v>18.3</v>
      </c>
      <c r="E427">
        <v>323</v>
      </c>
    </row>
    <row r="428" spans="1:5" x14ac:dyDescent="0.3">
      <c r="A428">
        <v>427</v>
      </c>
      <c r="B428" s="2">
        <v>41442</v>
      </c>
      <c r="C428">
        <v>1</v>
      </c>
      <c r="D428">
        <v>16.600000000000001</v>
      </c>
      <c r="E428">
        <v>160</v>
      </c>
    </row>
    <row r="429" spans="1:5" x14ac:dyDescent="0.3">
      <c r="A429">
        <v>428</v>
      </c>
      <c r="B429" s="2">
        <v>41442</v>
      </c>
      <c r="C429">
        <v>1</v>
      </c>
      <c r="D429">
        <v>10.9</v>
      </c>
      <c r="E429">
        <v>225</v>
      </c>
    </row>
    <row r="430" spans="1:5" x14ac:dyDescent="0.3">
      <c r="A430">
        <v>429</v>
      </c>
      <c r="B430" s="2">
        <v>41442</v>
      </c>
      <c r="C430">
        <v>1</v>
      </c>
      <c r="D430">
        <v>19</v>
      </c>
      <c r="E430">
        <v>178</v>
      </c>
    </row>
    <row r="431" spans="1:5" x14ac:dyDescent="0.3">
      <c r="A431">
        <v>430</v>
      </c>
      <c r="B431" s="2">
        <v>41442</v>
      </c>
      <c r="C431">
        <v>1</v>
      </c>
      <c r="D431">
        <v>7.3</v>
      </c>
      <c r="E431">
        <v>103</v>
      </c>
    </row>
    <row r="432" spans="1:5" x14ac:dyDescent="0.3">
      <c r="A432">
        <v>431</v>
      </c>
      <c r="B432" s="2">
        <v>41442</v>
      </c>
      <c r="C432">
        <v>1</v>
      </c>
      <c r="D432">
        <v>22.2</v>
      </c>
      <c r="E432">
        <v>2</v>
      </c>
    </row>
    <row r="433" spans="1:5" x14ac:dyDescent="0.3">
      <c r="A433">
        <v>432</v>
      </c>
      <c r="B433" s="2">
        <v>41442</v>
      </c>
      <c r="C433">
        <v>1</v>
      </c>
      <c r="D433">
        <v>24.2</v>
      </c>
      <c r="E433">
        <v>61</v>
      </c>
    </row>
    <row r="434" spans="1:5" x14ac:dyDescent="0.3">
      <c r="A434">
        <v>433</v>
      </c>
      <c r="B434" s="2">
        <v>41442</v>
      </c>
      <c r="C434">
        <v>1</v>
      </c>
      <c r="D434">
        <v>7.9</v>
      </c>
      <c r="E434">
        <v>310</v>
      </c>
    </row>
    <row r="435" spans="1:5" x14ac:dyDescent="0.3">
      <c r="A435">
        <v>434</v>
      </c>
      <c r="B435" s="2">
        <v>41442</v>
      </c>
      <c r="C435">
        <v>1</v>
      </c>
      <c r="D435">
        <v>16.2</v>
      </c>
      <c r="E435">
        <v>123</v>
      </c>
    </row>
    <row r="436" spans="1:5" x14ac:dyDescent="0.3">
      <c r="A436">
        <v>435</v>
      </c>
      <c r="B436" s="2">
        <v>41442</v>
      </c>
      <c r="C436">
        <v>1</v>
      </c>
      <c r="D436">
        <v>26.3</v>
      </c>
      <c r="E436">
        <v>63</v>
      </c>
    </row>
    <row r="437" spans="1:5" x14ac:dyDescent="0.3">
      <c r="A437">
        <v>436</v>
      </c>
      <c r="B437" s="2">
        <v>41442</v>
      </c>
      <c r="C437">
        <v>1</v>
      </c>
      <c r="D437">
        <v>14.3</v>
      </c>
      <c r="E437">
        <v>222</v>
      </c>
    </row>
    <row r="438" spans="1:5" x14ac:dyDescent="0.3">
      <c r="A438">
        <v>437</v>
      </c>
      <c r="B438" s="2">
        <v>41442</v>
      </c>
      <c r="C438">
        <v>1</v>
      </c>
      <c r="D438">
        <v>15.4</v>
      </c>
      <c r="E438">
        <v>47</v>
      </c>
    </row>
    <row r="439" spans="1:5" x14ac:dyDescent="0.3">
      <c r="A439">
        <v>438</v>
      </c>
      <c r="B439" s="2">
        <v>41441</v>
      </c>
      <c r="C439">
        <v>1</v>
      </c>
      <c r="D439">
        <v>21.6</v>
      </c>
      <c r="E439">
        <v>185</v>
      </c>
    </row>
    <row r="440" spans="1:5" x14ac:dyDescent="0.3">
      <c r="A440">
        <v>439</v>
      </c>
      <c r="B440" s="2">
        <v>41441</v>
      </c>
      <c r="C440">
        <v>1</v>
      </c>
      <c r="D440">
        <v>10.7</v>
      </c>
      <c r="E440">
        <v>241</v>
      </c>
    </row>
    <row r="441" spans="1:5" x14ac:dyDescent="0.3">
      <c r="A441">
        <v>440</v>
      </c>
      <c r="B441" s="2">
        <v>41441</v>
      </c>
      <c r="C441">
        <v>1</v>
      </c>
      <c r="D441">
        <v>19.8</v>
      </c>
      <c r="E441">
        <v>278</v>
      </c>
    </row>
    <row r="442" spans="1:5" x14ac:dyDescent="0.3">
      <c r="A442">
        <v>441</v>
      </c>
      <c r="B442" s="2">
        <v>41441</v>
      </c>
      <c r="C442">
        <v>1</v>
      </c>
      <c r="D442">
        <v>8.4</v>
      </c>
      <c r="E442">
        <v>234</v>
      </c>
    </row>
    <row r="443" spans="1:5" x14ac:dyDescent="0.3">
      <c r="A443">
        <v>442</v>
      </c>
      <c r="B443" s="2">
        <v>41441</v>
      </c>
      <c r="C443">
        <v>1</v>
      </c>
      <c r="D443">
        <v>16.5</v>
      </c>
      <c r="E443">
        <v>145</v>
      </c>
    </row>
    <row r="444" spans="1:5" x14ac:dyDescent="0.3">
      <c r="A444">
        <v>443</v>
      </c>
      <c r="B444" s="2">
        <v>41441</v>
      </c>
      <c r="C444">
        <v>1</v>
      </c>
      <c r="D444">
        <v>18.2</v>
      </c>
      <c r="E444">
        <v>323</v>
      </c>
    </row>
    <row r="445" spans="1:5" x14ac:dyDescent="0.3">
      <c r="A445">
        <v>444</v>
      </c>
      <c r="B445" s="2">
        <v>41441</v>
      </c>
      <c r="C445">
        <v>1</v>
      </c>
      <c r="D445">
        <v>16.5</v>
      </c>
      <c r="E445">
        <v>160</v>
      </c>
    </row>
    <row r="446" spans="1:5" x14ac:dyDescent="0.3">
      <c r="A446">
        <v>445</v>
      </c>
      <c r="B446" s="2">
        <v>41441</v>
      </c>
      <c r="C446">
        <v>1</v>
      </c>
      <c r="D446">
        <v>10.8</v>
      </c>
      <c r="E446">
        <v>225</v>
      </c>
    </row>
    <row r="447" spans="1:5" x14ac:dyDescent="0.3">
      <c r="A447">
        <v>446</v>
      </c>
      <c r="B447" s="2">
        <v>41441</v>
      </c>
      <c r="C447">
        <v>1</v>
      </c>
      <c r="D447">
        <v>18.899999999999999</v>
      </c>
      <c r="E447">
        <v>178</v>
      </c>
    </row>
    <row r="448" spans="1:5" x14ac:dyDescent="0.3">
      <c r="A448">
        <v>447</v>
      </c>
      <c r="B448" s="2">
        <v>41441</v>
      </c>
      <c r="C448">
        <v>1</v>
      </c>
      <c r="D448">
        <v>7.2</v>
      </c>
      <c r="E448">
        <v>103</v>
      </c>
    </row>
    <row r="449" spans="1:5" x14ac:dyDescent="0.3">
      <c r="A449">
        <v>448</v>
      </c>
      <c r="B449" s="2">
        <v>41441</v>
      </c>
      <c r="C449">
        <v>1</v>
      </c>
      <c r="D449">
        <v>15.9</v>
      </c>
      <c r="E449">
        <v>16</v>
      </c>
    </row>
    <row r="450" spans="1:5" x14ac:dyDescent="0.3">
      <c r="A450">
        <v>449</v>
      </c>
      <c r="B450" s="2">
        <v>41441</v>
      </c>
      <c r="C450">
        <v>1</v>
      </c>
      <c r="D450">
        <v>24.1</v>
      </c>
      <c r="E450">
        <v>61</v>
      </c>
    </row>
    <row r="451" spans="1:5" x14ac:dyDescent="0.3">
      <c r="A451">
        <v>450</v>
      </c>
      <c r="B451" s="2">
        <v>41441</v>
      </c>
      <c r="C451">
        <v>1</v>
      </c>
      <c r="D451">
        <v>7.8</v>
      </c>
      <c r="E451">
        <v>310</v>
      </c>
    </row>
    <row r="452" spans="1:5" x14ac:dyDescent="0.3">
      <c r="A452">
        <v>451</v>
      </c>
      <c r="B452" s="2">
        <v>41441</v>
      </c>
      <c r="C452">
        <v>1</v>
      </c>
      <c r="D452">
        <v>22.5</v>
      </c>
      <c r="E452">
        <v>193</v>
      </c>
    </row>
    <row r="453" spans="1:5" x14ac:dyDescent="0.3">
      <c r="A453">
        <v>452</v>
      </c>
      <c r="B453" s="2">
        <v>41441</v>
      </c>
      <c r="C453">
        <v>1</v>
      </c>
      <c r="D453">
        <v>16.5</v>
      </c>
      <c r="E453">
        <v>123</v>
      </c>
    </row>
    <row r="454" spans="1:5" x14ac:dyDescent="0.3">
      <c r="A454">
        <v>453</v>
      </c>
      <c r="B454" s="2">
        <v>41441</v>
      </c>
      <c r="C454">
        <v>1</v>
      </c>
      <c r="D454">
        <v>26.2</v>
      </c>
      <c r="E454">
        <v>63</v>
      </c>
    </row>
    <row r="455" spans="1:5" x14ac:dyDescent="0.3">
      <c r="A455">
        <v>454</v>
      </c>
      <c r="B455" s="2">
        <v>41441</v>
      </c>
      <c r="C455">
        <v>1</v>
      </c>
      <c r="D455">
        <v>14.2</v>
      </c>
      <c r="E455">
        <v>222</v>
      </c>
    </row>
    <row r="456" spans="1:5" x14ac:dyDescent="0.3">
      <c r="A456">
        <v>455</v>
      </c>
      <c r="B456" s="2">
        <v>41441</v>
      </c>
      <c r="C456">
        <v>1</v>
      </c>
      <c r="D456">
        <v>15.3</v>
      </c>
      <c r="E456">
        <v>47</v>
      </c>
    </row>
    <row r="457" spans="1:5" x14ac:dyDescent="0.3">
      <c r="A457">
        <v>456</v>
      </c>
      <c r="B457" s="2">
        <v>41440</v>
      </c>
      <c r="C457">
        <v>1</v>
      </c>
      <c r="D457">
        <v>15.8</v>
      </c>
      <c r="E457">
        <v>28</v>
      </c>
    </row>
    <row r="458" spans="1:5" x14ac:dyDescent="0.3">
      <c r="A458">
        <v>457</v>
      </c>
      <c r="B458" s="2">
        <v>41440</v>
      </c>
      <c r="C458">
        <v>1</v>
      </c>
      <c r="D458">
        <v>19.7</v>
      </c>
      <c r="E458">
        <v>278</v>
      </c>
    </row>
    <row r="459" spans="1:5" x14ac:dyDescent="0.3">
      <c r="A459">
        <v>458</v>
      </c>
      <c r="B459" s="2">
        <v>41440</v>
      </c>
      <c r="C459">
        <v>1</v>
      </c>
      <c r="D459">
        <v>8.3000000000000007</v>
      </c>
      <c r="E459">
        <v>234</v>
      </c>
    </row>
    <row r="460" spans="1:5" x14ac:dyDescent="0.3">
      <c r="A460">
        <v>459</v>
      </c>
      <c r="B460" s="2">
        <v>41440</v>
      </c>
      <c r="C460">
        <v>1</v>
      </c>
      <c r="D460">
        <v>16.399999999999999</v>
      </c>
      <c r="E460">
        <v>145</v>
      </c>
    </row>
    <row r="461" spans="1:5" x14ac:dyDescent="0.3">
      <c r="A461">
        <v>460</v>
      </c>
      <c r="B461" s="2">
        <v>41440</v>
      </c>
      <c r="C461">
        <v>1</v>
      </c>
      <c r="D461">
        <v>18.5</v>
      </c>
      <c r="E461">
        <v>323</v>
      </c>
    </row>
    <row r="462" spans="1:5" x14ac:dyDescent="0.3">
      <c r="A462">
        <v>461</v>
      </c>
      <c r="B462" s="2">
        <v>41440</v>
      </c>
      <c r="C462">
        <v>1</v>
      </c>
      <c r="D462">
        <v>17.7</v>
      </c>
      <c r="E462">
        <v>160</v>
      </c>
    </row>
    <row r="463" spans="1:5" x14ac:dyDescent="0.3">
      <c r="A463">
        <v>462</v>
      </c>
      <c r="B463" s="2">
        <v>41440</v>
      </c>
      <c r="C463">
        <v>1</v>
      </c>
      <c r="D463">
        <v>10.7</v>
      </c>
      <c r="E463">
        <v>225</v>
      </c>
    </row>
    <row r="464" spans="1:5" x14ac:dyDescent="0.3">
      <c r="A464">
        <v>463</v>
      </c>
      <c r="B464" s="2">
        <v>41440</v>
      </c>
      <c r="C464">
        <v>1</v>
      </c>
      <c r="D464">
        <v>20.9</v>
      </c>
      <c r="E464">
        <v>178</v>
      </c>
    </row>
    <row r="465" spans="1:5" x14ac:dyDescent="0.3">
      <c r="A465">
        <v>464</v>
      </c>
      <c r="B465" s="2">
        <v>41440</v>
      </c>
      <c r="C465">
        <v>1</v>
      </c>
      <c r="D465">
        <v>7.1</v>
      </c>
      <c r="E465">
        <v>103</v>
      </c>
    </row>
    <row r="466" spans="1:5" x14ac:dyDescent="0.3">
      <c r="A466">
        <v>465</v>
      </c>
      <c r="B466" s="2">
        <v>41440</v>
      </c>
      <c r="C466">
        <v>1</v>
      </c>
      <c r="D466">
        <v>22.1</v>
      </c>
      <c r="E466">
        <v>2</v>
      </c>
    </row>
    <row r="467" spans="1:5" x14ac:dyDescent="0.3">
      <c r="A467">
        <v>466</v>
      </c>
      <c r="B467" s="2">
        <v>41440</v>
      </c>
      <c r="C467">
        <v>1</v>
      </c>
      <c r="D467">
        <v>15.8</v>
      </c>
      <c r="E467">
        <v>16</v>
      </c>
    </row>
    <row r="468" spans="1:5" x14ac:dyDescent="0.3">
      <c r="A468">
        <v>467</v>
      </c>
      <c r="B468" s="2">
        <v>41440</v>
      </c>
      <c r="C468">
        <v>1</v>
      </c>
      <c r="D468">
        <v>7.7</v>
      </c>
      <c r="E468">
        <v>310</v>
      </c>
    </row>
    <row r="469" spans="1:5" x14ac:dyDescent="0.3">
      <c r="A469">
        <v>468</v>
      </c>
      <c r="B469" s="2">
        <v>41440</v>
      </c>
      <c r="C469">
        <v>1</v>
      </c>
      <c r="D469">
        <v>22.4</v>
      </c>
      <c r="E469">
        <v>193</v>
      </c>
    </row>
    <row r="470" spans="1:5" x14ac:dyDescent="0.3">
      <c r="A470">
        <v>469</v>
      </c>
      <c r="B470" s="2">
        <v>41440</v>
      </c>
      <c r="C470">
        <v>1</v>
      </c>
      <c r="D470">
        <v>14.1</v>
      </c>
      <c r="E470">
        <v>222</v>
      </c>
    </row>
    <row r="471" spans="1:5" x14ac:dyDescent="0.3">
      <c r="A471">
        <v>470</v>
      </c>
      <c r="B471" s="2">
        <v>41440</v>
      </c>
      <c r="C471">
        <v>1</v>
      </c>
      <c r="D471">
        <v>15.2</v>
      </c>
      <c r="E471">
        <v>47</v>
      </c>
    </row>
    <row r="472" spans="1:5" x14ac:dyDescent="0.3">
      <c r="A472">
        <v>471</v>
      </c>
      <c r="B472" s="2">
        <v>41416</v>
      </c>
      <c r="C472">
        <v>1</v>
      </c>
      <c r="D472">
        <v>24.7</v>
      </c>
      <c r="E472">
        <v>269</v>
      </c>
    </row>
    <row r="473" spans="1:5" x14ac:dyDescent="0.3">
      <c r="A473">
        <v>472</v>
      </c>
      <c r="B473" s="2">
        <v>41416</v>
      </c>
      <c r="C473">
        <v>1</v>
      </c>
      <c r="D473">
        <v>16.100000000000001</v>
      </c>
      <c r="E473">
        <v>28</v>
      </c>
    </row>
    <row r="474" spans="1:5" x14ac:dyDescent="0.3">
      <c r="A474">
        <v>473</v>
      </c>
      <c r="B474" s="2">
        <v>41416</v>
      </c>
      <c r="C474">
        <v>1</v>
      </c>
      <c r="D474">
        <v>21.4</v>
      </c>
      <c r="E474">
        <v>3</v>
      </c>
    </row>
    <row r="475" spans="1:5" x14ac:dyDescent="0.3">
      <c r="A475">
        <v>474</v>
      </c>
      <c r="B475" s="2">
        <v>41416</v>
      </c>
      <c r="C475">
        <v>1</v>
      </c>
      <c r="D475">
        <v>25.4</v>
      </c>
      <c r="E475">
        <v>27</v>
      </c>
    </row>
    <row r="476" spans="1:5" x14ac:dyDescent="0.3">
      <c r="A476">
        <v>475</v>
      </c>
      <c r="B476" s="2">
        <v>41416</v>
      </c>
      <c r="C476">
        <v>1</v>
      </c>
      <c r="D476">
        <v>19.600000000000001</v>
      </c>
      <c r="E476">
        <v>278</v>
      </c>
    </row>
    <row r="477" spans="1:5" x14ac:dyDescent="0.3">
      <c r="A477">
        <v>476</v>
      </c>
      <c r="B477" s="2">
        <v>41416</v>
      </c>
      <c r="C477">
        <v>1</v>
      </c>
      <c r="D477">
        <v>14</v>
      </c>
      <c r="E477">
        <v>93</v>
      </c>
    </row>
    <row r="478" spans="1:5" x14ac:dyDescent="0.3">
      <c r="A478">
        <v>477</v>
      </c>
      <c r="B478" s="2">
        <v>41416</v>
      </c>
      <c r="C478">
        <v>1</v>
      </c>
      <c r="D478">
        <v>18.399999999999999</v>
      </c>
      <c r="E478">
        <v>323</v>
      </c>
    </row>
    <row r="479" spans="1:5" x14ac:dyDescent="0.3">
      <c r="A479">
        <v>478</v>
      </c>
      <c r="B479" s="2">
        <v>41416</v>
      </c>
      <c r="C479">
        <v>1</v>
      </c>
      <c r="D479">
        <v>11.1</v>
      </c>
      <c r="E479">
        <v>225</v>
      </c>
    </row>
    <row r="480" spans="1:5" x14ac:dyDescent="0.3">
      <c r="A480">
        <v>479</v>
      </c>
      <c r="B480" s="2">
        <v>41416</v>
      </c>
      <c r="C480">
        <v>1</v>
      </c>
      <c r="D480">
        <v>21.3</v>
      </c>
      <c r="E480">
        <v>178</v>
      </c>
    </row>
    <row r="481" spans="1:5" x14ac:dyDescent="0.3">
      <c r="A481">
        <v>480</v>
      </c>
      <c r="B481" s="2">
        <v>41416</v>
      </c>
      <c r="C481">
        <v>1</v>
      </c>
      <c r="D481">
        <v>7</v>
      </c>
      <c r="E481">
        <v>103</v>
      </c>
    </row>
    <row r="482" spans="1:5" x14ac:dyDescent="0.3">
      <c r="A482">
        <v>481</v>
      </c>
      <c r="B482" s="2">
        <v>41416</v>
      </c>
      <c r="C482">
        <v>1</v>
      </c>
      <c r="D482">
        <v>15.7</v>
      </c>
      <c r="E482">
        <v>16</v>
      </c>
    </row>
    <row r="483" spans="1:5" x14ac:dyDescent="0.3">
      <c r="A483">
        <v>482</v>
      </c>
      <c r="B483" s="2">
        <v>41416</v>
      </c>
      <c r="C483">
        <v>1</v>
      </c>
      <c r="D483">
        <v>24</v>
      </c>
      <c r="E483">
        <v>61</v>
      </c>
    </row>
    <row r="484" spans="1:5" x14ac:dyDescent="0.3">
      <c r="A484">
        <v>483</v>
      </c>
      <c r="B484" s="2">
        <v>41416</v>
      </c>
      <c r="C484">
        <v>1</v>
      </c>
      <c r="D484">
        <v>15.2</v>
      </c>
      <c r="E484">
        <v>245</v>
      </c>
    </row>
    <row r="485" spans="1:5" x14ac:dyDescent="0.3">
      <c r="A485">
        <v>484</v>
      </c>
      <c r="B485" s="2">
        <v>41416</v>
      </c>
      <c r="C485">
        <v>1</v>
      </c>
      <c r="D485">
        <v>11.3</v>
      </c>
      <c r="E485">
        <v>1</v>
      </c>
    </row>
    <row r="486" spans="1:5" x14ac:dyDescent="0.3">
      <c r="A486">
        <v>485</v>
      </c>
      <c r="B486" s="2">
        <v>41416</v>
      </c>
      <c r="C486">
        <v>1</v>
      </c>
      <c r="D486">
        <v>7.6</v>
      </c>
      <c r="E486">
        <v>310</v>
      </c>
    </row>
    <row r="487" spans="1:5" x14ac:dyDescent="0.3">
      <c r="A487">
        <v>486</v>
      </c>
      <c r="B487" s="2">
        <v>41416</v>
      </c>
      <c r="C487">
        <v>1</v>
      </c>
      <c r="D487">
        <v>24.7</v>
      </c>
      <c r="E487">
        <v>260</v>
      </c>
    </row>
    <row r="488" spans="1:5" x14ac:dyDescent="0.3">
      <c r="A488">
        <v>487</v>
      </c>
      <c r="B488" s="2">
        <v>41416</v>
      </c>
      <c r="C488">
        <v>1</v>
      </c>
      <c r="D488">
        <v>22</v>
      </c>
      <c r="E488">
        <v>287</v>
      </c>
    </row>
    <row r="489" spans="1:5" x14ac:dyDescent="0.3">
      <c r="A489">
        <v>488</v>
      </c>
      <c r="B489" s="2">
        <v>41411</v>
      </c>
      <c r="C489">
        <v>0</v>
      </c>
      <c r="D489">
        <v>15</v>
      </c>
      <c r="E489">
        <v>363</v>
      </c>
    </row>
    <row r="490" spans="1:5" x14ac:dyDescent="0.3">
      <c r="A490">
        <v>489</v>
      </c>
      <c r="B490" s="2">
        <v>41389</v>
      </c>
      <c r="C490">
        <v>1</v>
      </c>
      <c r="D490">
        <v>18</v>
      </c>
      <c r="E490">
        <v>160</v>
      </c>
    </row>
    <row r="491" spans="1:5" x14ac:dyDescent="0.3">
      <c r="A491">
        <v>490</v>
      </c>
      <c r="B491" s="2">
        <v>41389</v>
      </c>
      <c r="C491">
        <v>1</v>
      </c>
      <c r="D491">
        <v>7.2</v>
      </c>
      <c r="E491">
        <v>103</v>
      </c>
    </row>
    <row r="492" spans="1:5" x14ac:dyDescent="0.3">
      <c r="A492">
        <v>491</v>
      </c>
      <c r="B492" s="2">
        <v>41389</v>
      </c>
      <c r="C492">
        <v>1</v>
      </c>
      <c r="D492">
        <v>15.6</v>
      </c>
      <c r="E492">
        <v>16</v>
      </c>
    </row>
    <row r="493" spans="1:5" x14ac:dyDescent="0.3">
      <c r="A493">
        <v>492</v>
      </c>
      <c r="B493" s="2">
        <v>41389</v>
      </c>
      <c r="C493">
        <v>1</v>
      </c>
      <c r="D493">
        <v>25.6</v>
      </c>
      <c r="E493">
        <v>162</v>
      </c>
    </row>
    <row r="494" spans="1:5" x14ac:dyDescent="0.3">
      <c r="A494">
        <v>493</v>
      </c>
      <c r="B494" s="2">
        <v>41389</v>
      </c>
      <c r="C494">
        <v>1</v>
      </c>
      <c r="D494">
        <v>17.899999999999999</v>
      </c>
      <c r="E494">
        <v>250</v>
      </c>
    </row>
    <row r="495" spans="1:5" x14ac:dyDescent="0.3">
      <c r="A495">
        <v>494</v>
      </c>
      <c r="B495" s="2">
        <v>41389</v>
      </c>
      <c r="C495">
        <v>1</v>
      </c>
      <c r="D495">
        <v>15.1</v>
      </c>
      <c r="E495">
        <v>245</v>
      </c>
    </row>
    <row r="496" spans="1:5" x14ac:dyDescent="0.3">
      <c r="A496">
        <v>495</v>
      </c>
      <c r="B496" s="2">
        <v>41389</v>
      </c>
      <c r="C496">
        <v>1</v>
      </c>
      <c r="D496">
        <v>12.2</v>
      </c>
      <c r="E496">
        <v>129</v>
      </c>
    </row>
    <row r="497" spans="1:5" x14ac:dyDescent="0.3">
      <c r="A497">
        <v>496</v>
      </c>
      <c r="B497" s="2">
        <v>41389</v>
      </c>
      <c r="C497">
        <v>1</v>
      </c>
      <c r="D497">
        <v>7.5</v>
      </c>
      <c r="E497">
        <v>310</v>
      </c>
    </row>
    <row r="498" spans="1:5" x14ac:dyDescent="0.3">
      <c r="A498">
        <v>497</v>
      </c>
      <c r="B498" s="2">
        <v>41389</v>
      </c>
      <c r="C498">
        <v>1</v>
      </c>
      <c r="D498">
        <v>16.399999999999999</v>
      </c>
      <c r="E498">
        <v>123</v>
      </c>
    </row>
    <row r="499" spans="1:5" x14ac:dyDescent="0.3">
      <c r="A499">
        <v>498</v>
      </c>
      <c r="B499" s="2">
        <v>41389</v>
      </c>
      <c r="C499">
        <v>1</v>
      </c>
      <c r="D499">
        <v>14</v>
      </c>
      <c r="E499">
        <v>222</v>
      </c>
    </row>
    <row r="500" spans="1:5" x14ac:dyDescent="0.3">
      <c r="A500">
        <v>499</v>
      </c>
      <c r="B500" s="2">
        <v>41389</v>
      </c>
      <c r="C500">
        <v>1</v>
      </c>
      <c r="D500">
        <v>15.5</v>
      </c>
      <c r="E500">
        <v>47</v>
      </c>
    </row>
    <row r="501" spans="1:5" x14ac:dyDescent="0.3">
      <c r="A501">
        <v>500</v>
      </c>
      <c r="B501" s="2">
        <v>41389</v>
      </c>
      <c r="C501">
        <v>1</v>
      </c>
      <c r="D501">
        <v>19.100000000000001</v>
      </c>
      <c r="E501">
        <v>257</v>
      </c>
    </row>
    <row r="502" spans="1:5" x14ac:dyDescent="0.3">
      <c r="A502">
        <v>501</v>
      </c>
      <c r="B502" s="2">
        <v>41365</v>
      </c>
      <c r="C502">
        <v>1</v>
      </c>
      <c r="D502">
        <v>9.6</v>
      </c>
      <c r="E502">
        <v>172</v>
      </c>
    </row>
    <row r="503" spans="1:5" x14ac:dyDescent="0.3">
      <c r="A503">
        <v>502</v>
      </c>
      <c r="B503" s="2">
        <v>41365</v>
      </c>
      <c r="C503">
        <v>1</v>
      </c>
      <c r="D503">
        <v>21.5</v>
      </c>
      <c r="E503">
        <v>185</v>
      </c>
    </row>
    <row r="504" spans="1:5" x14ac:dyDescent="0.3">
      <c r="A504">
        <v>503</v>
      </c>
      <c r="B504" s="2">
        <v>41365</v>
      </c>
      <c r="C504">
        <v>1</v>
      </c>
      <c r="D504">
        <v>16.2</v>
      </c>
      <c r="E504">
        <v>264</v>
      </c>
    </row>
    <row r="505" spans="1:5" x14ac:dyDescent="0.3">
      <c r="A505">
        <v>504</v>
      </c>
      <c r="B505" s="2">
        <v>41365</v>
      </c>
      <c r="C505">
        <v>1</v>
      </c>
      <c r="D505">
        <v>9.4</v>
      </c>
      <c r="E505">
        <v>334</v>
      </c>
    </row>
    <row r="506" spans="1:5" x14ac:dyDescent="0.3">
      <c r="A506">
        <v>505</v>
      </c>
      <c r="B506" s="2">
        <v>41365</v>
      </c>
      <c r="C506">
        <v>1</v>
      </c>
      <c r="D506">
        <v>16</v>
      </c>
      <c r="E506">
        <v>28</v>
      </c>
    </row>
    <row r="507" spans="1:5" x14ac:dyDescent="0.3">
      <c r="A507">
        <v>506</v>
      </c>
      <c r="B507" s="2">
        <v>41365</v>
      </c>
      <c r="C507">
        <v>1</v>
      </c>
      <c r="D507">
        <v>15.3</v>
      </c>
      <c r="E507">
        <v>338</v>
      </c>
    </row>
    <row r="508" spans="1:5" x14ac:dyDescent="0.3">
      <c r="A508">
        <v>507</v>
      </c>
      <c r="B508" s="2">
        <v>41365</v>
      </c>
      <c r="C508">
        <v>1</v>
      </c>
      <c r="D508">
        <v>21.3</v>
      </c>
      <c r="E508">
        <v>3</v>
      </c>
    </row>
    <row r="509" spans="1:5" x14ac:dyDescent="0.3">
      <c r="A509">
        <v>508</v>
      </c>
      <c r="B509" s="2">
        <v>41365</v>
      </c>
      <c r="C509">
        <v>1</v>
      </c>
      <c r="D509">
        <v>25.3</v>
      </c>
      <c r="E509">
        <v>27</v>
      </c>
    </row>
    <row r="510" spans="1:5" x14ac:dyDescent="0.3">
      <c r="A510">
        <v>509</v>
      </c>
      <c r="B510" s="2">
        <v>41365</v>
      </c>
      <c r="C510">
        <v>1</v>
      </c>
      <c r="D510">
        <v>14.3</v>
      </c>
      <c r="E510">
        <v>93</v>
      </c>
    </row>
    <row r="511" spans="1:5" x14ac:dyDescent="0.3">
      <c r="A511">
        <v>510</v>
      </c>
      <c r="B511" s="2">
        <v>41365</v>
      </c>
      <c r="C511">
        <v>1</v>
      </c>
      <c r="D511">
        <v>16.3</v>
      </c>
      <c r="E511">
        <v>145</v>
      </c>
    </row>
    <row r="512" spans="1:5" x14ac:dyDescent="0.3">
      <c r="A512">
        <v>511</v>
      </c>
      <c r="B512" s="2">
        <v>41365</v>
      </c>
      <c r="C512">
        <v>1</v>
      </c>
      <c r="D512">
        <v>18.3</v>
      </c>
      <c r="E512">
        <v>323</v>
      </c>
    </row>
    <row r="513" spans="1:5" x14ac:dyDescent="0.3">
      <c r="A513">
        <v>512</v>
      </c>
      <c r="B513" s="2">
        <v>41365</v>
      </c>
      <c r="C513">
        <v>1</v>
      </c>
      <c r="D513">
        <v>17.899999999999999</v>
      </c>
      <c r="E513">
        <v>160</v>
      </c>
    </row>
    <row r="514" spans="1:5" x14ac:dyDescent="0.3">
      <c r="A514">
        <v>513</v>
      </c>
      <c r="B514" s="2">
        <v>41365</v>
      </c>
      <c r="C514">
        <v>1</v>
      </c>
      <c r="D514">
        <v>11.5</v>
      </c>
      <c r="E514">
        <v>225</v>
      </c>
    </row>
    <row r="515" spans="1:5" x14ac:dyDescent="0.3">
      <c r="A515">
        <v>514</v>
      </c>
      <c r="B515" s="2">
        <v>41365</v>
      </c>
      <c r="C515">
        <v>1</v>
      </c>
      <c r="D515">
        <v>22</v>
      </c>
      <c r="E515">
        <v>2</v>
      </c>
    </row>
    <row r="516" spans="1:5" x14ac:dyDescent="0.3">
      <c r="A516">
        <v>515</v>
      </c>
      <c r="B516" s="2">
        <v>41365</v>
      </c>
      <c r="C516">
        <v>1</v>
      </c>
      <c r="D516">
        <v>15.5</v>
      </c>
      <c r="E516">
        <v>16</v>
      </c>
    </row>
    <row r="517" spans="1:5" x14ac:dyDescent="0.3">
      <c r="A517">
        <v>516</v>
      </c>
      <c r="B517" s="2">
        <v>41365</v>
      </c>
      <c r="C517">
        <v>1</v>
      </c>
      <c r="D517">
        <v>25.5</v>
      </c>
      <c r="E517">
        <v>162</v>
      </c>
    </row>
    <row r="518" spans="1:5" x14ac:dyDescent="0.3">
      <c r="A518">
        <v>517</v>
      </c>
      <c r="B518" s="2">
        <v>41365</v>
      </c>
      <c r="C518">
        <v>1</v>
      </c>
      <c r="D518">
        <v>23.9</v>
      </c>
      <c r="E518">
        <v>61</v>
      </c>
    </row>
    <row r="519" spans="1:5" x14ac:dyDescent="0.3">
      <c r="A519">
        <v>518</v>
      </c>
      <c r="B519" s="2">
        <v>41365</v>
      </c>
      <c r="C519">
        <v>1</v>
      </c>
      <c r="D519">
        <v>15</v>
      </c>
      <c r="E519">
        <v>245</v>
      </c>
    </row>
    <row r="520" spans="1:5" x14ac:dyDescent="0.3">
      <c r="A520">
        <v>519</v>
      </c>
      <c r="B520" s="2">
        <v>41365</v>
      </c>
      <c r="C520">
        <v>1</v>
      </c>
      <c r="D520">
        <v>12.1</v>
      </c>
      <c r="E520">
        <v>129</v>
      </c>
    </row>
    <row r="521" spans="1:5" x14ac:dyDescent="0.3">
      <c r="A521">
        <v>520</v>
      </c>
      <c r="B521" s="2">
        <v>41365</v>
      </c>
      <c r="C521">
        <v>1</v>
      </c>
      <c r="D521">
        <v>8.9</v>
      </c>
      <c r="E521">
        <v>310</v>
      </c>
    </row>
    <row r="522" spans="1:5" x14ac:dyDescent="0.3">
      <c r="A522">
        <v>521</v>
      </c>
      <c r="B522" s="2">
        <v>41365</v>
      </c>
      <c r="C522">
        <v>1</v>
      </c>
      <c r="D522">
        <v>24.4</v>
      </c>
      <c r="E522">
        <v>193</v>
      </c>
    </row>
    <row r="523" spans="1:5" x14ac:dyDescent="0.3">
      <c r="A523">
        <v>522</v>
      </c>
      <c r="B523" s="2">
        <v>41365</v>
      </c>
      <c r="C523">
        <v>1</v>
      </c>
      <c r="D523">
        <v>16.3</v>
      </c>
      <c r="E523">
        <v>123</v>
      </c>
    </row>
    <row r="524" spans="1:5" x14ac:dyDescent="0.3">
      <c r="A524">
        <v>523</v>
      </c>
      <c r="B524" s="2">
        <v>41365</v>
      </c>
      <c r="C524">
        <v>1</v>
      </c>
      <c r="D524">
        <v>19.100000000000001</v>
      </c>
      <c r="E524">
        <v>308</v>
      </c>
    </row>
    <row r="525" spans="1:5" x14ac:dyDescent="0.3">
      <c r="A525">
        <v>524</v>
      </c>
      <c r="B525" s="2">
        <v>41365</v>
      </c>
      <c r="C525">
        <v>1</v>
      </c>
      <c r="D525">
        <v>26.1</v>
      </c>
      <c r="E525">
        <v>63</v>
      </c>
    </row>
    <row r="526" spans="1:5" x14ac:dyDescent="0.3">
      <c r="A526">
        <v>525</v>
      </c>
      <c r="B526" s="2">
        <v>41365</v>
      </c>
      <c r="C526">
        <v>1</v>
      </c>
      <c r="D526">
        <v>14.6</v>
      </c>
      <c r="E526">
        <v>222</v>
      </c>
    </row>
    <row r="527" spans="1:5" x14ac:dyDescent="0.3">
      <c r="A527">
        <v>526</v>
      </c>
      <c r="B527" s="2">
        <v>41358</v>
      </c>
      <c r="C527">
        <v>0</v>
      </c>
      <c r="D527">
        <v>10</v>
      </c>
      <c r="E527">
        <v>349</v>
      </c>
    </row>
    <row r="528" spans="1:5" x14ac:dyDescent="0.3">
      <c r="A528">
        <v>527</v>
      </c>
      <c r="B528" s="2">
        <v>41358</v>
      </c>
      <c r="C528">
        <v>0</v>
      </c>
      <c r="D528">
        <v>16</v>
      </c>
      <c r="E528">
        <v>363</v>
      </c>
    </row>
    <row r="529" spans="1:5" x14ac:dyDescent="0.3">
      <c r="A529">
        <v>528</v>
      </c>
      <c r="B529" s="2">
        <v>41280</v>
      </c>
      <c r="C529">
        <v>1</v>
      </c>
      <c r="D529">
        <v>24</v>
      </c>
      <c r="E529">
        <v>86</v>
      </c>
    </row>
    <row r="530" spans="1:5" x14ac:dyDescent="0.3">
      <c r="A530">
        <v>529</v>
      </c>
      <c r="B530" s="2">
        <v>41275</v>
      </c>
      <c r="C530">
        <v>1</v>
      </c>
      <c r="D530">
        <v>25</v>
      </c>
      <c r="E530">
        <v>227</v>
      </c>
    </row>
    <row r="531" spans="1:5" x14ac:dyDescent="0.3">
      <c r="A531">
        <v>530</v>
      </c>
      <c r="B531" s="2">
        <v>41275</v>
      </c>
      <c r="C531">
        <v>1</v>
      </c>
      <c r="D531">
        <v>28</v>
      </c>
      <c r="E531">
        <v>296</v>
      </c>
    </row>
    <row r="532" spans="1:5" x14ac:dyDescent="0.3">
      <c r="A532">
        <v>531</v>
      </c>
      <c r="B532" s="2">
        <v>41275</v>
      </c>
      <c r="C532">
        <v>1</v>
      </c>
      <c r="D532">
        <v>28</v>
      </c>
      <c r="E532">
        <v>271</v>
      </c>
    </row>
    <row r="533" spans="1:5" x14ac:dyDescent="0.3">
      <c r="A533">
        <v>532</v>
      </c>
      <c r="B533" s="2">
        <v>41275</v>
      </c>
      <c r="C533">
        <v>1</v>
      </c>
      <c r="D533">
        <v>24</v>
      </c>
      <c r="E533">
        <v>263</v>
      </c>
    </row>
    <row r="534" spans="1:5" x14ac:dyDescent="0.3">
      <c r="A534">
        <v>533</v>
      </c>
      <c r="B534" s="2">
        <v>41275</v>
      </c>
      <c r="C534">
        <v>1</v>
      </c>
      <c r="D534">
        <v>28</v>
      </c>
      <c r="E534">
        <v>309</v>
      </c>
    </row>
    <row r="535" spans="1:5" x14ac:dyDescent="0.3">
      <c r="A535">
        <v>534</v>
      </c>
      <c r="B535" s="2">
        <v>41275</v>
      </c>
      <c r="C535">
        <v>1</v>
      </c>
      <c r="D535">
        <v>22.4</v>
      </c>
      <c r="E535">
        <v>228</v>
      </c>
    </row>
    <row r="536" spans="1:5" x14ac:dyDescent="0.3">
      <c r="A536">
        <v>535</v>
      </c>
      <c r="B536" s="2">
        <v>41275</v>
      </c>
      <c r="C536">
        <v>1</v>
      </c>
      <c r="D536">
        <v>15.9</v>
      </c>
      <c r="E536">
        <v>293</v>
      </c>
    </row>
    <row r="537" spans="1:5" x14ac:dyDescent="0.3">
      <c r="A537">
        <v>536</v>
      </c>
      <c r="B537" s="2">
        <v>41275</v>
      </c>
      <c r="C537">
        <v>1</v>
      </c>
      <c r="D537">
        <v>24</v>
      </c>
      <c r="E537">
        <v>205</v>
      </c>
    </row>
    <row r="538" spans="1:5" x14ac:dyDescent="0.3">
      <c r="A538">
        <v>537</v>
      </c>
      <c r="B538" s="2">
        <v>41275</v>
      </c>
      <c r="C538">
        <v>1</v>
      </c>
      <c r="D538">
        <v>24</v>
      </c>
      <c r="E538">
        <v>188</v>
      </c>
    </row>
    <row r="539" spans="1:5" x14ac:dyDescent="0.3">
      <c r="A539">
        <v>538</v>
      </c>
      <c r="B539" s="2">
        <v>41275</v>
      </c>
      <c r="C539">
        <v>1</v>
      </c>
      <c r="D539">
        <v>28</v>
      </c>
      <c r="E539">
        <v>272</v>
      </c>
    </row>
    <row r="540" spans="1:5" x14ac:dyDescent="0.3">
      <c r="A540">
        <v>539</v>
      </c>
      <c r="B540" s="2">
        <v>41275</v>
      </c>
      <c r="C540">
        <v>1</v>
      </c>
      <c r="D540">
        <v>7</v>
      </c>
      <c r="E540">
        <v>210</v>
      </c>
    </row>
    <row r="541" spans="1:5" x14ac:dyDescent="0.3">
      <c r="A541">
        <v>540</v>
      </c>
      <c r="B541" s="2">
        <v>41275</v>
      </c>
      <c r="C541">
        <v>1</v>
      </c>
      <c r="D541">
        <v>28</v>
      </c>
      <c r="E541">
        <v>24</v>
      </c>
    </row>
    <row r="542" spans="1:5" x14ac:dyDescent="0.3">
      <c r="A542">
        <v>541</v>
      </c>
      <c r="B542" s="2">
        <v>41275</v>
      </c>
      <c r="C542">
        <v>1</v>
      </c>
      <c r="D542">
        <v>19.2</v>
      </c>
      <c r="E542">
        <v>116</v>
      </c>
    </row>
    <row r="543" spans="1:5" x14ac:dyDescent="0.3">
      <c r="A543">
        <v>542</v>
      </c>
      <c r="B543" s="2">
        <v>41275</v>
      </c>
      <c r="C543">
        <v>1</v>
      </c>
      <c r="D543">
        <v>28</v>
      </c>
      <c r="E543">
        <v>265</v>
      </c>
    </row>
    <row r="544" spans="1:5" x14ac:dyDescent="0.3">
      <c r="A544">
        <v>543</v>
      </c>
      <c r="B544" s="2">
        <v>41275</v>
      </c>
      <c r="C544">
        <v>1</v>
      </c>
      <c r="D544">
        <v>28</v>
      </c>
      <c r="E544">
        <v>12</v>
      </c>
    </row>
    <row r="545" spans="1:5" x14ac:dyDescent="0.3">
      <c r="A545">
        <v>544</v>
      </c>
      <c r="B545" s="2">
        <v>41275</v>
      </c>
      <c r="C545">
        <v>1</v>
      </c>
      <c r="D545">
        <v>28</v>
      </c>
      <c r="E545">
        <v>255</v>
      </c>
    </row>
    <row r="546" spans="1:5" x14ac:dyDescent="0.3">
      <c r="A546">
        <v>545</v>
      </c>
      <c r="B546" s="2">
        <v>41275</v>
      </c>
      <c r="C546">
        <v>1</v>
      </c>
      <c r="D546">
        <v>16</v>
      </c>
      <c r="E546">
        <v>207</v>
      </c>
    </row>
    <row r="547" spans="1:5" x14ac:dyDescent="0.3">
      <c r="A547">
        <v>546</v>
      </c>
      <c r="B547" s="2">
        <v>41275</v>
      </c>
      <c r="C547">
        <v>1</v>
      </c>
      <c r="D547">
        <v>19.600000000000001</v>
      </c>
      <c r="E547">
        <v>275</v>
      </c>
    </row>
    <row r="548" spans="1:5" x14ac:dyDescent="0.3">
      <c r="A548">
        <v>547</v>
      </c>
      <c r="B548" s="2">
        <v>41275</v>
      </c>
      <c r="C548">
        <v>1</v>
      </c>
      <c r="D548">
        <v>12</v>
      </c>
      <c r="E548">
        <v>21</v>
      </c>
    </row>
    <row r="549" spans="1:5" x14ac:dyDescent="0.3">
      <c r="A549">
        <v>548</v>
      </c>
      <c r="B549" s="2">
        <v>41275</v>
      </c>
      <c r="C549">
        <v>1</v>
      </c>
      <c r="D549">
        <v>9.5</v>
      </c>
      <c r="E549">
        <v>172</v>
      </c>
    </row>
    <row r="550" spans="1:5" x14ac:dyDescent="0.3">
      <c r="A550">
        <v>549</v>
      </c>
      <c r="B550" s="2">
        <v>41275</v>
      </c>
      <c r="C550">
        <v>1</v>
      </c>
      <c r="D550">
        <v>23.8</v>
      </c>
      <c r="E550">
        <v>191</v>
      </c>
    </row>
    <row r="551" spans="1:5" x14ac:dyDescent="0.3">
      <c r="A551">
        <v>550</v>
      </c>
      <c r="B551" s="2">
        <v>41275</v>
      </c>
      <c r="C551">
        <v>1</v>
      </c>
      <c r="D551">
        <v>24</v>
      </c>
      <c r="E551">
        <v>311</v>
      </c>
    </row>
    <row r="552" spans="1:5" x14ac:dyDescent="0.3">
      <c r="A552">
        <v>551</v>
      </c>
      <c r="B552" s="2">
        <v>41275</v>
      </c>
      <c r="C552">
        <v>1</v>
      </c>
      <c r="D552">
        <v>11.5</v>
      </c>
      <c r="E552">
        <v>80</v>
      </c>
    </row>
    <row r="553" spans="1:5" x14ac:dyDescent="0.3">
      <c r="A553">
        <v>552</v>
      </c>
      <c r="B553" s="2">
        <v>41275</v>
      </c>
      <c r="C553">
        <v>1</v>
      </c>
      <c r="D553">
        <v>21.4</v>
      </c>
      <c r="E553">
        <v>185</v>
      </c>
    </row>
    <row r="554" spans="1:5" x14ac:dyDescent="0.3">
      <c r="A554">
        <v>553</v>
      </c>
      <c r="B554" s="2">
        <v>41275</v>
      </c>
      <c r="C554">
        <v>1</v>
      </c>
      <c r="D554">
        <v>21.8</v>
      </c>
      <c r="E554">
        <v>184</v>
      </c>
    </row>
    <row r="555" spans="1:5" x14ac:dyDescent="0.3">
      <c r="A555">
        <v>554</v>
      </c>
      <c r="B555" s="2">
        <v>41275</v>
      </c>
      <c r="C555">
        <v>1</v>
      </c>
      <c r="D555">
        <v>24.6</v>
      </c>
      <c r="E555">
        <v>269</v>
      </c>
    </row>
    <row r="556" spans="1:5" x14ac:dyDescent="0.3">
      <c r="A556">
        <v>555</v>
      </c>
      <c r="B556" s="2">
        <v>41275</v>
      </c>
      <c r="C556">
        <v>1</v>
      </c>
      <c r="D556">
        <v>16.100000000000001</v>
      </c>
      <c r="E556">
        <v>264</v>
      </c>
    </row>
    <row r="557" spans="1:5" x14ac:dyDescent="0.3">
      <c r="A557">
        <v>556</v>
      </c>
      <c r="B557" s="2">
        <v>41275</v>
      </c>
      <c r="C557">
        <v>1</v>
      </c>
      <c r="D557">
        <v>9</v>
      </c>
      <c r="E557">
        <v>316</v>
      </c>
    </row>
    <row r="558" spans="1:5" x14ac:dyDescent="0.3">
      <c r="A558">
        <v>557</v>
      </c>
      <c r="B558" s="2">
        <v>41275</v>
      </c>
      <c r="C558">
        <v>1</v>
      </c>
      <c r="D558">
        <v>9.3000000000000007</v>
      </c>
      <c r="E558">
        <v>334</v>
      </c>
    </row>
    <row r="559" spans="1:5" x14ac:dyDescent="0.3">
      <c r="A559">
        <v>558</v>
      </c>
      <c r="B559" s="2">
        <v>41275</v>
      </c>
      <c r="C559">
        <v>1</v>
      </c>
      <c r="D559">
        <v>12.4</v>
      </c>
      <c r="E559">
        <v>294</v>
      </c>
    </row>
    <row r="560" spans="1:5" x14ac:dyDescent="0.3">
      <c r="A560">
        <v>559</v>
      </c>
      <c r="B560" s="2">
        <v>41275</v>
      </c>
      <c r="C560">
        <v>1</v>
      </c>
      <c r="D560">
        <v>15.9</v>
      </c>
      <c r="E560">
        <v>28</v>
      </c>
    </row>
    <row r="561" spans="1:5" x14ac:dyDescent="0.3">
      <c r="A561">
        <v>560</v>
      </c>
      <c r="B561" s="2">
        <v>41275</v>
      </c>
      <c r="C561">
        <v>1</v>
      </c>
      <c r="D561">
        <v>15.2</v>
      </c>
      <c r="E561">
        <v>338</v>
      </c>
    </row>
    <row r="562" spans="1:5" x14ac:dyDescent="0.3">
      <c r="A562">
        <v>561</v>
      </c>
      <c r="B562" s="2">
        <v>41275</v>
      </c>
      <c r="C562">
        <v>1</v>
      </c>
      <c r="D562">
        <v>21.2</v>
      </c>
      <c r="E562">
        <v>3</v>
      </c>
    </row>
    <row r="563" spans="1:5" x14ac:dyDescent="0.3">
      <c r="A563">
        <v>562</v>
      </c>
      <c r="B563" s="2">
        <v>41275</v>
      </c>
      <c r="C563">
        <v>1</v>
      </c>
      <c r="D563">
        <v>25.2</v>
      </c>
      <c r="E563">
        <v>27</v>
      </c>
    </row>
    <row r="564" spans="1:5" x14ac:dyDescent="0.3">
      <c r="A564">
        <v>563</v>
      </c>
      <c r="B564" s="2">
        <v>41275</v>
      </c>
      <c r="C564">
        <v>1</v>
      </c>
      <c r="D564">
        <v>10.6</v>
      </c>
      <c r="E564">
        <v>241</v>
      </c>
    </row>
    <row r="565" spans="1:5" x14ac:dyDescent="0.3">
      <c r="A565">
        <v>564</v>
      </c>
      <c r="B565" s="2">
        <v>41275</v>
      </c>
      <c r="C565">
        <v>1</v>
      </c>
      <c r="D565">
        <v>21.4</v>
      </c>
      <c r="E565">
        <v>278</v>
      </c>
    </row>
    <row r="566" spans="1:5" x14ac:dyDescent="0.3">
      <c r="A566">
        <v>565</v>
      </c>
      <c r="B566" s="2">
        <v>41275</v>
      </c>
      <c r="C566">
        <v>1</v>
      </c>
      <c r="D566">
        <v>8.1999999999999993</v>
      </c>
      <c r="E566">
        <v>234</v>
      </c>
    </row>
    <row r="567" spans="1:5" x14ac:dyDescent="0.3">
      <c r="A567">
        <v>566</v>
      </c>
      <c r="B567" s="2">
        <v>41275</v>
      </c>
      <c r="C567">
        <v>1</v>
      </c>
      <c r="D567">
        <v>15.5</v>
      </c>
      <c r="E567">
        <v>93</v>
      </c>
    </row>
    <row r="568" spans="1:5" x14ac:dyDescent="0.3">
      <c r="A568">
        <v>567</v>
      </c>
      <c r="B568" s="2">
        <v>41275</v>
      </c>
      <c r="C568">
        <v>1</v>
      </c>
      <c r="D568">
        <v>16.2</v>
      </c>
      <c r="E568">
        <v>145</v>
      </c>
    </row>
    <row r="569" spans="1:5" x14ac:dyDescent="0.3">
      <c r="A569">
        <v>568</v>
      </c>
      <c r="B569" s="2">
        <v>41275</v>
      </c>
      <c r="C569">
        <v>1</v>
      </c>
      <c r="D569">
        <v>18.2</v>
      </c>
      <c r="E569">
        <v>323</v>
      </c>
    </row>
    <row r="570" spans="1:5" x14ac:dyDescent="0.3">
      <c r="A570">
        <v>569</v>
      </c>
      <c r="B570" s="2">
        <v>41275</v>
      </c>
      <c r="C570">
        <v>1</v>
      </c>
      <c r="D570">
        <v>27.2</v>
      </c>
      <c r="E570">
        <v>330</v>
      </c>
    </row>
    <row r="571" spans="1:5" x14ac:dyDescent="0.3">
      <c r="A571">
        <v>570</v>
      </c>
      <c r="B571" s="2">
        <v>41275</v>
      </c>
      <c r="C571">
        <v>1</v>
      </c>
      <c r="D571">
        <v>18.2</v>
      </c>
      <c r="E571">
        <v>160</v>
      </c>
    </row>
    <row r="572" spans="1:5" x14ac:dyDescent="0.3">
      <c r="A572">
        <v>571</v>
      </c>
      <c r="B572" s="2">
        <v>41275</v>
      </c>
      <c r="C572">
        <v>1</v>
      </c>
      <c r="D572">
        <v>15</v>
      </c>
      <c r="E572">
        <v>344</v>
      </c>
    </row>
    <row r="573" spans="1:5" x14ac:dyDescent="0.3">
      <c r="A573">
        <v>572</v>
      </c>
      <c r="B573" s="2">
        <v>41275</v>
      </c>
      <c r="C573">
        <v>1</v>
      </c>
      <c r="D573">
        <v>11.4</v>
      </c>
      <c r="E573">
        <v>225</v>
      </c>
    </row>
    <row r="574" spans="1:5" x14ac:dyDescent="0.3">
      <c r="A574">
        <v>573</v>
      </c>
      <c r="B574" s="2">
        <v>41275</v>
      </c>
      <c r="C574">
        <v>1</v>
      </c>
      <c r="D574">
        <v>21.2</v>
      </c>
      <c r="E574">
        <v>178</v>
      </c>
    </row>
    <row r="575" spans="1:5" x14ac:dyDescent="0.3">
      <c r="A575">
        <v>574</v>
      </c>
      <c r="B575" s="2">
        <v>41275</v>
      </c>
      <c r="C575">
        <v>1</v>
      </c>
      <c r="D575">
        <v>7.1</v>
      </c>
      <c r="E575">
        <v>103</v>
      </c>
    </row>
    <row r="576" spans="1:5" x14ac:dyDescent="0.3">
      <c r="A576">
        <v>575</v>
      </c>
      <c r="B576" s="2">
        <v>41275</v>
      </c>
      <c r="C576">
        <v>1</v>
      </c>
      <c r="D576">
        <v>21.9</v>
      </c>
      <c r="E576">
        <v>2</v>
      </c>
    </row>
    <row r="577" spans="1:5" x14ac:dyDescent="0.3">
      <c r="A577">
        <v>576</v>
      </c>
      <c r="B577" s="2">
        <v>41275</v>
      </c>
      <c r="C577">
        <v>1</v>
      </c>
      <c r="D577">
        <v>15.4</v>
      </c>
      <c r="E577">
        <v>16</v>
      </c>
    </row>
    <row r="578" spans="1:5" x14ac:dyDescent="0.3">
      <c r="A578">
        <v>577</v>
      </c>
      <c r="B578" s="2">
        <v>41275</v>
      </c>
      <c r="C578">
        <v>1</v>
      </c>
      <c r="D578">
        <v>25.4</v>
      </c>
      <c r="E578">
        <v>162</v>
      </c>
    </row>
    <row r="579" spans="1:5" x14ac:dyDescent="0.3">
      <c r="A579">
        <v>578</v>
      </c>
      <c r="B579" s="2">
        <v>41275</v>
      </c>
      <c r="C579">
        <v>1</v>
      </c>
      <c r="D579">
        <v>23.8</v>
      </c>
      <c r="E579">
        <v>61</v>
      </c>
    </row>
    <row r="580" spans="1:5" x14ac:dyDescent="0.3">
      <c r="A580">
        <v>579</v>
      </c>
      <c r="B580" s="2">
        <v>41275</v>
      </c>
      <c r="C580">
        <v>1</v>
      </c>
      <c r="D580">
        <v>19.600000000000001</v>
      </c>
      <c r="E580">
        <v>280</v>
      </c>
    </row>
    <row r="581" spans="1:5" x14ac:dyDescent="0.3">
      <c r="A581">
        <v>580</v>
      </c>
      <c r="B581" s="2">
        <v>41275</v>
      </c>
      <c r="C581">
        <v>1</v>
      </c>
      <c r="D581">
        <v>17.8</v>
      </c>
      <c r="E581">
        <v>250</v>
      </c>
    </row>
    <row r="582" spans="1:5" x14ac:dyDescent="0.3">
      <c r="A582">
        <v>581</v>
      </c>
      <c r="B582" s="2">
        <v>41275</v>
      </c>
      <c r="C582">
        <v>1</v>
      </c>
      <c r="D582">
        <v>14.9</v>
      </c>
      <c r="E582">
        <v>245</v>
      </c>
    </row>
    <row r="583" spans="1:5" x14ac:dyDescent="0.3">
      <c r="A583">
        <v>582</v>
      </c>
      <c r="B583" s="2">
        <v>41275</v>
      </c>
      <c r="C583">
        <v>1</v>
      </c>
      <c r="D583">
        <v>11.2</v>
      </c>
      <c r="E583">
        <v>1</v>
      </c>
    </row>
    <row r="584" spans="1:5" x14ac:dyDescent="0.3">
      <c r="A584">
        <v>583</v>
      </c>
      <c r="B584" s="2">
        <v>41275</v>
      </c>
      <c r="C584">
        <v>1</v>
      </c>
      <c r="D584">
        <v>12</v>
      </c>
      <c r="E584">
        <v>129</v>
      </c>
    </row>
    <row r="585" spans="1:5" x14ac:dyDescent="0.3">
      <c r="A585">
        <v>584</v>
      </c>
      <c r="B585" s="2">
        <v>41275</v>
      </c>
      <c r="C585">
        <v>1</v>
      </c>
      <c r="D585">
        <v>8.8000000000000007</v>
      </c>
      <c r="E585">
        <v>310</v>
      </c>
    </row>
    <row r="586" spans="1:5" x14ac:dyDescent="0.3">
      <c r="A586">
        <v>585</v>
      </c>
      <c r="B586" s="2">
        <v>41275</v>
      </c>
      <c r="C586">
        <v>1</v>
      </c>
      <c r="D586">
        <v>24.8</v>
      </c>
      <c r="E586">
        <v>193</v>
      </c>
    </row>
    <row r="587" spans="1:5" x14ac:dyDescent="0.3">
      <c r="A587">
        <v>586</v>
      </c>
      <c r="B587" s="2">
        <v>41275</v>
      </c>
      <c r="C587">
        <v>1</v>
      </c>
      <c r="D587">
        <v>24.6</v>
      </c>
      <c r="E587">
        <v>260</v>
      </c>
    </row>
    <row r="588" spans="1:5" x14ac:dyDescent="0.3">
      <c r="A588">
        <v>587</v>
      </c>
      <c r="B588" s="2">
        <v>41275</v>
      </c>
      <c r="C588">
        <v>1</v>
      </c>
      <c r="D588">
        <v>16.2</v>
      </c>
      <c r="E588">
        <v>123</v>
      </c>
    </row>
    <row r="589" spans="1:5" x14ac:dyDescent="0.3">
      <c r="A589">
        <v>588</v>
      </c>
      <c r="B589" s="2">
        <v>41275</v>
      </c>
      <c r="C589">
        <v>1</v>
      </c>
      <c r="D589">
        <v>22.4</v>
      </c>
      <c r="E589">
        <v>287</v>
      </c>
    </row>
    <row r="590" spans="1:5" x14ac:dyDescent="0.3">
      <c r="A590">
        <v>589</v>
      </c>
      <c r="B590" s="2">
        <v>41275</v>
      </c>
      <c r="C590">
        <v>1</v>
      </c>
      <c r="D590">
        <v>19</v>
      </c>
      <c r="E590">
        <v>308</v>
      </c>
    </row>
    <row r="591" spans="1:5" x14ac:dyDescent="0.3">
      <c r="A591">
        <v>590</v>
      </c>
      <c r="B591" s="2">
        <v>41275</v>
      </c>
      <c r="C591">
        <v>1</v>
      </c>
      <c r="D591">
        <v>26</v>
      </c>
      <c r="E591">
        <v>63</v>
      </c>
    </row>
    <row r="592" spans="1:5" x14ac:dyDescent="0.3">
      <c r="A592">
        <v>591</v>
      </c>
      <c r="B592" s="2">
        <v>41275</v>
      </c>
      <c r="C592">
        <v>1</v>
      </c>
      <c r="D592">
        <v>14.5</v>
      </c>
      <c r="E592">
        <v>222</v>
      </c>
    </row>
    <row r="593" spans="1:5" x14ac:dyDescent="0.3">
      <c r="A593">
        <v>592</v>
      </c>
      <c r="B593" s="2">
        <v>41275</v>
      </c>
      <c r="C593">
        <v>1</v>
      </c>
      <c r="D593">
        <v>15.8</v>
      </c>
      <c r="E593">
        <v>47</v>
      </c>
    </row>
    <row r="594" spans="1:5" x14ac:dyDescent="0.3">
      <c r="A594">
        <v>593</v>
      </c>
      <c r="B594" s="2">
        <v>41275</v>
      </c>
      <c r="C594">
        <v>1</v>
      </c>
      <c r="D594">
        <v>19</v>
      </c>
      <c r="E594">
        <v>257</v>
      </c>
    </row>
    <row r="595" spans="1:5" x14ac:dyDescent="0.3">
      <c r="A595">
        <v>594</v>
      </c>
      <c r="B595" s="2">
        <v>41219</v>
      </c>
      <c r="C595">
        <v>1</v>
      </c>
      <c r="D595">
        <v>15</v>
      </c>
      <c r="E595">
        <v>338</v>
      </c>
    </row>
    <row r="596" spans="1:5" x14ac:dyDescent="0.3">
      <c r="A596">
        <v>595</v>
      </c>
      <c r="B596" s="2">
        <v>41193</v>
      </c>
      <c r="C596">
        <v>1</v>
      </c>
      <c r="D596">
        <v>17</v>
      </c>
      <c r="E596">
        <v>338</v>
      </c>
    </row>
    <row r="597" spans="1:5" x14ac:dyDescent="0.3">
      <c r="A597">
        <v>596</v>
      </c>
      <c r="B597" s="2">
        <v>41192</v>
      </c>
      <c r="C597">
        <v>0</v>
      </c>
      <c r="D597">
        <v>9</v>
      </c>
      <c r="E597">
        <v>362</v>
      </c>
    </row>
    <row r="598" spans="1:5" x14ac:dyDescent="0.3">
      <c r="A598">
        <v>597</v>
      </c>
      <c r="B598" s="2">
        <v>41192</v>
      </c>
      <c r="C598">
        <v>0</v>
      </c>
      <c r="D598">
        <v>10</v>
      </c>
      <c r="E598">
        <v>361</v>
      </c>
    </row>
    <row r="599" spans="1:5" x14ac:dyDescent="0.3">
      <c r="A599">
        <v>598</v>
      </c>
      <c r="B599" s="2">
        <v>41178</v>
      </c>
      <c r="C599">
        <v>1</v>
      </c>
      <c r="D599">
        <v>15</v>
      </c>
      <c r="E599">
        <v>264</v>
      </c>
    </row>
    <row r="600" spans="1:5" x14ac:dyDescent="0.3">
      <c r="A600">
        <v>599</v>
      </c>
      <c r="B600" s="2">
        <v>41178</v>
      </c>
      <c r="C600">
        <v>1</v>
      </c>
      <c r="D600">
        <v>18</v>
      </c>
      <c r="E600">
        <v>338</v>
      </c>
    </row>
    <row r="601" spans="1:5" x14ac:dyDescent="0.3">
      <c r="A601">
        <v>600</v>
      </c>
      <c r="B601" s="2">
        <v>41177</v>
      </c>
      <c r="C601">
        <v>0</v>
      </c>
      <c r="D601">
        <v>10</v>
      </c>
      <c r="E601">
        <v>316</v>
      </c>
    </row>
    <row r="602" spans="1:5" x14ac:dyDescent="0.3">
      <c r="A602">
        <v>601</v>
      </c>
      <c r="B602" s="2">
        <v>41162</v>
      </c>
      <c r="C602">
        <v>1</v>
      </c>
      <c r="D602">
        <v>20</v>
      </c>
      <c r="E602">
        <v>278</v>
      </c>
    </row>
    <row r="603" spans="1:5" x14ac:dyDescent="0.3">
      <c r="A603">
        <v>602</v>
      </c>
      <c r="B603" s="2">
        <v>41160</v>
      </c>
      <c r="C603">
        <v>1</v>
      </c>
      <c r="D603">
        <v>14</v>
      </c>
      <c r="E603">
        <v>47</v>
      </c>
    </row>
    <row r="604" spans="1:5" x14ac:dyDescent="0.3">
      <c r="A604">
        <v>603</v>
      </c>
      <c r="B604" s="2">
        <v>41159</v>
      </c>
      <c r="C604">
        <v>0</v>
      </c>
      <c r="D604">
        <v>24</v>
      </c>
      <c r="E604">
        <v>359</v>
      </c>
    </row>
    <row r="605" spans="1:5" x14ac:dyDescent="0.3">
      <c r="A605">
        <v>604</v>
      </c>
      <c r="B605" s="2">
        <v>41159</v>
      </c>
      <c r="C605">
        <v>0</v>
      </c>
      <c r="D605">
        <v>18</v>
      </c>
      <c r="E605">
        <v>360</v>
      </c>
    </row>
    <row r="606" spans="1:5" x14ac:dyDescent="0.3">
      <c r="A606">
        <v>605</v>
      </c>
      <c r="B606" s="2">
        <v>41139</v>
      </c>
      <c r="C606">
        <v>1</v>
      </c>
      <c r="D606">
        <v>10.5</v>
      </c>
      <c r="E606">
        <v>334</v>
      </c>
    </row>
    <row r="607" spans="1:5" x14ac:dyDescent="0.3">
      <c r="A607">
        <v>606</v>
      </c>
      <c r="B607" s="2">
        <v>41138</v>
      </c>
      <c r="C607">
        <v>0</v>
      </c>
      <c r="D607">
        <v>14</v>
      </c>
      <c r="E607">
        <v>358</v>
      </c>
    </row>
    <row r="608" spans="1:5" x14ac:dyDescent="0.3">
      <c r="A608">
        <v>607</v>
      </c>
      <c r="B608" s="2">
        <v>41119</v>
      </c>
      <c r="C608">
        <v>1</v>
      </c>
      <c r="D608">
        <v>11</v>
      </c>
      <c r="E608">
        <v>334</v>
      </c>
    </row>
    <row r="609" spans="1:5" x14ac:dyDescent="0.3">
      <c r="A609">
        <v>608</v>
      </c>
      <c r="B609" s="2">
        <v>41118</v>
      </c>
      <c r="C609">
        <v>0</v>
      </c>
      <c r="D609">
        <v>14</v>
      </c>
      <c r="E609">
        <v>273</v>
      </c>
    </row>
    <row r="610" spans="1:5" x14ac:dyDescent="0.3">
      <c r="A610">
        <v>609</v>
      </c>
      <c r="B610" s="2">
        <v>41118</v>
      </c>
      <c r="C610">
        <v>1</v>
      </c>
      <c r="D610">
        <v>9</v>
      </c>
      <c r="E610">
        <v>234</v>
      </c>
    </row>
    <row r="611" spans="1:5" x14ac:dyDescent="0.3">
      <c r="A611">
        <v>610</v>
      </c>
      <c r="B611" s="2">
        <v>41105</v>
      </c>
      <c r="C611">
        <v>1</v>
      </c>
      <c r="D611">
        <v>7</v>
      </c>
      <c r="E611">
        <v>103</v>
      </c>
    </row>
    <row r="612" spans="1:5" x14ac:dyDescent="0.3">
      <c r="A612">
        <v>611</v>
      </c>
      <c r="B612" s="2">
        <v>41100</v>
      </c>
      <c r="C612">
        <v>0</v>
      </c>
      <c r="D612">
        <v>26</v>
      </c>
      <c r="E612">
        <v>337</v>
      </c>
    </row>
    <row r="613" spans="1:5" x14ac:dyDescent="0.3">
      <c r="A613">
        <v>612</v>
      </c>
      <c r="B613" s="2">
        <v>41100</v>
      </c>
      <c r="C613">
        <v>0</v>
      </c>
      <c r="D613">
        <v>25</v>
      </c>
      <c r="E613">
        <v>328</v>
      </c>
    </row>
    <row r="614" spans="1:5" x14ac:dyDescent="0.3">
      <c r="A614">
        <v>613</v>
      </c>
      <c r="B614" s="2">
        <v>41091</v>
      </c>
      <c r="C614">
        <v>2</v>
      </c>
      <c r="D614">
        <v>28</v>
      </c>
      <c r="E614">
        <v>118</v>
      </c>
    </row>
    <row r="615" spans="1:5" x14ac:dyDescent="0.3">
      <c r="A615">
        <v>614</v>
      </c>
      <c r="B615" s="2">
        <v>41076</v>
      </c>
      <c r="C615">
        <v>1</v>
      </c>
      <c r="D615">
        <v>16</v>
      </c>
      <c r="E615">
        <v>293</v>
      </c>
    </row>
    <row r="616" spans="1:5" x14ac:dyDescent="0.3">
      <c r="A616">
        <v>615</v>
      </c>
      <c r="B616" s="2">
        <v>41067</v>
      </c>
      <c r="C616">
        <v>0</v>
      </c>
      <c r="D616">
        <v>18</v>
      </c>
      <c r="E616">
        <v>317</v>
      </c>
    </row>
    <row r="617" spans="1:5" x14ac:dyDescent="0.3">
      <c r="A617">
        <v>616</v>
      </c>
      <c r="B617" s="2">
        <v>41061</v>
      </c>
      <c r="C617">
        <v>1</v>
      </c>
      <c r="D617">
        <v>15</v>
      </c>
      <c r="E617">
        <v>344</v>
      </c>
    </row>
    <row r="618" spans="1:5" x14ac:dyDescent="0.3">
      <c r="A618">
        <v>617</v>
      </c>
      <c r="B618" s="2">
        <v>41038</v>
      </c>
      <c r="C618">
        <v>1</v>
      </c>
      <c r="D618">
        <v>15</v>
      </c>
      <c r="E618">
        <v>47</v>
      </c>
    </row>
    <row r="619" spans="1:5" x14ac:dyDescent="0.3">
      <c r="A619">
        <v>618</v>
      </c>
      <c r="B619" s="2">
        <v>41037</v>
      </c>
      <c r="C619">
        <v>2</v>
      </c>
      <c r="D619">
        <v>11</v>
      </c>
      <c r="E619">
        <v>121</v>
      </c>
    </row>
    <row r="620" spans="1:5" x14ac:dyDescent="0.3">
      <c r="A620">
        <v>619</v>
      </c>
      <c r="B620" s="2">
        <v>41037</v>
      </c>
      <c r="C620">
        <v>0</v>
      </c>
      <c r="D620">
        <v>18</v>
      </c>
      <c r="E620">
        <v>353</v>
      </c>
    </row>
    <row r="621" spans="1:5" x14ac:dyDescent="0.3">
      <c r="A621">
        <v>620</v>
      </c>
      <c r="B621" s="2">
        <v>41037</v>
      </c>
      <c r="C621">
        <v>0</v>
      </c>
      <c r="D621">
        <v>28</v>
      </c>
      <c r="E621">
        <v>354</v>
      </c>
    </row>
    <row r="622" spans="1:5" x14ac:dyDescent="0.3">
      <c r="A622">
        <v>621</v>
      </c>
      <c r="B622" s="2">
        <v>41037</v>
      </c>
      <c r="C622">
        <v>0</v>
      </c>
      <c r="D622">
        <v>18</v>
      </c>
      <c r="E622">
        <v>355</v>
      </c>
    </row>
    <row r="623" spans="1:5" x14ac:dyDescent="0.3">
      <c r="A623">
        <v>622</v>
      </c>
      <c r="B623" s="2">
        <v>41037</v>
      </c>
      <c r="C623">
        <v>0</v>
      </c>
      <c r="D623">
        <v>20</v>
      </c>
      <c r="E623">
        <v>356</v>
      </c>
    </row>
    <row r="624" spans="1:5" x14ac:dyDescent="0.3">
      <c r="A624">
        <v>623</v>
      </c>
      <c r="B624" s="2">
        <v>41037</v>
      </c>
      <c r="C624">
        <v>0</v>
      </c>
      <c r="D624">
        <v>12</v>
      </c>
      <c r="E624">
        <v>357</v>
      </c>
    </row>
    <row r="625" spans="1:5" x14ac:dyDescent="0.3">
      <c r="A625">
        <v>624</v>
      </c>
      <c r="B625" s="2">
        <v>41020</v>
      </c>
      <c r="C625">
        <v>1</v>
      </c>
      <c r="D625">
        <v>9.5</v>
      </c>
      <c r="E625">
        <v>234</v>
      </c>
    </row>
    <row r="626" spans="1:5" x14ac:dyDescent="0.3">
      <c r="A626">
        <v>625</v>
      </c>
      <c r="B626" s="2">
        <v>41020</v>
      </c>
      <c r="C626">
        <v>1</v>
      </c>
      <c r="D626">
        <v>18</v>
      </c>
      <c r="E626">
        <v>323</v>
      </c>
    </row>
    <row r="627" spans="1:5" x14ac:dyDescent="0.3">
      <c r="A627">
        <v>626</v>
      </c>
      <c r="B627" s="2">
        <v>41019</v>
      </c>
      <c r="C627">
        <v>1</v>
      </c>
      <c r="D627">
        <v>12</v>
      </c>
      <c r="E627">
        <v>225</v>
      </c>
    </row>
    <row r="628" spans="1:5" x14ac:dyDescent="0.3">
      <c r="A628">
        <v>627</v>
      </c>
      <c r="B628" s="2">
        <v>41018</v>
      </c>
      <c r="C628">
        <v>1</v>
      </c>
      <c r="D628">
        <v>19</v>
      </c>
      <c r="E628">
        <v>323</v>
      </c>
    </row>
    <row r="629" spans="1:5" x14ac:dyDescent="0.3">
      <c r="A629">
        <v>628</v>
      </c>
      <c r="B629" s="2">
        <v>41000</v>
      </c>
      <c r="C629">
        <v>1</v>
      </c>
      <c r="D629">
        <v>13</v>
      </c>
      <c r="E629">
        <v>225</v>
      </c>
    </row>
    <row r="630" spans="1:5" x14ac:dyDescent="0.3">
      <c r="A630">
        <v>629</v>
      </c>
      <c r="B630" s="2">
        <v>40998</v>
      </c>
      <c r="C630">
        <v>0</v>
      </c>
      <c r="D630">
        <v>18</v>
      </c>
      <c r="E630">
        <v>351</v>
      </c>
    </row>
    <row r="631" spans="1:5" x14ac:dyDescent="0.3">
      <c r="A631">
        <v>630</v>
      </c>
      <c r="B631" s="2">
        <v>40998</v>
      </c>
      <c r="C631">
        <v>0</v>
      </c>
      <c r="D631">
        <v>19</v>
      </c>
      <c r="E631">
        <v>352</v>
      </c>
    </row>
    <row r="632" spans="1:5" x14ac:dyDescent="0.3">
      <c r="A632">
        <v>631</v>
      </c>
      <c r="B632" s="2">
        <v>40998</v>
      </c>
      <c r="C632">
        <v>0</v>
      </c>
      <c r="D632">
        <v>9</v>
      </c>
      <c r="E632">
        <v>349</v>
      </c>
    </row>
    <row r="633" spans="1:5" x14ac:dyDescent="0.3">
      <c r="A633">
        <v>632</v>
      </c>
      <c r="B633" s="2">
        <v>40998</v>
      </c>
      <c r="C633">
        <v>0</v>
      </c>
      <c r="D633">
        <v>13</v>
      </c>
      <c r="E633">
        <v>350</v>
      </c>
    </row>
    <row r="634" spans="1:5" x14ac:dyDescent="0.3">
      <c r="A634">
        <v>633</v>
      </c>
      <c r="B634" s="2">
        <v>40909</v>
      </c>
      <c r="C634">
        <v>1</v>
      </c>
      <c r="D634">
        <v>28</v>
      </c>
      <c r="E634">
        <v>296</v>
      </c>
    </row>
    <row r="635" spans="1:5" x14ac:dyDescent="0.3">
      <c r="A635">
        <v>634</v>
      </c>
      <c r="B635" s="2">
        <v>40909</v>
      </c>
      <c r="C635">
        <v>2</v>
      </c>
      <c r="D635">
        <v>28</v>
      </c>
      <c r="E635">
        <v>307</v>
      </c>
    </row>
    <row r="636" spans="1:5" x14ac:dyDescent="0.3">
      <c r="A636">
        <v>635</v>
      </c>
      <c r="B636" s="2">
        <v>40909</v>
      </c>
      <c r="C636">
        <v>2</v>
      </c>
      <c r="D636">
        <v>14</v>
      </c>
      <c r="E636">
        <v>303</v>
      </c>
    </row>
    <row r="637" spans="1:5" x14ac:dyDescent="0.3">
      <c r="A637">
        <v>636</v>
      </c>
      <c r="B637" s="2">
        <v>40909</v>
      </c>
      <c r="C637">
        <v>2</v>
      </c>
      <c r="D637">
        <v>16</v>
      </c>
      <c r="E637">
        <v>207</v>
      </c>
    </row>
    <row r="638" spans="1:5" x14ac:dyDescent="0.3">
      <c r="A638">
        <v>637</v>
      </c>
      <c r="B638" s="2">
        <v>40909</v>
      </c>
      <c r="C638">
        <v>1</v>
      </c>
      <c r="D638">
        <v>24</v>
      </c>
      <c r="E638">
        <v>269</v>
      </c>
    </row>
    <row r="639" spans="1:5" x14ac:dyDescent="0.3">
      <c r="A639">
        <v>638</v>
      </c>
      <c r="B639" s="2">
        <v>40909</v>
      </c>
      <c r="C639">
        <v>1</v>
      </c>
      <c r="D639">
        <v>16</v>
      </c>
      <c r="E639">
        <v>264</v>
      </c>
    </row>
    <row r="640" spans="1:5" x14ac:dyDescent="0.3">
      <c r="A640">
        <v>639</v>
      </c>
      <c r="B640" s="2">
        <v>40909</v>
      </c>
      <c r="C640">
        <v>1</v>
      </c>
      <c r="D640">
        <v>7.5</v>
      </c>
      <c r="E640">
        <v>103</v>
      </c>
    </row>
    <row r="641" spans="1:5" x14ac:dyDescent="0.3">
      <c r="A641">
        <v>640</v>
      </c>
      <c r="B641" s="2">
        <v>40859</v>
      </c>
      <c r="C641">
        <v>2</v>
      </c>
      <c r="D641">
        <v>28</v>
      </c>
      <c r="E641">
        <v>17</v>
      </c>
    </row>
    <row r="642" spans="1:5" x14ac:dyDescent="0.3">
      <c r="A642">
        <v>641</v>
      </c>
      <c r="B642" s="2">
        <v>40859</v>
      </c>
      <c r="C642">
        <v>0</v>
      </c>
      <c r="D642">
        <v>16</v>
      </c>
      <c r="E642">
        <v>348</v>
      </c>
    </row>
    <row r="643" spans="1:5" x14ac:dyDescent="0.3">
      <c r="A643">
        <v>642</v>
      </c>
      <c r="B643" s="2">
        <v>40833</v>
      </c>
      <c r="C643">
        <v>1</v>
      </c>
      <c r="D643">
        <v>7</v>
      </c>
      <c r="E643">
        <v>210</v>
      </c>
    </row>
    <row r="644" spans="1:5" x14ac:dyDescent="0.3">
      <c r="A644">
        <v>643</v>
      </c>
      <c r="B644" s="2">
        <v>40833</v>
      </c>
      <c r="C644">
        <v>0</v>
      </c>
      <c r="D644">
        <v>18</v>
      </c>
      <c r="E644">
        <v>345</v>
      </c>
    </row>
    <row r="645" spans="1:5" x14ac:dyDescent="0.3">
      <c r="A645">
        <v>644</v>
      </c>
      <c r="B645" s="2">
        <v>40833</v>
      </c>
      <c r="C645">
        <v>0</v>
      </c>
      <c r="D645">
        <v>15</v>
      </c>
      <c r="E645">
        <v>346</v>
      </c>
    </row>
    <row r="646" spans="1:5" x14ac:dyDescent="0.3">
      <c r="A646">
        <v>645</v>
      </c>
      <c r="B646" s="2">
        <v>40833</v>
      </c>
      <c r="C646">
        <v>0</v>
      </c>
      <c r="D646">
        <v>15</v>
      </c>
      <c r="E646">
        <v>347</v>
      </c>
    </row>
    <row r="647" spans="1:5" x14ac:dyDescent="0.3">
      <c r="A647">
        <v>646</v>
      </c>
      <c r="B647" s="2">
        <v>40833</v>
      </c>
      <c r="C647">
        <v>0</v>
      </c>
      <c r="D647">
        <v>15</v>
      </c>
      <c r="E647">
        <v>344</v>
      </c>
    </row>
    <row r="648" spans="1:5" x14ac:dyDescent="0.3">
      <c r="A648">
        <v>647</v>
      </c>
      <c r="B648" s="2">
        <v>40817</v>
      </c>
      <c r="C648">
        <v>1</v>
      </c>
      <c r="D648">
        <v>23</v>
      </c>
      <c r="E648">
        <v>191</v>
      </c>
    </row>
    <row r="649" spans="1:5" x14ac:dyDescent="0.3">
      <c r="A649">
        <v>648</v>
      </c>
      <c r="B649" s="2">
        <v>40816</v>
      </c>
      <c r="C649">
        <v>1</v>
      </c>
      <c r="D649">
        <v>11.5</v>
      </c>
      <c r="E649">
        <v>334</v>
      </c>
    </row>
    <row r="650" spans="1:5" x14ac:dyDescent="0.3">
      <c r="A650">
        <v>649</v>
      </c>
      <c r="B650" s="2">
        <v>40815</v>
      </c>
      <c r="C650">
        <v>2</v>
      </c>
      <c r="D650">
        <v>12</v>
      </c>
      <c r="E650">
        <v>121</v>
      </c>
    </row>
    <row r="651" spans="1:5" x14ac:dyDescent="0.3">
      <c r="A651">
        <v>650</v>
      </c>
      <c r="B651" s="2">
        <v>40815</v>
      </c>
      <c r="C651">
        <v>0</v>
      </c>
      <c r="D651">
        <v>27</v>
      </c>
      <c r="E651">
        <v>337</v>
      </c>
    </row>
    <row r="652" spans="1:5" x14ac:dyDescent="0.3">
      <c r="A652">
        <v>651</v>
      </c>
      <c r="B652" s="2">
        <v>40815</v>
      </c>
      <c r="C652">
        <v>0</v>
      </c>
      <c r="D652">
        <v>24</v>
      </c>
      <c r="E652">
        <v>269</v>
      </c>
    </row>
    <row r="653" spans="1:5" x14ac:dyDescent="0.3">
      <c r="A653">
        <v>652</v>
      </c>
      <c r="B653" s="2">
        <v>40804</v>
      </c>
      <c r="C653">
        <v>1</v>
      </c>
      <c r="D653">
        <v>12</v>
      </c>
      <c r="E653">
        <v>334</v>
      </c>
    </row>
    <row r="654" spans="1:5" x14ac:dyDescent="0.3">
      <c r="A654">
        <v>653</v>
      </c>
      <c r="B654" s="2">
        <v>40798</v>
      </c>
      <c r="C654">
        <v>1</v>
      </c>
      <c r="D654">
        <v>20</v>
      </c>
      <c r="E654">
        <v>178</v>
      </c>
    </row>
    <row r="655" spans="1:5" x14ac:dyDescent="0.3">
      <c r="A655">
        <v>654</v>
      </c>
      <c r="B655" s="2">
        <v>40795</v>
      </c>
      <c r="C655">
        <v>0</v>
      </c>
      <c r="D655">
        <v>13</v>
      </c>
      <c r="E655">
        <v>343</v>
      </c>
    </row>
    <row r="656" spans="1:5" x14ac:dyDescent="0.3">
      <c r="A656">
        <v>655</v>
      </c>
      <c r="B656" s="2">
        <v>40775</v>
      </c>
      <c r="C656">
        <v>1</v>
      </c>
      <c r="D656">
        <v>17</v>
      </c>
      <c r="E656">
        <v>264</v>
      </c>
    </row>
    <row r="657" spans="1:5" x14ac:dyDescent="0.3">
      <c r="A657">
        <v>656</v>
      </c>
      <c r="B657" s="2">
        <v>40755</v>
      </c>
      <c r="C657">
        <v>1</v>
      </c>
      <c r="D657">
        <v>22</v>
      </c>
      <c r="E657">
        <v>228</v>
      </c>
    </row>
    <row r="658" spans="1:5" x14ac:dyDescent="0.3">
      <c r="A658">
        <v>657</v>
      </c>
      <c r="B658" s="2">
        <v>40754</v>
      </c>
      <c r="C658">
        <v>0</v>
      </c>
      <c r="D658">
        <v>18</v>
      </c>
      <c r="E658">
        <v>315</v>
      </c>
    </row>
    <row r="659" spans="1:5" x14ac:dyDescent="0.3">
      <c r="A659">
        <v>658</v>
      </c>
      <c r="B659" s="2">
        <v>40754</v>
      </c>
      <c r="C659">
        <v>0</v>
      </c>
      <c r="D659">
        <v>18</v>
      </c>
      <c r="E659">
        <v>342</v>
      </c>
    </row>
    <row r="660" spans="1:5" x14ac:dyDescent="0.3">
      <c r="A660">
        <v>659</v>
      </c>
      <c r="B660" s="2">
        <v>40754</v>
      </c>
      <c r="C660">
        <v>0</v>
      </c>
      <c r="D660">
        <v>16</v>
      </c>
      <c r="E660">
        <v>341</v>
      </c>
    </row>
    <row r="661" spans="1:5" x14ac:dyDescent="0.3">
      <c r="A661">
        <v>660</v>
      </c>
      <c r="B661" s="2">
        <v>40754</v>
      </c>
      <c r="C661">
        <v>1</v>
      </c>
      <c r="D661">
        <v>15</v>
      </c>
      <c r="E661">
        <v>245</v>
      </c>
    </row>
    <row r="662" spans="1:5" x14ac:dyDescent="0.3">
      <c r="A662">
        <v>661</v>
      </c>
      <c r="B662" s="2">
        <v>40753</v>
      </c>
      <c r="C662">
        <v>0</v>
      </c>
      <c r="D662">
        <v>25</v>
      </c>
      <c r="E662">
        <v>340</v>
      </c>
    </row>
    <row r="663" spans="1:5" x14ac:dyDescent="0.3">
      <c r="A663">
        <v>662</v>
      </c>
      <c r="B663" s="2">
        <v>40753</v>
      </c>
      <c r="C663">
        <v>0</v>
      </c>
      <c r="D663">
        <v>20</v>
      </c>
      <c r="E663">
        <v>315</v>
      </c>
    </row>
    <row r="664" spans="1:5" x14ac:dyDescent="0.3">
      <c r="A664">
        <v>663</v>
      </c>
      <c r="B664" s="2">
        <v>40753</v>
      </c>
      <c r="C664">
        <v>0</v>
      </c>
      <c r="D664">
        <v>20</v>
      </c>
      <c r="E664">
        <v>267</v>
      </c>
    </row>
    <row r="665" spans="1:5" x14ac:dyDescent="0.3">
      <c r="A665">
        <v>664</v>
      </c>
      <c r="B665" s="2">
        <v>40732</v>
      </c>
      <c r="C665">
        <v>1</v>
      </c>
      <c r="D665">
        <v>22</v>
      </c>
      <c r="E665">
        <v>178</v>
      </c>
    </row>
    <row r="666" spans="1:5" x14ac:dyDescent="0.3">
      <c r="A666">
        <v>665</v>
      </c>
      <c r="B666" s="2">
        <v>40731</v>
      </c>
      <c r="C666">
        <v>0</v>
      </c>
      <c r="D666">
        <v>16</v>
      </c>
      <c r="E666">
        <v>339</v>
      </c>
    </row>
    <row r="667" spans="1:5" x14ac:dyDescent="0.3">
      <c r="A667">
        <v>666</v>
      </c>
      <c r="B667" s="2">
        <v>40731</v>
      </c>
      <c r="C667">
        <v>1</v>
      </c>
      <c r="D667">
        <v>18</v>
      </c>
      <c r="E667">
        <v>264</v>
      </c>
    </row>
    <row r="668" spans="1:5" x14ac:dyDescent="0.3">
      <c r="A668">
        <v>667</v>
      </c>
      <c r="B668" s="2">
        <v>40731</v>
      </c>
      <c r="C668">
        <v>1</v>
      </c>
      <c r="D668">
        <v>12</v>
      </c>
      <c r="E668">
        <v>129</v>
      </c>
    </row>
    <row r="669" spans="1:5" x14ac:dyDescent="0.3">
      <c r="A669">
        <v>668</v>
      </c>
      <c r="B669" s="2">
        <v>40706</v>
      </c>
      <c r="C669">
        <v>1</v>
      </c>
      <c r="D669">
        <v>20</v>
      </c>
      <c r="E669">
        <v>323</v>
      </c>
    </row>
    <row r="670" spans="1:5" x14ac:dyDescent="0.3">
      <c r="A670">
        <v>669</v>
      </c>
      <c r="B670" s="2">
        <v>40705</v>
      </c>
      <c r="C670">
        <v>1</v>
      </c>
      <c r="D670">
        <v>16</v>
      </c>
      <c r="E670">
        <v>47</v>
      </c>
    </row>
    <row r="671" spans="1:5" x14ac:dyDescent="0.3">
      <c r="A671">
        <v>670</v>
      </c>
      <c r="B671" s="2">
        <v>40705</v>
      </c>
      <c r="C671">
        <v>1</v>
      </c>
      <c r="D671">
        <v>17</v>
      </c>
      <c r="E671">
        <v>47</v>
      </c>
    </row>
    <row r="672" spans="1:5" x14ac:dyDescent="0.3">
      <c r="A672">
        <v>671</v>
      </c>
      <c r="B672" s="2">
        <v>40704</v>
      </c>
      <c r="C672">
        <v>0</v>
      </c>
      <c r="D672">
        <v>18</v>
      </c>
      <c r="E672">
        <v>338</v>
      </c>
    </row>
    <row r="673" spans="1:5" x14ac:dyDescent="0.3">
      <c r="A673">
        <v>672</v>
      </c>
      <c r="B673" s="2">
        <v>40686</v>
      </c>
      <c r="C673">
        <v>1</v>
      </c>
      <c r="D673">
        <v>13</v>
      </c>
      <c r="E673">
        <v>129</v>
      </c>
    </row>
    <row r="674" spans="1:5" x14ac:dyDescent="0.3">
      <c r="A674">
        <v>673</v>
      </c>
      <c r="B674" s="2">
        <v>40682</v>
      </c>
      <c r="C674">
        <v>0</v>
      </c>
      <c r="D674">
        <v>28</v>
      </c>
      <c r="E674">
        <v>336</v>
      </c>
    </row>
    <row r="675" spans="1:5" x14ac:dyDescent="0.3">
      <c r="A675">
        <v>674</v>
      </c>
      <c r="B675" s="2">
        <v>40682</v>
      </c>
      <c r="C675">
        <v>0</v>
      </c>
      <c r="D675">
        <v>28</v>
      </c>
      <c r="E675">
        <v>337</v>
      </c>
    </row>
    <row r="676" spans="1:5" x14ac:dyDescent="0.3">
      <c r="A676">
        <v>675</v>
      </c>
      <c r="B676" s="2">
        <v>40660</v>
      </c>
      <c r="C676">
        <v>1</v>
      </c>
      <c r="D676">
        <v>13</v>
      </c>
      <c r="E676">
        <v>334</v>
      </c>
    </row>
    <row r="677" spans="1:5" x14ac:dyDescent="0.3">
      <c r="A677">
        <v>676</v>
      </c>
      <c r="B677" s="2">
        <v>40634</v>
      </c>
      <c r="C677">
        <v>1</v>
      </c>
      <c r="D677">
        <v>12</v>
      </c>
      <c r="E677">
        <v>222</v>
      </c>
    </row>
    <row r="678" spans="1:5" x14ac:dyDescent="0.3">
      <c r="A678">
        <v>677</v>
      </c>
      <c r="B678" s="2">
        <v>40580</v>
      </c>
      <c r="C678">
        <v>2</v>
      </c>
      <c r="D678">
        <v>16</v>
      </c>
      <c r="E678">
        <v>143</v>
      </c>
    </row>
    <row r="679" spans="1:5" x14ac:dyDescent="0.3">
      <c r="A679">
        <v>678</v>
      </c>
      <c r="B679" s="2">
        <v>40580</v>
      </c>
      <c r="C679">
        <v>2</v>
      </c>
      <c r="D679">
        <v>28</v>
      </c>
      <c r="E679">
        <v>238</v>
      </c>
    </row>
    <row r="680" spans="1:5" x14ac:dyDescent="0.3">
      <c r="A680">
        <v>679</v>
      </c>
      <c r="B680" s="2">
        <v>40580</v>
      </c>
      <c r="C680">
        <v>2</v>
      </c>
      <c r="D680">
        <v>25</v>
      </c>
      <c r="E680">
        <v>237</v>
      </c>
    </row>
    <row r="681" spans="1:5" x14ac:dyDescent="0.3">
      <c r="A681">
        <v>680</v>
      </c>
      <c r="B681" s="2">
        <v>40580</v>
      </c>
      <c r="C681">
        <v>2</v>
      </c>
      <c r="D681">
        <v>7</v>
      </c>
      <c r="E681">
        <v>122</v>
      </c>
    </row>
    <row r="682" spans="1:5" x14ac:dyDescent="0.3">
      <c r="A682">
        <v>681</v>
      </c>
      <c r="B682" s="2">
        <v>40580</v>
      </c>
      <c r="C682">
        <v>2</v>
      </c>
      <c r="D682">
        <v>28</v>
      </c>
      <c r="E682">
        <v>88</v>
      </c>
    </row>
    <row r="683" spans="1:5" x14ac:dyDescent="0.3">
      <c r="A683">
        <v>682</v>
      </c>
      <c r="B683" s="2">
        <v>40580</v>
      </c>
      <c r="C683">
        <v>2</v>
      </c>
      <c r="D683">
        <v>20</v>
      </c>
      <c r="E683">
        <v>291</v>
      </c>
    </row>
    <row r="684" spans="1:5" x14ac:dyDescent="0.3">
      <c r="A684">
        <v>683</v>
      </c>
      <c r="B684" s="2">
        <v>40580</v>
      </c>
      <c r="C684">
        <v>2</v>
      </c>
      <c r="D684">
        <v>18</v>
      </c>
      <c r="E684">
        <v>58</v>
      </c>
    </row>
    <row r="685" spans="1:5" x14ac:dyDescent="0.3">
      <c r="A685">
        <v>684</v>
      </c>
      <c r="B685" s="2">
        <v>40580</v>
      </c>
      <c r="C685">
        <v>2</v>
      </c>
      <c r="D685">
        <v>21</v>
      </c>
      <c r="E685">
        <v>267</v>
      </c>
    </row>
    <row r="686" spans="1:5" x14ac:dyDescent="0.3">
      <c r="A686">
        <v>685</v>
      </c>
      <c r="B686" s="2">
        <v>40567</v>
      </c>
      <c r="C686">
        <v>1</v>
      </c>
      <c r="D686">
        <v>16</v>
      </c>
      <c r="E686">
        <v>207</v>
      </c>
    </row>
    <row r="687" spans="1:5" x14ac:dyDescent="0.3">
      <c r="A687">
        <v>686</v>
      </c>
      <c r="B687" s="2">
        <v>40567</v>
      </c>
      <c r="C687">
        <v>1</v>
      </c>
      <c r="D687">
        <v>27</v>
      </c>
      <c r="E687">
        <v>330</v>
      </c>
    </row>
    <row r="688" spans="1:5" x14ac:dyDescent="0.3">
      <c r="A688">
        <v>687</v>
      </c>
      <c r="B688" s="2">
        <v>40544</v>
      </c>
      <c r="C688">
        <v>1</v>
      </c>
      <c r="D688">
        <v>14</v>
      </c>
      <c r="E688">
        <v>334</v>
      </c>
    </row>
    <row r="689" spans="1:5" x14ac:dyDescent="0.3">
      <c r="A689">
        <v>688</v>
      </c>
      <c r="B689" s="2">
        <v>40544</v>
      </c>
      <c r="C689">
        <v>1</v>
      </c>
      <c r="D689">
        <v>24</v>
      </c>
      <c r="E689">
        <v>193</v>
      </c>
    </row>
    <row r="690" spans="1:5" x14ac:dyDescent="0.3">
      <c r="A690">
        <v>689</v>
      </c>
      <c r="B690" s="2">
        <v>40492</v>
      </c>
      <c r="C690">
        <v>0</v>
      </c>
      <c r="D690">
        <v>6</v>
      </c>
      <c r="E690">
        <v>210</v>
      </c>
    </row>
    <row r="691" spans="1:5" x14ac:dyDescent="0.3">
      <c r="A691">
        <v>690</v>
      </c>
      <c r="B691" s="2">
        <v>40490</v>
      </c>
      <c r="C691">
        <v>1</v>
      </c>
      <c r="D691">
        <v>16</v>
      </c>
      <c r="E691">
        <v>28</v>
      </c>
    </row>
    <row r="692" spans="1:5" x14ac:dyDescent="0.3">
      <c r="A692">
        <v>691</v>
      </c>
      <c r="B692" s="2">
        <v>40490</v>
      </c>
      <c r="C692">
        <v>1</v>
      </c>
      <c r="D692">
        <v>10</v>
      </c>
      <c r="E692">
        <v>234</v>
      </c>
    </row>
    <row r="693" spans="1:5" x14ac:dyDescent="0.3">
      <c r="A693">
        <v>692</v>
      </c>
      <c r="B693" s="2">
        <v>40490</v>
      </c>
      <c r="C693">
        <v>1</v>
      </c>
      <c r="D693">
        <v>16</v>
      </c>
      <c r="E693">
        <v>160</v>
      </c>
    </row>
    <row r="694" spans="1:5" x14ac:dyDescent="0.3">
      <c r="A694">
        <v>693</v>
      </c>
      <c r="B694" s="2">
        <v>40490</v>
      </c>
      <c r="C694">
        <v>1</v>
      </c>
      <c r="D694">
        <v>9</v>
      </c>
      <c r="E694">
        <v>103</v>
      </c>
    </row>
    <row r="695" spans="1:5" x14ac:dyDescent="0.3">
      <c r="A695">
        <v>694</v>
      </c>
      <c r="B695" s="2">
        <v>40490</v>
      </c>
      <c r="C695">
        <v>1</v>
      </c>
      <c r="D695">
        <v>20</v>
      </c>
      <c r="E695">
        <v>2</v>
      </c>
    </row>
    <row r="696" spans="1:5" x14ac:dyDescent="0.3">
      <c r="A696">
        <v>695</v>
      </c>
      <c r="B696" s="2">
        <v>40490</v>
      </c>
      <c r="C696">
        <v>1</v>
      </c>
      <c r="D696">
        <v>17</v>
      </c>
      <c r="E696">
        <v>250</v>
      </c>
    </row>
    <row r="697" spans="1:5" x14ac:dyDescent="0.3">
      <c r="A697">
        <v>696</v>
      </c>
      <c r="B697" s="2">
        <v>40490</v>
      </c>
      <c r="C697">
        <v>1</v>
      </c>
      <c r="D697">
        <v>13</v>
      </c>
      <c r="E697">
        <v>222</v>
      </c>
    </row>
    <row r="698" spans="1:5" x14ac:dyDescent="0.3">
      <c r="A698">
        <v>697</v>
      </c>
      <c r="B698" s="2">
        <v>40483</v>
      </c>
      <c r="C698">
        <v>2</v>
      </c>
      <c r="D698">
        <v>26</v>
      </c>
      <c r="E698">
        <v>17</v>
      </c>
    </row>
    <row r="699" spans="1:5" x14ac:dyDescent="0.3">
      <c r="A699">
        <v>698</v>
      </c>
      <c r="B699" s="2">
        <v>40483</v>
      </c>
      <c r="C699">
        <v>0</v>
      </c>
      <c r="D699">
        <v>28</v>
      </c>
      <c r="E699">
        <v>296</v>
      </c>
    </row>
    <row r="700" spans="1:5" x14ac:dyDescent="0.3">
      <c r="A700">
        <v>699</v>
      </c>
      <c r="B700" s="2">
        <v>40483</v>
      </c>
      <c r="C700">
        <v>0</v>
      </c>
      <c r="D700">
        <v>14</v>
      </c>
      <c r="E700">
        <v>334</v>
      </c>
    </row>
    <row r="701" spans="1:5" x14ac:dyDescent="0.3">
      <c r="A701">
        <v>700</v>
      </c>
      <c r="B701" s="2">
        <v>40483</v>
      </c>
      <c r="C701">
        <v>1</v>
      </c>
      <c r="D701">
        <v>20</v>
      </c>
      <c r="E701">
        <v>250</v>
      </c>
    </row>
    <row r="702" spans="1:5" x14ac:dyDescent="0.3">
      <c r="A702">
        <v>701</v>
      </c>
      <c r="B702" s="2">
        <v>40464</v>
      </c>
      <c r="C702">
        <v>1</v>
      </c>
      <c r="D702">
        <v>22</v>
      </c>
      <c r="E702">
        <v>250</v>
      </c>
    </row>
    <row r="703" spans="1:5" x14ac:dyDescent="0.3">
      <c r="A703">
        <v>702</v>
      </c>
      <c r="B703" s="2">
        <v>40449</v>
      </c>
      <c r="C703">
        <v>0</v>
      </c>
      <c r="D703">
        <v>19</v>
      </c>
      <c r="E703">
        <v>244</v>
      </c>
    </row>
    <row r="704" spans="1:5" x14ac:dyDescent="0.3">
      <c r="A704">
        <v>703</v>
      </c>
      <c r="B704" s="2">
        <v>40449</v>
      </c>
      <c r="C704">
        <v>0</v>
      </c>
      <c r="D704">
        <v>18</v>
      </c>
      <c r="E704">
        <v>335</v>
      </c>
    </row>
    <row r="705" spans="1:5" x14ac:dyDescent="0.3">
      <c r="A705">
        <v>704</v>
      </c>
      <c r="B705" s="2">
        <v>40431</v>
      </c>
      <c r="C705">
        <v>0</v>
      </c>
      <c r="D705">
        <v>18</v>
      </c>
      <c r="E705">
        <v>324</v>
      </c>
    </row>
    <row r="706" spans="1:5" x14ac:dyDescent="0.3">
      <c r="A706">
        <v>705</v>
      </c>
      <c r="B706" s="2">
        <v>40431</v>
      </c>
      <c r="C706">
        <v>0</v>
      </c>
      <c r="D706">
        <v>27</v>
      </c>
      <c r="E706">
        <v>330</v>
      </c>
    </row>
    <row r="707" spans="1:5" x14ac:dyDescent="0.3">
      <c r="A707">
        <v>706</v>
      </c>
      <c r="B707" s="2">
        <v>40417</v>
      </c>
      <c r="C707">
        <v>1</v>
      </c>
      <c r="D707">
        <v>11</v>
      </c>
      <c r="E707">
        <v>241</v>
      </c>
    </row>
    <row r="708" spans="1:5" x14ac:dyDescent="0.3">
      <c r="A708">
        <v>707</v>
      </c>
      <c r="B708" s="2">
        <v>40415</v>
      </c>
      <c r="C708">
        <v>0</v>
      </c>
      <c r="D708">
        <v>22</v>
      </c>
      <c r="E708">
        <v>304</v>
      </c>
    </row>
    <row r="709" spans="1:5" x14ac:dyDescent="0.3">
      <c r="A709">
        <v>708</v>
      </c>
      <c r="B709" s="2">
        <v>40415</v>
      </c>
      <c r="C709">
        <v>1</v>
      </c>
      <c r="D709">
        <v>14</v>
      </c>
      <c r="E709">
        <v>16</v>
      </c>
    </row>
    <row r="710" spans="1:5" x14ac:dyDescent="0.3">
      <c r="A710">
        <v>709</v>
      </c>
      <c r="B710" s="2">
        <v>40381</v>
      </c>
      <c r="C710">
        <v>0</v>
      </c>
      <c r="D710">
        <v>22</v>
      </c>
      <c r="E710">
        <v>333</v>
      </c>
    </row>
    <row r="711" spans="1:5" x14ac:dyDescent="0.3">
      <c r="A711">
        <v>710</v>
      </c>
      <c r="B711" s="2">
        <v>40381</v>
      </c>
      <c r="C711">
        <v>0</v>
      </c>
      <c r="D711">
        <v>18</v>
      </c>
      <c r="E711">
        <v>334</v>
      </c>
    </row>
    <row r="712" spans="1:5" x14ac:dyDescent="0.3">
      <c r="A712">
        <v>711</v>
      </c>
      <c r="B712" s="2">
        <v>40378</v>
      </c>
      <c r="C712">
        <v>1</v>
      </c>
      <c r="D712">
        <v>22</v>
      </c>
      <c r="E712">
        <v>323</v>
      </c>
    </row>
    <row r="713" spans="1:5" x14ac:dyDescent="0.3">
      <c r="A713">
        <v>712</v>
      </c>
      <c r="B713" s="2">
        <v>40362</v>
      </c>
      <c r="C713">
        <v>0</v>
      </c>
      <c r="D713">
        <v>21</v>
      </c>
      <c r="E713">
        <v>273</v>
      </c>
    </row>
    <row r="714" spans="1:5" x14ac:dyDescent="0.3">
      <c r="A714">
        <v>713</v>
      </c>
      <c r="B714" s="2">
        <v>40336</v>
      </c>
      <c r="C714">
        <v>1</v>
      </c>
      <c r="D714">
        <v>18</v>
      </c>
      <c r="E714">
        <v>116</v>
      </c>
    </row>
    <row r="715" spans="1:5" x14ac:dyDescent="0.3">
      <c r="A715">
        <v>714</v>
      </c>
      <c r="B715" s="2">
        <v>40335</v>
      </c>
      <c r="C715">
        <v>1</v>
      </c>
      <c r="D715">
        <v>15</v>
      </c>
      <c r="E715">
        <v>93</v>
      </c>
    </row>
    <row r="716" spans="1:5" x14ac:dyDescent="0.3">
      <c r="A716">
        <v>715</v>
      </c>
      <c r="B716" s="2">
        <v>40334</v>
      </c>
      <c r="C716">
        <v>0</v>
      </c>
      <c r="D716">
        <v>23</v>
      </c>
      <c r="E716">
        <v>323</v>
      </c>
    </row>
    <row r="717" spans="1:5" x14ac:dyDescent="0.3">
      <c r="A717">
        <v>716</v>
      </c>
      <c r="B717" s="2">
        <v>40333</v>
      </c>
      <c r="C717">
        <v>0</v>
      </c>
      <c r="D717">
        <v>14</v>
      </c>
      <c r="E717">
        <v>332</v>
      </c>
    </row>
    <row r="718" spans="1:5" x14ac:dyDescent="0.3">
      <c r="A718">
        <v>717</v>
      </c>
      <c r="B718" s="2">
        <v>40312</v>
      </c>
      <c r="C718">
        <v>1</v>
      </c>
      <c r="D718">
        <v>16</v>
      </c>
      <c r="E718">
        <v>93</v>
      </c>
    </row>
    <row r="719" spans="1:5" x14ac:dyDescent="0.3">
      <c r="A719">
        <v>718</v>
      </c>
      <c r="B719" s="2">
        <v>40292</v>
      </c>
      <c r="C719">
        <v>2</v>
      </c>
      <c r="D719">
        <v>12</v>
      </c>
      <c r="E719">
        <v>199</v>
      </c>
    </row>
    <row r="720" spans="1:5" x14ac:dyDescent="0.3">
      <c r="A720">
        <v>719</v>
      </c>
      <c r="B720" s="2">
        <v>40292</v>
      </c>
      <c r="C720">
        <v>2</v>
      </c>
      <c r="D720">
        <v>14</v>
      </c>
      <c r="E720">
        <v>48</v>
      </c>
    </row>
    <row r="721" spans="1:5" x14ac:dyDescent="0.3">
      <c r="A721">
        <v>720</v>
      </c>
      <c r="B721" s="2">
        <v>40292</v>
      </c>
      <c r="C721">
        <v>2</v>
      </c>
      <c r="D721">
        <v>24</v>
      </c>
      <c r="E721">
        <v>276</v>
      </c>
    </row>
    <row r="722" spans="1:5" x14ac:dyDescent="0.3">
      <c r="A722">
        <v>721</v>
      </c>
      <c r="B722" s="2">
        <v>40292</v>
      </c>
      <c r="C722">
        <v>2</v>
      </c>
      <c r="D722">
        <v>28</v>
      </c>
      <c r="E722">
        <v>166</v>
      </c>
    </row>
    <row r="723" spans="1:5" x14ac:dyDescent="0.3">
      <c r="A723">
        <v>722</v>
      </c>
      <c r="B723" s="2">
        <v>40290</v>
      </c>
      <c r="C723">
        <v>1</v>
      </c>
      <c r="D723">
        <v>24</v>
      </c>
      <c r="E723">
        <v>250</v>
      </c>
    </row>
    <row r="724" spans="1:5" x14ac:dyDescent="0.3">
      <c r="A724">
        <v>723</v>
      </c>
      <c r="B724" s="2">
        <v>40289</v>
      </c>
      <c r="C724">
        <v>0</v>
      </c>
      <c r="D724">
        <v>28</v>
      </c>
      <c r="E724">
        <v>331</v>
      </c>
    </row>
    <row r="725" spans="1:5" x14ac:dyDescent="0.3">
      <c r="A725">
        <v>724</v>
      </c>
      <c r="B725" s="2">
        <v>40289</v>
      </c>
      <c r="C725">
        <v>0</v>
      </c>
      <c r="D725">
        <v>16</v>
      </c>
      <c r="E725">
        <v>282</v>
      </c>
    </row>
    <row r="726" spans="1:5" x14ac:dyDescent="0.3">
      <c r="A726">
        <v>725</v>
      </c>
      <c r="B726" s="2">
        <v>40289</v>
      </c>
      <c r="C726">
        <v>0</v>
      </c>
      <c r="D726">
        <v>16</v>
      </c>
      <c r="E726">
        <v>283</v>
      </c>
    </row>
    <row r="727" spans="1:5" x14ac:dyDescent="0.3">
      <c r="A727">
        <v>726</v>
      </c>
      <c r="B727" s="2">
        <v>40268</v>
      </c>
      <c r="C727">
        <v>0</v>
      </c>
      <c r="D727">
        <v>28</v>
      </c>
      <c r="E727">
        <v>330</v>
      </c>
    </row>
    <row r="728" spans="1:5" x14ac:dyDescent="0.3">
      <c r="A728">
        <v>727</v>
      </c>
      <c r="B728" s="2">
        <v>40254</v>
      </c>
      <c r="C728">
        <v>1</v>
      </c>
      <c r="D728">
        <v>9</v>
      </c>
      <c r="E728">
        <v>172</v>
      </c>
    </row>
    <row r="729" spans="1:5" x14ac:dyDescent="0.3">
      <c r="A729">
        <v>728</v>
      </c>
      <c r="B729" s="2">
        <v>40254</v>
      </c>
      <c r="C729">
        <v>1</v>
      </c>
      <c r="D729">
        <v>23</v>
      </c>
      <c r="E729">
        <v>311</v>
      </c>
    </row>
    <row r="730" spans="1:5" x14ac:dyDescent="0.3">
      <c r="A730">
        <v>729</v>
      </c>
      <c r="B730" s="2">
        <v>40254</v>
      </c>
      <c r="C730">
        <v>1</v>
      </c>
      <c r="D730">
        <v>21</v>
      </c>
      <c r="E730">
        <v>267</v>
      </c>
    </row>
    <row r="731" spans="1:5" x14ac:dyDescent="0.3">
      <c r="A731">
        <v>730</v>
      </c>
      <c r="B731" s="2">
        <v>40254</v>
      </c>
      <c r="C731">
        <v>1</v>
      </c>
      <c r="D731">
        <v>21</v>
      </c>
      <c r="E731">
        <v>61</v>
      </c>
    </row>
    <row r="732" spans="1:5" x14ac:dyDescent="0.3">
      <c r="A732">
        <v>731</v>
      </c>
      <c r="B732" s="2">
        <v>40254</v>
      </c>
      <c r="C732">
        <v>1</v>
      </c>
      <c r="D732">
        <v>9</v>
      </c>
      <c r="E732">
        <v>310</v>
      </c>
    </row>
    <row r="733" spans="1:5" x14ac:dyDescent="0.3">
      <c r="A733">
        <v>732</v>
      </c>
      <c r="B733" s="2">
        <v>40131</v>
      </c>
      <c r="C733">
        <v>0</v>
      </c>
      <c r="D733">
        <v>28</v>
      </c>
      <c r="E733">
        <v>309</v>
      </c>
    </row>
    <row r="734" spans="1:5" x14ac:dyDescent="0.3">
      <c r="A734">
        <v>733</v>
      </c>
      <c r="B734" s="2">
        <v>40131</v>
      </c>
      <c r="C734">
        <v>0</v>
      </c>
      <c r="D734">
        <v>28</v>
      </c>
      <c r="E734">
        <v>329</v>
      </c>
    </row>
    <row r="735" spans="1:5" x14ac:dyDescent="0.3">
      <c r="A735">
        <v>734</v>
      </c>
      <c r="B735" s="2">
        <v>40131</v>
      </c>
      <c r="C735">
        <v>0</v>
      </c>
      <c r="D735">
        <v>28</v>
      </c>
      <c r="E735">
        <v>328</v>
      </c>
    </row>
    <row r="736" spans="1:5" x14ac:dyDescent="0.3">
      <c r="A736">
        <v>735</v>
      </c>
      <c r="B736" s="2">
        <v>40130</v>
      </c>
      <c r="C736">
        <v>1</v>
      </c>
      <c r="D736">
        <v>25</v>
      </c>
      <c r="E736">
        <v>227</v>
      </c>
    </row>
    <row r="737" spans="1:5" x14ac:dyDescent="0.3">
      <c r="A737">
        <v>736</v>
      </c>
      <c r="B737" s="2">
        <v>40130</v>
      </c>
      <c r="C737">
        <v>1</v>
      </c>
      <c r="D737">
        <v>11</v>
      </c>
      <c r="E737">
        <v>310</v>
      </c>
    </row>
    <row r="738" spans="1:5" x14ac:dyDescent="0.3">
      <c r="A738">
        <v>737</v>
      </c>
      <c r="B738" s="2">
        <v>40086</v>
      </c>
      <c r="C738">
        <v>1</v>
      </c>
      <c r="D738">
        <v>10</v>
      </c>
      <c r="E738">
        <v>172</v>
      </c>
    </row>
    <row r="739" spans="1:5" x14ac:dyDescent="0.3">
      <c r="A739">
        <v>738</v>
      </c>
      <c r="B739" s="2">
        <v>40085</v>
      </c>
      <c r="C739">
        <v>0</v>
      </c>
      <c r="D739">
        <v>21</v>
      </c>
      <c r="E739">
        <v>327</v>
      </c>
    </row>
    <row r="740" spans="1:5" x14ac:dyDescent="0.3">
      <c r="A740">
        <v>739</v>
      </c>
      <c r="B740" s="2">
        <v>40070</v>
      </c>
      <c r="C740">
        <v>1</v>
      </c>
      <c r="D740">
        <v>24</v>
      </c>
      <c r="E740">
        <v>260</v>
      </c>
    </row>
    <row r="741" spans="1:5" x14ac:dyDescent="0.3">
      <c r="A741">
        <v>740</v>
      </c>
      <c r="B741" s="2">
        <v>40067</v>
      </c>
      <c r="C741">
        <v>0</v>
      </c>
      <c r="D741">
        <v>16</v>
      </c>
      <c r="E741">
        <v>253</v>
      </c>
    </row>
    <row r="742" spans="1:5" x14ac:dyDescent="0.3">
      <c r="A742">
        <v>741</v>
      </c>
      <c r="B742" s="2">
        <v>40067</v>
      </c>
      <c r="C742">
        <v>0</v>
      </c>
      <c r="D742">
        <v>18</v>
      </c>
      <c r="E742">
        <v>322</v>
      </c>
    </row>
    <row r="743" spans="1:5" x14ac:dyDescent="0.3">
      <c r="A743">
        <v>742</v>
      </c>
      <c r="B743" s="2">
        <v>40067</v>
      </c>
      <c r="C743">
        <v>0</v>
      </c>
      <c r="D743">
        <v>16</v>
      </c>
      <c r="E743">
        <v>325</v>
      </c>
    </row>
    <row r="744" spans="1:5" x14ac:dyDescent="0.3">
      <c r="A744">
        <v>743</v>
      </c>
      <c r="B744" s="2">
        <v>40067</v>
      </c>
      <c r="C744">
        <v>0</v>
      </c>
      <c r="D744">
        <v>21</v>
      </c>
      <c r="E744">
        <v>324</v>
      </c>
    </row>
    <row r="745" spans="1:5" x14ac:dyDescent="0.3">
      <c r="A745">
        <v>744</v>
      </c>
      <c r="B745" s="2">
        <v>40067</v>
      </c>
      <c r="C745">
        <v>0</v>
      </c>
      <c r="D745">
        <v>24</v>
      </c>
      <c r="E745">
        <v>326</v>
      </c>
    </row>
    <row r="746" spans="1:5" x14ac:dyDescent="0.3">
      <c r="A746">
        <v>745</v>
      </c>
      <c r="B746" s="2">
        <v>40067</v>
      </c>
      <c r="C746">
        <v>0</v>
      </c>
      <c r="D746">
        <v>26</v>
      </c>
      <c r="E746">
        <v>311</v>
      </c>
    </row>
    <row r="747" spans="1:5" x14ac:dyDescent="0.3">
      <c r="A747">
        <v>746</v>
      </c>
      <c r="B747" s="2">
        <v>40067</v>
      </c>
      <c r="C747">
        <v>0</v>
      </c>
      <c r="D747">
        <v>24</v>
      </c>
      <c r="E747">
        <v>323</v>
      </c>
    </row>
    <row r="748" spans="1:5" x14ac:dyDescent="0.3">
      <c r="A748">
        <v>747</v>
      </c>
      <c r="B748" s="2">
        <v>40057</v>
      </c>
      <c r="C748">
        <v>1</v>
      </c>
      <c r="D748">
        <v>24</v>
      </c>
      <c r="E748">
        <v>27</v>
      </c>
    </row>
    <row r="749" spans="1:5" x14ac:dyDescent="0.3">
      <c r="A749">
        <v>748</v>
      </c>
      <c r="B749" s="2">
        <v>40057</v>
      </c>
      <c r="C749">
        <v>1</v>
      </c>
      <c r="D749">
        <v>7</v>
      </c>
      <c r="E749">
        <v>103</v>
      </c>
    </row>
    <row r="750" spans="1:5" x14ac:dyDescent="0.3">
      <c r="A750">
        <v>749</v>
      </c>
      <c r="B750" s="2">
        <v>40057</v>
      </c>
      <c r="C750">
        <v>1</v>
      </c>
      <c r="D750">
        <v>19</v>
      </c>
      <c r="E750">
        <v>2</v>
      </c>
    </row>
    <row r="751" spans="1:5" x14ac:dyDescent="0.3">
      <c r="A751">
        <v>750</v>
      </c>
      <c r="B751" s="2">
        <v>40045</v>
      </c>
      <c r="C751">
        <v>0</v>
      </c>
      <c r="D751">
        <v>24</v>
      </c>
      <c r="E751">
        <v>320</v>
      </c>
    </row>
    <row r="752" spans="1:5" x14ac:dyDescent="0.3">
      <c r="A752">
        <v>751</v>
      </c>
      <c r="B752" s="2">
        <v>40045</v>
      </c>
      <c r="C752">
        <v>0</v>
      </c>
      <c r="D752">
        <v>28</v>
      </c>
      <c r="E752">
        <v>321</v>
      </c>
    </row>
    <row r="753" spans="1:5" x14ac:dyDescent="0.3">
      <c r="A753">
        <v>752</v>
      </c>
      <c r="B753" s="2">
        <v>40045</v>
      </c>
      <c r="C753">
        <v>0</v>
      </c>
      <c r="D753">
        <v>28</v>
      </c>
      <c r="E753">
        <v>319</v>
      </c>
    </row>
    <row r="754" spans="1:5" x14ac:dyDescent="0.3">
      <c r="A754">
        <v>753</v>
      </c>
      <c r="B754" s="2">
        <v>40045</v>
      </c>
      <c r="C754">
        <v>0</v>
      </c>
      <c r="D754">
        <v>28</v>
      </c>
      <c r="E754">
        <v>319</v>
      </c>
    </row>
    <row r="755" spans="1:5" x14ac:dyDescent="0.3">
      <c r="A755">
        <v>754</v>
      </c>
      <c r="B755" s="2">
        <v>40024</v>
      </c>
      <c r="C755">
        <v>0</v>
      </c>
      <c r="D755">
        <v>28</v>
      </c>
      <c r="E755">
        <v>318</v>
      </c>
    </row>
    <row r="756" spans="1:5" x14ac:dyDescent="0.3">
      <c r="A756">
        <v>755</v>
      </c>
      <c r="B756" s="2">
        <v>40024</v>
      </c>
      <c r="C756">
        <v>0</v>
      </c>
      <c r="D756">
        <v>21</v>
      </c>
      <c r="E756">
        <v>317</v>
      </c>
    </row>
    <row r="757" spans="1:5" x14ac:dyDescent="0.3">
      <c r="A757">
        <v>756</v>
      </c>
      <c r="B757" s="2">
        <v>40002</v>
      </c>
      <c r="C757">
        <v>1</v>
      </c>
      <c r="D757">
        <v>20</v>
      </c>
      <c r="E757">
        <v>185</v>
      </c>
    </row>
    <row r="758" spans="1:5" x14ac:dyDescent="0.3">
      <c r="A758">
        <v>757</v>
      </c>
      <c r="B758" s="2">
        <v>39998</v>
      </c>
      <c r="C758">
        <v>0</v>
      </c>
      <c r="D758">
        <v>18</v>
      </c>
      <c r="E758">
        <v>313</v>
      </c>
    </row>
    <row r="759" spans="1:5" x14ac:dyDescent="0.3">
      <c r="A759">
        <v>758</v>
      </c>
      <c r="B759" s="2">
        <v>39998</v>
      </c>
      <c r="C759">
        <v>0</v>
      </c>
      <c r="D759">
        <v>28</v>
      </c>
      <c r="E759">
        <v>314</v>
      </c>
    </row>
    <row r="760" spans="1:5" x14ac:dyDescent="0.3">
      <c r="A760">
        <v>759</v>
      </c>
      <c r="B760" s="2">
        <v>39998</v>
      </c>
      <c r="C760">
        <v>0</v>
      </c>
      <c r="D760">
        <v>24</v>
      </c>
      <c r="E760">
        <v>315</v>
      </c>
    </row>
    <row r="761" spans="1:5" x14ac:dyDescent="0.3">
      <c r="A761">
        <v>760</v>
      </c>
      <c r="B761" s="2">
        <v>39998</v>
      </c>
      <c r="C761">
        <v>0</v>
      </c>
      <c r="D761">
        <v>9</v>
      </c>
      <c r="E761">
        <v>316</v>
      </c>
    </row>
    <row r="762" spans="1:5" x14ac:dyDescent="0.3">
      <c r="A762">
        <v>761</v>
      </c>
      <c r="B762" s="2">
        <v>39998</v>
      </c>
      <c r="C762">
        <v>1</v>
      </c>
      <c r="D762">
        <v>14</v>
      </c>
      <c r="E762">
        <v>129</v>
      </c>
    </row>
    <row r="763" spans="1:5" x14ac:dyDescent="0.3">
      <c r="A763">
        <v>762</v>
      </c>
      <c r="B763" s="2">
        <v>39998</v>
      </c>
      <c r="C763">
        <v>0</v>
      </c>
      <c r="D763">
        <v>24</v>
      </c>
      <c r="E763">
        <v>193</v>
      </c>
    </row>
    <row r="764" spans="1:5" x14ac:dyDescent="0.3">
      <c r="A764">
        <v>763</v>
      </c>
      <c r="B764" s="2">
        <v>39976</v>
      </c>
      <c r="C764">
        <v>0</v>
      </c>
      <c r="D764">
        <v>15</v>
      </c>
      <c r="E764">
        <v>233</v>
      </c>
    </row>
    <row r="765" spans="1:5" x14ac:dyDescent="0.3">
      <c r="A765">
        <v>764</v>
      </c>
      <c r="B765" s="2">
        <v>39955</v>
      </c>
      <c r="C765">
        <v>0</v>
      </c>
      <c r="D765">
        <v>12</v>
      </c>
      <c r="E765">
        <v>312</v>
      </c>
    </row>
    <row r="766" spans="1:5" x14ac:dyDescent="0.3">
      <c r="A766">
        <v>765</v>
      </c>
      <c r="B766" s="2">
        <v>39955</v>
      </c>
      <c r="C766">
        <v>0</v>
      </c>
      <c r="D766">
        <v>28</v>
      </c>
      <c r="E766">
        <v>311</v>
      </c>
    </row>
    <row r="767" spans="1:5" x14ac:dyDescent="0.3">
      <c r="A767">
        <v>766</v>
      </c>
      <c r="B767" s="2">
        <v>39937</v>
      </c>
      <c r="C767">
        <v>1</v>
      </c>
      <c r="D767">
        <v>15</v>
      </c>
      <c r="E767">
        <v>16</v>
      </c>
    </row>
    <row r="768" spans="1:5" x14ac:dyDescent="0.3">
      <c r="A768">
        <v>767</v>
      </c>
      <c r="B768" s="2">
        <v>39888</v>
      </c>
      <c r="C768">
        <v>1</v>
      </c>
      <c r="D768">
        <v>14</v>
      </c>
      <c r="E768">
        <v>160</v>
      </c>
    </row>
    <row r="769" spans="1:5" x14ac:dyDescent="0.3">
      <c r="A769">
        <v>768</v>
      </c>
      <c r="B769" s="2">
        <v>39873</v>
      </c>
      <c r="C769">
        <v>1</v>
      </c>
      <c r="D769">
        <v>11</v>
      </c>
      <c r="E769">
        <v>80</v>
      </c>
    </row>
    <row r="770" spans="1:5" x14ac:dyDescent="0.3">
      <c r="A770">
        <v>769</v>
      </c>
      <c r="B770" s="2">
        <v>39873</v>
      </c>
      <c r="C770">
        <v>1</v>
      </c>
      <c r="D770">
        <v>20</v>
      </c>
      <c r="E770">
        <v>264</v>
      </c>
    </row>
    <row r="771" spans="1:5" x14ac:dyDescent="0.3">
      <c r="A771">
        <v>770</v>
      </c>
      <c r="B771" s="2">
        <v>39873</v>
      </c>
      <c r="C771">
        <v>1</v>
      </c>
      <c r="D771">
        <v>15</v>
      </c>
      <c r="E771">
        <v>145</v>
      </c>
    </row>
    <row r="772" spans="1:5" x14ac:dyDescent="0.3">
      <c r="A772">
        <v>771</v>
      </c>
      <c r="B772" s="2">
        <v>39866</v>
      </c>
      <c r="C772">
        <v>1</v>
      </c>
      <c r="D772">
        <v>17</v>
      </c>
      <c r="E772">
        <v>293</v>
      </c>
    </row>
    <row r="773" spans="1:5" x14ac:dyDescent="0.3">
      <c r="A773">
        <v>772</v>
      </c>
      <c r="B773" s="2">
        <v>39866</v>
      </c>
      <c r="C773">
        <v>1</v>
      </c>
      <c r="D773">
        <v>28</v>
      </c>
      <c r="E773">
        <v>307</v>
      </c>
    </row>
    <row r="774" spans="1:5" x14ac:dyDescent="0.3">
      <c r="A774">
        <v>773</v>
      </c>
      <c r="B774" s="2">
        <v>39866</v>
      </c>
      <c r="C774">
        <v>1</v>
      </c>
      <c r="D774">
        <v>14</v>
      </c>
      <c r="E774">
        <v>303</v>
      </c>
    </row>
    <row r="775" spans="1:5" x14ac:dyDescent="0.3">
      <c r="A775">
        <v>774</v>
      </c>
      <c r="B775" s="2">
        <v>39866</v>
      </c>
      <c r="C775">
        <v>1</v>
      </c>
      <c r="D775">
        <v>22</v>
      </c>
      <c r="E775">
        <v>278</v>
      </c>
    </row>
    <row r="776" spans="1:5" x14ac:dyDescent="0.3">
      <c r="A776">
        <v>775</v>
      </c>
      <c r="B776" s="2">
        <v>39866</v>
      </c>
      <c r="C776">
        <v>1</v>
      </c>
      <c r="D776">
        <v>12</v>
      </c>
      <c r="E776">
        <v>310</v>
      </c>
    </row>
    <row r="777" spans="1:5" x14ac:dyDescent="0.3">
      <c r="A777">
        <v>776</v>
      </c>
      <c r="B777" s="2">
        <v>39866</v>
      </c>
      <c r="C777">
        <v>1</v>
      </c>
      <c r="D777">
        <v>18</v>
      </c>
      <c r="E777">
        <v>308</v>
      </c>
    </row>
    <row r="778" spans="1:5" x14ac:dyDescent="0.3">
      <c r="A778">
        <v>777</v>
      </c>
      <c r="B778" s="2">
        <v>39767</v>
      </c>
      <c r="C778">
        <v>0</v>
      </c>
      <c r="D778">
        <v>36</v>
      </c>
      <c r="E778">
        <v>309</v>
      </c>
    </row>
    <row r="779" spans="1:5" x14ac:dyDescent="0.3">
      <c r="A779">
        <v>778</v>
      </c>
      <c r="B779" s="2">
        <v>39767</v>
      </c>
      <c r="C779">
        <v>0</v>
      </c>
      <c r="D779">
        <v>21</v>
      </c>
      <c r="E779">
        <v>278</v>
      </c>
    </row>
    <row r="780" spans="1:5" x14ac:dyDescent="0.3">
      <c r="A780">
        <v>779</v>
      </c>
      <c r="B780" s="2">
        <v>39767</v>
      </c>
      <c r="C780">
        <v>0</v>
      </c>
      <c r="D780">
        <v>12</v>
      </c>
      <c r="E780">
        <v>310</v>
      </c>
    </row>
    <row r="781" spans="1:5" x14ac:dyDescent="0.3">
      <c r="A781">
        <v>780</v>
      </c>
      <c r="B781" s="2">
        <v>39767</v>
      </c>
      <c r="C781">
        <v>0</v>
      </c>
      <c r="D781">
        <v>23</v>
      </c>
      <c r="E781">
        <v>193</v>
      </c>
    </row>
    <row r="782" spans="1:5" x14ac:dyDescent="0.3">
      <c r="A782">
        <v>781</v>
      </c>
      <c r="B782" s="2">
        <v>39732</v>
      </c>
      <c r="C782">
        <v>0</v>
      </c>
      <c r="D782">
        <v>25</v>
      </c>
      <c r="E782">
        <v>306</v>
      </c>
    </row>
    <row r="783" spans="1:5" x14ac:dyDescent="0.3">
      <c r="A783">
        <v>782</v>
      </c>
      <c r="B783" s="2">
        <v>39732</v>
      </c>
      <c r="C783">
        <v>0</v>
      </c>
      <c r="D783">
        <v>28</v>
      </c>
      <c r="E783">
        <v>307</v>
      </c>
    </row>
    <row r="784" spans="1:5" x14ac:dyDescent="0.3">
      <c r="A784">
        <v>783</v>
      </c>
      <c r="B784" s="2">
        <v>39732</v>
      </c>
      <c r="C784">
        <v>0</v>
      </c>
      <c r="D784">
        <v>22</v>
      </c>
      <c r="E784">
        <v>267</v>
      </c>
    </row>
    <row r="785" spans="1:5" x14ac:dyDescent="0.3">
      <c r="A785">
        <v>784</v>
      </c>
      <c r="B785" s="2">
        <v>39732</v>
      </c>
      <c r="C785">
        <v>0</v>
      </c>
      <c r="D785">
        <v>19</v>
      </c>
      <c r="E785">
        <v>308</v>
      </c>
    </row>
    <row r="786" spans="1:5" x14ac:dyDescent="0.3">
      <c r="A786">
        <v>785</v>
      </c>
      <c r="B786" s="2">
        <v>39721</v>
      </c>
      <c r="C786">
        <v>0</v>
      </c>
      <c r="D786">
        <v>16</v>
      </c>
      <c r="E786">
        <v>305</v>
      </c>
    </row>
    <row r="787" spans="1:5" x14ac:dyDescent="0.3">
      <c r="A787">
        <v>786</v>
      </c>
      <c r="B787" s="2">
        <v>39721</v>
      </c>
      <c r="C787">
        <v>0</v>
      </c>
      <c r="D787">
        <v>21</v>
      </c>
      <c r="E787">
        <v>304</v>
      </c>
    </row>
    <row r="788" spans="1:5" x14ac:dyDescent="0.3">
      <c r="A788">
        <v>787</v>
      </c>
      <c r="B788" s="2">
        <v>39704</v>
      </c>
      <c r="C788">
        <v>1</v>
      </c>
      <c r="D788">
        <v>20</v>
      </c>
      <c r="E788">
        <v>61</v>
      </c>
    </row>
    <row r="789" spans="1:5" x14ac:dyDescent="0.3">
      <c r="A789">
        <v>788</v>
      </c>
      <c r="B789" s="2">
        <v>39700</v>
      </c>
      <c r="C789">
        <v>1</v>
      </c>
      <c r="D789">
        <v>12</v>
      </c>
      <c r="E789">
        <v>294</v>
      </c>
    </row>
    <row r="790" spans="1:5" x14ac:dyDescent="0.3">
      <c r="A790">
        <v>789</v>
      </c>
      <c r="B790" s="2">
        <v>39700</v>
      </c>
      <c r="C790">
        <v>1</v>
      </c>
      <c r="D790">
        <v>22</v>
      </c>
      <c r="E790">
        <v>287</v>
      </c>
    </row>
    <row r="791" spans="1:5" x14ac:dyDescent="0.3">
      <c r="A791">
        <v>790</v>
      </c>
      <c r="B791" s="2">
        <v>39681</v>
      </c>
      <c r="C791">
        <v>0</v>
      </c>
      <c r="D791">
        <v>21</v>
      </c>
      <c r="E791">
        <v>284</v>
      </c>
    </row>
    <row r="792" spans="1:5" x14ac:dyDescent="0.3">
      <c r="A792">
        <v>791</v>
      </c>
      <c r="B792" s="2">
        <v>39650</v>
      </c>
      <c r="C792">
        <v>0</v>
      </c>
      <c r="D792">
        <v>14</v>
      </c>
      <c r="E792">
        <v>303</v>
      </c>
    </row>
    <row r="793" spans="1:5" x14ac:dyDescent="0.3">
      <c r="A793">
        <v>792</v>
      </c>
      <c r="B793" s="2">
        <v>39650</v>
      </c>
      <c r="C793">
        <v>1</v>
      </c>
      <c r="D793">
        <v>16</v>
      </c>
      <c r="E793">
        <v>16</v>
      </c>
    </row>
    <row r="794" spans="1:5" x14ac:dyDescent="0.3">
      <c r="A794">
        <v>793</v>
      </c>
      <c r="B794" s="2">
        <v>39650</v>
      </c>
      <c r="C794">
        <v>1</v>
      </c>
      <c r="D794">
        <v>12</v>
      </c>
      <c r="E794">
        <v>222</v>
      </c>
    </row>
    <row r="795" spans="1:5" x14ac:dyDescent="0.3">
      <c r="A795">
        <v>794</v>
      </c>
      <c r="B795" s="2">
        <v>39620</v>
      </c>
      <c r="C795">
        <v>0</v>
      </c>
      <c r="D795">
        <v>28</v>
      </c>
      <c r="E795">
        <v>295</v>
      </c>
    </row>
    <row r="796" spans="1:5" x14ac:dyDescent="0.3">
      <c r="A796">
        <v>795</v>
      </c>
      <c r="B796" s="2">
        <v>39620</v>
      </c>
      <c r="C796">
        <v>0</v>
      </c>
      <c r="D796">
        <v>10</v>
      </c>
      <c r="E796">
        <v>297</v>
      </c>
    </row>
    <row r="797" spans="1:5" x14ac:dyDescent="0.3">
      <c r="A797">
        <v>796</v>
      </c>
      <c r="B797" s="2">
        <v>39620</v>
      </c>
      <c r="C797">
        <v>0</v>
      </c>
      <c r="D797">
        <v>28</v>
      </c>
      <c r="E797">
        <v>298</v>
      </c>
    </row>
    <row r="798" spans="1:5" x14ac:dyDescent="0.3">
      <c r="A798">
        <v>797</v>
      </c>
      <c r="B798" s="2">
        <v>39620</v>
      </c>
      <c r="C798">
        <v>0</v>
      </c>
      <c r="D798">
        <v>18</v>
      </c>
      <c r="E798">
        <v>299</v>
      </c>
    </row>
    <row r="799" spans="1:5" x14ac:dyDescent="0.3">
      <c r="A799">
        <v>798</v>
      </c>
      <c r="B799" s="2">
        <v>39620</v>
      </c>
      <c r="C799">
        <v>0</v>
      </c>
      <c r="D799">
        <v>19</v>
      </c>
      <c r="E799">
        <v>300</v>
      </c>
    </row>
    <row r="800" spans="1:5" x14ac:dyDescent="0.3">
      <c r="A800">
        <v>799</v>
      </c>
      <c r="B800" s="2">
        <v>39620</v>
      </c>
      <c r="C800">
        <v>0</v>
      </c>
      <c r="D800">
        <v>18</v>
      </c>
      <c r="E800">
        <v>301</v>
      </c>
    </row>
    <row r="801" spans="1:5" x14ac:dyDescent="0.3">
      <c r="A801">
        <v>800</v>
      </c>
      <c r="B801" s="2">
        <v>39620</v>
      </c>
      <c r="C801">
        <v>0</v>
      </c>
      <c r="D801">
        <v>10</v>
      </c>
      <c r="E801">
        <v>302</v>
      </c>
    </row>
    <row r="802" spans="1:5" x14ac:dyDescent="0.3">
      <c r="A802">
        <v>801</v>
      </c>
      <c r="B802" s="2">
        <v>39620</v>
      </c>
      <c r="C802">
        <v>0</v>
      </c>
      <c r="D802">
        <v>24</v>
      </c>
      <c r="E802">
        <v>273</v>
      </c>
    </row>
    <row r="803" spans="1:5" x14ac:dyDescent="0.3">
      <c r="A803">
        <v>802</v>
      </c>
      <c r="B803" s="2">
        <v>39620</v>
      </c>
      <c r="C803">
        <v>0</v>
      </c>
      <c r="D803">
        <v>32</v>
      </c>
      <c r="E803">
        <v>296</v>
      </c>
    </row>
    <row r="804" spans="1:5" x14ac:dyDescent="0.3">
      <c r="A804">
        <v>803</v>
      </c>
      <c r="B804" s="2">
        <v>39620</v>
      </c>
      <c r="C804">
        <v>1</v>
      </c>
      <c r="D804">
        <v>14</v>
      </c>
      <c r="E804">
        <v>294</v>
      </c>
    </row>
    <row r="805" spans="1:5" x14ac:dyDescent="0.3">
      <c r="A805">
        <v>804</v>
      </c>
      <c r="B805" s="2">
        <v>39620</v>
      </c>
      <c r="C805">
        <v>1</v>
      </c>
      <c r="D805">
        <v>20</v>
      </c>
      <c r="E805">
        <v>3</v>
      </c>
    </row>
    <row r="806" spans="1:5" x14ac:dyDescent="0.3">
      <c r="A806">
        <v>805</v>
      </c>
      <c r="B806" s="2">
        <v>39583</v>
      </c>
      <c r="C806">
        <v>0</v>
      </c>
      <c r="D806">
        <v>16</v>
      </c>
      <c r="E806">
        <v>285</v>
      </c>
    </row>
    <row r="807" spans="1:5" x14ac:dyDescent="0.3">
      <c r="A807">
        <v>806</v>
      </c>
      <c r="B807" s="2">
        <v>39583</v>
      </c>
      <c r="C807">
        <v>0</v>
      </c>
      <c r="D807">
        <v>18</v>
      </c>
      <c r="E807">
        <v>293</v>
      </c>
    </row>
    <row r="808" spans="1:5" x14ac:dyDescent="0.3">
      <c r="A808">
        <v>807</v>
      </c>
      <c r="B808" s="2">
        <v>39566</v>
      </c>
      <c r="C808">
        <v>1</v>
      </c>
      <c r="D808">
        <v>22</v>
      </c>
      <c r="E808">
        <v>264</v>
      </c>
    </row>
    <row r="809" spans="1:5" x14ac:dyDescent="0.3">
      <c r="A809">
        <v>808</v>
      </c>
      <c r="B809" s="2">
        <v>39566</v>
      </c>
      <c r="C809">
        <v>1</v>
      </c>
      <c r="D809">
        <v>26</v>
      </c>
      <c r="E809">
        <v>260</v>
      </c>
    </row>
    <row r="810" spans="1:5" x14ac:dyDescent="0.3">
      <c r="A810">
        <v>809</v>
      </c>
      <c r="B810" s="2">
        <v>39566</v>
      </c>
      <c r="C810">
        <v>1</v>
      </c>
      <c r="D810">
        <v>24</v>
      </c>
      <c r="E810">
        <v>287</v>
      </c>
    </row>
    <row r="811" spans="1:5" x14ac:dyDescent="0.3">
      <c r="A811">
        <v>810</v>
      </c>
      <c r="B811" s="2">
        <v>39533</v>
      </c>
      <c r="C811">
        <v>0</v>
      </c>
      <c r="D811">
        <v>15</v>
      </c>
      <c r="E811">
        <v>292</v>
      </c>
    </row>
    <row r="812" spans="1:5" x14ac:dyDescent="0.3">
      <c r="A812">
        <v>811</v>
      </c>
      <c r="B812" s="2">
        <v>39511</v>
      </c>
      <c r="C812">
        <v>2</v>
      </c>
      <c r="D812">
        <v>23</v>
      </c>
      <c r="E812">
        <v>202</v>
      </c>
    </row>
    <row r="813" spans="1:5" x14ac:dyDescent="0.3">
      <c r="A813">
        <v>812</v>
      </c>
      <c r="B813" s="2">
        <v>39508</v>
      </c>
      <c r="C813">
        <v>1</v>
      </c>
      <c r="D813">
        <v>19</v>
      </c>
      <c r="E813">
        <v>275</v>
      </c>
    </row>
    <row r="814" spans="1:5" x14ac:dyDescent="0.3">
      <c r="A814">
        <v>813</v>
      </c>
      <c r="B814" s="2">
        <v>39508</v>
      </c>
      <c r="C814">
        <v>1</v>
      </c>
      <c r="D814">
        <v>20</v>
      </c>
      <c r="E814">
        <v>291</v>
      </c>
    </row>
    <row r="815" spans="1:5" x14ac:dyDescent="0.3">
      <c r="A815">
        <v>814</v>
      </c>
      <c r="B815" s="2">
        <v>39508</v>
      </c>
      <c r="C815">
        <v>1</v>
      </c>
      <c r="D815">
        <v>24</v>
      </c>
      <c r="E815">
        <v>162</v>
      </c>
    </row>
    <row r="816" spans="1:5" x14ac:dyDescent="0.3">
      <c r="A816">
        <v>815</v>
      </c>
      <c r="B816" s="2">
        <v>39508</v>
      </c>
      <c r="C816">
        <v>1</v>
      </c>
      <c r="D816">
        <v>19</v>
      </c>
      <c r="E816">
        <v>280</v>
      </c>
    </row>
    <row r="817" spans="1:5" x14ac:dyDescent="0.3">
      <c r="A817">
        <v>816</v>
      </c>
      <c r="B817" s="2">
        <v>39508</v>
      </c>
      <c r="C817">
        <v>1</v>
      </c>
      <c r="D817">
        <v>26</v>
      </c>
      <c r="E817">
        <v>250</v>
      </c>
    </row>
    <row r="818" spans="1:5" x14ac:dyDescent="0.3">
      <c r="A818">
        <v>817</v>
      </c>
      <c r="B818" s="2">
        <v>39490</v>
      </c>
      <c r="C818">
        <v>1</v>
      </c>
      <c r="D818">
        <v>20</v>
      </c>
      <c r="E818">
        <v>275</v>
      </c>
    </row>
    <row r="819" spans="1:5" x14ac:dyDescent="0.3">
      <c r="A819">
        <v>818</v>
      </c>
      <c r="B819" s="2">
        <v>39490</v>
      </c>
      <c r="C819">
        <v>1</v>
      </c>
      <c r="D819">
        <v>11</v>
      </c>
      <c r="E819">
        <v>172</v>
      </c>
    </row>
    <row r="820" spans="1:5" x14ac:dyDescent="0.3">
      <c r="A820">
        <v>819</v>
      </c>
      <c r="B820" s="2">
        <v>39490</v>
      </c>
      <c r="C820">
        <v>1</v>
      </c>
      <c r="D820">
        <v>8</v>
      </c>
      <c r="E820">
        <v>103</v>
      </c>
    </row>
    <row r="821" spans="1:5" x14ac:dyDescent="0.3">
      <c r="A821">
        <v>820</v>
      </c>
      <c r="B821" s="2">
        <v>39490</v>
      </c>
      <c r="C821">
        <v>1</v>
      </c>
      <c r="D821">
        <v>21</v>
      </c>
      <c r="E821">
        <v>2</v>
      </c>
    </row>
    <row r="822" spans="1:5" x14ac:dyDescent="0.3">
      <c r="A822">
        <v>821</v>
      </c>
      <c r="B822" s="2">
        <v>39490</v>
      </c>
      <c r="C822">
        <v>1</v>
      </c>
      <c r="D822">
        <v>13</v>
      </c>
      <c r="E822">
        <v>222</v>
      </c>
    </row>
    <row r="823" spans="1:5" x14ac:dyDescent="0.3">
      <c r="A823">
        <v>822</v>
      </c>
      <c r="B823" s="2">
        <v>39462</v>
      </c>
      <c r="C823">
        <v>2</v>
      </c>
      <c r="D823">
        <v>28</v>
      </c>
      <c r="E823">
        <v>4</v>
      </c>
    </row>
    <row r="824" spans="1:5" x14ac:dyDescent="0.3">
      <c r="A824">
        <v>823</v>
      </c>
      <c r="B824" s="2">
        <v>39448</v>
      </c>
      <c r="C824">
        <v>2</v>
      </c>
      <c r="D824">
        <v>12</v>
      </c>
      <c r="E824">
        <v>49</v>
      </c>
    </row>
    <row r="825" spans="1:5" x14ac:dyDescent="0.3">
      <c r="A825">
        <v>824</v>
      </c>
      <c r="B825" s="2">
        <v>39448</v>
      </c>
      <c r="C825">
        <v>2</v>
      </c>
      <c r="D825">
        <v>16</v>
      </c>
      <c r="E825">
        <v>221</v>
      </c>
    </row>
    <row r="826" spans="1:5" x14ac:dyDescent="0.3">
      <c r="A826">
        <v>825</v>
      </c>
      <c r="B826" s="2">
        <v>39448</v>
      </c>
      <c r="C826">
        <v>1</v>
      </c>
      <c r="D826">
        <v>28</v>
      </c>
      <c r="E826">
        <v>294</v>
      </c>
    </row>
    <row r="827" spans="1:5" x14ac:dyDescent="0.3">
      <c r="A827">
        <v>826</v>
      </c>
      <c r="B827" s="2">
        <v>39396</v>
      </c>
      <c r="C827">
        <v>0</v>
      </c>
      <c r="D827">
        <v>25</v>
      </c>
      <c r="E827">
        <v>290</v>
      </c>
    </row>
    <row r="828" spans="1:5" x14ac:dyDescent="0.3">
      <c r="A828">
        <v>827</v>
      </c>
      <c r="B828" s="2">
        <v>39395</v>
      </c>
      <c r="C828">
        <v>1</v>
      </c>
      <c r="D828">
        <v>28</v>
      </c>
      <c r="E828">
        <v>272</v>
      </c>
    </row>
    <row r="829" spans="1:5" x14ac:dyDescent="0.3">
      <c r="A829">
        <v>828</v>
      </c>
      <c r="B829" s="2">
        <v>39395</v>
      </c>
      <c r="C829">
        <v>2</v>
      </c>
      <c r="D829">
        <v>24</v>
      </c>
      <c r="E829">
        <v>17</v>
      </c>
    </row>
    <row r="830" spans="1:5" x14ac:dyDescent="0.3">
      <c r="A830">
        <v>829</v>
      </c>
      <c r="B830" s="2">
        <v>39395</v>
      </c>
      <c r="C830">
        <v>0</v>
      </c>
      <c r="D830">
        <v>22</v>
      </c>
      <c r="E830">
        <v>278</v>
      </c>
    </row>
    <row r="831" spans="1:5" x14ac:dyDescent="0.3">
      <c r="A831">
        <v>830</v>
      </c>
      <c r="B831" s="2">
        <v>39368</v>
      </c>
      <c r="C831">
        <v>1</v>
      </c>
      <c r="D831">
        <v>16</v>
      </c>
      <c r="E831">
        <v>123</v>
      </c>
    </row>
    <row r="832" spans="1:5" x14ac:dyDescent="0.3">
      <c r="A832">
        <v>831</v>
      </c>
      <c r="B832" s="2">
        <v>39367</v>
      </c>
      <c r="C832">
        <v>0</v>
      </c>
      <c r="D832">
        <v>18</v>
      </c>
      <c r="E832">
        <v>288</v>
      </c>
    </row>
    <row r="833" spans="1:5" x14ac:dyDescent="0.3">
      <c r="A833">
        <v>832</v>
      </c>
      <c r="B833" s="2">
        <v>39367</v>
      </c>
      <c r="C833">
        <v>0</v>
      </c>
      <c r="D833">
        <v>24</v>
      </c>
      <c r="E833">
        <v>289</v>
      </c>
    </row>
    <row r="834" spans="1:5" x14ac:dyDescent="0.3">
      <c r="A834">
        <v>833</v>
      </c>
      <c r="B834" s="2">
        <v>39367</v>
      </c>
      <c r="C834">
        <v>0</v>
      </c>
      <c r="D834">
        <v>21</v>
      </c>
      <c r="E834">
        <v>267</v>
      </c>
    </row>
    <row r="835" spans="1:5" x14ac:dyDescent="0.3">
      <c r="A835">
        <v>834</v>
      </c>
      <c r="B835" s="2">
        <v>39344</v>
      </c>
      <c r="C835">
        <v>1</v>
      </c>
      <c r="D835">
        <v>15</v>
      </c>
      <c r="E835">
        <v>129</v>
      </c>
    </row>
    <row r="836" spans="1:5" x14ac:dyDescent="0.3">
      <c r="A836">
        <v>835</v>
      </c>
      <c r="B836" s="2">
        <v>39335</v>
      </c>
      <c r="C836">
        <v>1</v>
      </c>
      <c r="D836">
        <v>9</v>
      </c>
      <c r="E836">
        <v>103</v>
      </c>
    </row>
    <row r="837" spans="1:5" x14ac:dyDescent="0.3">
      <c r="A837">
        <v>836</v>
      </c>
      <c r="B837" s="2">
        <v>39334</v>
      </c>
      <c r="C837">
        <v>1</v>
      </c>
      <c r="D837">
        <v>17</v>
      </c>
      <c r="E837">
        <v>93</v>
      </c>
    </row>
    <row r="838" spans="1:5" x14ac:dyDescent="0.3">
      <c r="A838">
        <v>837</v>
      </c>
      <c r="B838" s="2">
        <v>39333</v>
      </c>
      <c r="C838">
        <v>0</v>
      </c>
      <c r="D838">
        <v>24</v>
      </c>
      <c r="E838">
        <v>287</v>
      </c>
    </row>
    <row r="839" spans="1:5" x14ac:dyDescent="0.3">
      <c r="A839">
        <v>838</v>
      </c>
      <c r="B839" s="2">
        <v>39332</v>
      </c>
      <c r="C839">
        <v>0</v>
      </c>
      <c r="D839">
        <v>24</v>
      </c>
      <c r="E839">
        <v>41</v>
      </c>
    </row>
    <row r="840" spans="1:5" x14ac:dyDescent="0.3">
      <c r="A840">
        <v>839</v>
      </c>
      <c r="B840" s="2">
        <v>39332</v>
      </c>
      <c r="C840">
        <v>0</v>
      </c>
      <c r="D840">
        <v>27</v>
      </c>
      <c r="E840">
        <v>269</v>
      </c>
    </row>
    <row r="841" spans="1:5" x14ac:dyDescent="0.3">
      <c r="A841">
        <v>840</v>
      </c>
      <c r="B841" s="2">
        <v>39332</v>
      </c>
      <c r="C841">
        <v>1</v>
      </c>
      <c r="D841">
        <v>11</v>
      </c>
      <c r="E841">
        <v>234</v>
      </c>
    </row>
    <row r="842" spans="1:5" x14ac:dyDescent="0.3">
      <c r="A842">
        <v>841</v>
      </c>
      <c r="B842" s="2">
        <v>39303</v>
      </c>
      <c r="C842">
        <v>0</v>
      </c>
      <c r="D842">
        <v>24</v>
      </c>
      <c r="E842">
        <v>284</v>
      </c>
    </row>
    <row r="843" spans="1:5" x14ac:dyDescent="0.3">
      <c r="A843">
        <v>842</v>
      </c>
      <c r="B843" s="2">
        <v>39278</v>
      </c>
      <c r="C843">
        <v>1</v>
      </c>
      <c r="D843">
        <v>17</v>
      </c>
      <c r="E843">
        <v>123</v>
      </c>
    </row>
    <row r="844" spans="1:5" x14ac:dyDescent="0.3">
      <c r="A844">
        <v>843</v>
      </c>
      <c r="B844" s="2">
        <v>39251</v>
      </c>
      <c r="C844">
        <v>0</v>
      </c>
      <c r="D844">
        <v>20</v>
      </c>
      <c r="E844">
        <v>262</v>
      </c>
    </row>
    <row r="845" spans="1:5" x14ac:dyDescent="0.3">
      <c r="A845">
        <v>844</v>
      </c>
      <c r="B845" s="2">
        <v>39251</v>
      </c>
      <c r="C845">
        <v>0</v>
      </c>
      <c r="D845">
        <v>20</v>
      </c>
      <c r="E845">
        <v>286</v>
      </c>
    </row>
    <row r="846" spans="1:5" x14ac:dyDescent="0.3">
      <c r="A846">
        <v>845</v>
      </c>
      <c r="B846" s="2">
        <v>39228</v>
      </c>
      <c r="C846">
        <v>1</v>
      </c>
      <c r="D846">
        <v>22</v>
      </c>
      <c r="E846">
        <v>275</v>
      </c>
    </row>
    <row r="847" spans="1:5" x14ac:dyDescent="0.3">
      <c r="A847">
        <v>846</v>
      </c>
      <c r="B847" s="2">
        <v>39218</v>
      </c>
      <c r="C847">
        <v>0</v>
      </c>
      <c r="D847">
        <v>24</v>
      </c>
      <c r="E847">
        <v>174</v>
      </c>
    </row>
    <row r="848" spans="1:5" x14ac:dyDescent="0.3">
      <c r="A848">
        <v>847</v>
      </c>
      <c r="B848" s="2">
        <v>39218</v>
      </c>
      <c r="C848">
        <v>0</v>
      </c>
      <c r="D848">
        <v>18</v>
      </c>
      <c r="E848">
        <v>285</v>
      </c>
    </row>
    <row r="849" spans="1:5" x14ac:dyDescent="0.3">
      <c r="A849">
        <v>848</v>
      </c>
      <c r="B849" s="2">
        <v>39218</v>
      </c>
      <c r="C849">
        <v>0</v>
      </c>
      <c r="D849">
        <v>26</v>
      </c>
      <c r="E849">
        <v>284</v>
      </c>
    </row>
    <row r="850" spans="1:5" x14ac:dyDescent="0.3">
      <c r="A850">
        <v>849</v>
      </c>
      <c r="B850" s="2">
        <v>39203</v>
      </c>
      <c r="C850">
        <v>1</v>
      </c>
      <c r="D850">
        <v>17</v>
      </c>
      <c r="E850">
        <v>16</v>
      </c>
    </row>
    <row r="851" spans="1:5" x14ac:dyDescent="0.3">
      <c r="A851">
        <v>850</v>
      </c>
      <c r="B851" s="2">
        <v>39201</v>
      </c>
      <c r="C851">
        <v>1</v>
      </c>
      <c r="D851">
        <v>15</v>
      </c>
      <c r="E851">
        <v>28</v>
      </c>
    </row>
    <row r="852" spans="1:5" x14ac:dyDescent="0.3">
      <c r="A852">
        <v>851</v>
      </c>
      <c r="B852" s="2">
        <v>39200</v>
      </c>
      <c r="C852">
        <v>1</v>
      </c>
      <c r="D852">
        <v>18</v>
      </c>
      <c r="E852">
        <v>16</v>
      </c>
    </row>
    <row r="853" spans="1:5" x14ac:dyDescent="0.3">
      <c r="A853">
        <v>852</v>
      </c>
      <c r="B853" s="2">
        <v>39199</v>
      </c>
      <c r="C853">
        <v>1</v>
      </c>
      <c r="D853">
        <v>25</v>
      </c>
      <c r="E853">
        <v>191</v>
      </c>
    </row>
    <row r="854" spans="1:5" x14ac:dyDescent="0.3">
      <c r="A854">
        <v>853</v>
      </c>
      <c r="B854" s="2">
        <v>39198</v>
      </c>
      <c r="C854">
        <v>1</v>
      </c>
      <c r="D854">
        <v>22</v>
      </c>
      <c r="E854">
        <v>185</v>
      </c>
    </row>
    <row r="855" spans="1:5" x14ac:dyDescent="0.3">
      <c r="A855">
        <v>854</v>
      </c>
      <c r="B855" s="2">
        <v>39197</v>
      </c>
      <c r="C855">
        <v>2</v>
      </c>
      <c r="D855">
        <v>18</v>
      </c>
      <c r="E855">
        <v>11</v>
      </c>
    </row>
    <row r="856" spans="1:5" x14ac:dyDescent="0.3">
      <c r="A856">
        <v>855</v>
      </c>
      <c r="B856" s="2">
        <v>39190</v>
      </c>
      <c r="C856">
        <v>1</v>
      </c>
      <c r="D856">
        <v>24</v>
      </c>
      <c r="E856">
        <v>276</v>
      </c>
    </row>
    <row r="857" spans="1:5" x14ac:dyDescent="0.3">
      <c r="A857">
        <v>856</v>
      </c>
      <c r="B857" s="2">
        <v>39170</v>
      </c>
      <c r="C857">
        <v>0</v>
      </c>
      <c r="D857">
        <v>19</v>
      </c>
      <c r="E857">
        <v>280</v>
      </c>
    </row>
    <row r="858" spans="1:5" x14ac:dyDescent="0.3">
      <c r="A858">
        <v>857</v>
      </c>
      <c r="B858" s="2">
        <v>39169</v>
      </c>
      <c r="C858">
        <v>0</v>
      </c>
      <c r="D858">
        <v>26</v>
      </c>
      <c r="E858">
        <v>281</v>
      </c>
    </row>
    <row r="859" spans="1:5" x14ac:dyDescent="0.3">
      <c r="A859">
        <v>858</v>
      </c>
      <c r="B859" s="2">
        <v>39169</v>
      </c>
      <c r="C859">
        <v>0</v>
      </c>
      <c r="D859">
        <v>17</v>
      </c>
      <c r="E859">
        <v>282</v>
      </c>
    </row>
    <row r="860" spans="1:5" x14ac:dyDescent="0.3">
      <c r="A860">
        <v>859</v>
      </c>
      <c r="B860" s="2">
        <v>39169</v>
      </c>
      <c r="C860">
        <v>0</v>
      </c>
      <c r="D860">
        <v>12</v>
      </c>
      <c r="E860">
        <v>283</v>
      </c>
    </row>
    <row r="861" spans="1:5" x14ac:dyDescent="0.3">
      <c r="A861">
        <v>860</v>
      </c>
      <c r="B861" s="2">
        <v>39169</v>
      </c>
      <c r="C861">
        <v>0</v>
      </c>
      <c r="D861">
        <v>19</v>
      </c>
      <c r="E861">
        <v>280</v>
      </c>
    </row>
    <row r="862" spans="1:5" x14ac:dyDescent="0.3">
      <c r="A862">
        <v>861</v>
      </c>
      <c r="B862" s="2">
        <v>39100</v>
      </c>
      <c r="C862">
        <v>1</v>
      </c>
      <c r="D862">
        <v>23</v>
      </c>
      <c r="E862">
        <v>202</v>
      </c>
    </row>
    <row r="863" spans="1:5" x14ac:dyDescent="0.3">
      <c r="A863">
        <v>862</v>
      </c>
      <c r="B863" s="2">
        <v>39100</v>
      </c>
      <c r="C863">
        <v>1</v>
      </c>
      <c r="D863">
        <v>24</v>
      </c>
      <c r="E863">
        <v>188</v>
      </c>
    </row>
    <row r="864" spans="1:5" x14ac:dyDescent="0.3">
      <c r="A864">
        <v>863</v>
      </c>
      <c r="B864" s="2">
        <v>39100</v>
      </c>
      <c r="C864">
        <v>1</v>
      </c>
      <c r="D864">
        <v>10</v>
      </c>
      <c r="E864">
        <v>172</v>
      </c>
    </row>
    <row r="865" spans="1:5" x14ac:dyDescent="0.3">
      <c r="A865">
        <v>864</v>
      </c>
      <c r="B865" s="2">
        <v>39100</v>
      </c>
      <c r="C865">
        <v>1</v>
      </c>
      <c r="D865">
        <v>13</v>
      </c>
      <c r="E865">
        <v>80</v>
      </c>
    </row>
    <row r="866" spans="1:5" x14ac:dyDescent="0.3">
      <c r="A866">
        <v>865</v>
      </c>
      <c r="B866" s="2">
        <v>39100</v>
      </c>
      <c r="C866">
        <v>1</v>
      </c>
      <c r="D866">
        <v>16</v>
      </c>
      <c r="E866">
        <v>145</v>
      </c>
    </row>
    <row r="867" spans="1:5" x14ac:dyDescent="0.3">
      <c r="A867">
        <v>866</v>
      </c>
      <c r="B867" s="2">
        <v>39100</v>
      </c>
      <c r="C867">
        <v>1</v>
      </c>
      <c r="D867">
        <v>24</v>
      </c>
      <c r="E867">
        <v>178</v>
      </c>
    </row>
    <row r="868" spans="1:5" x14ac:dyDescent="0.3">
      <c r="A868">
        <v>867</v>
      </c>
      <c r="B868" s="2">
        <v>39100</v>
      </c>
      <c r="C868">
        <v>1</v>
      </c>
      <c r="D868">
        <v>10</v>
      </c>
      <c r="E868">
        <v>1</v>
      </c>
    </row>
    <row r="869" spans="1:5" x14ac:dyDescent="0.3">
      <c r="A869">
        <v>868</v>
      </c>
      <c r="B869" s="2">
        <v>39100</v>
      </c>
      <c r="C869">
        <v>1</v>
      </c>
      <c r="D869">
        <v>16</v>
      </c>
      <c r="E869">
        <v>129</v>
      </c>
    </row>
    <row r="870" spans="1:5" x14ac:dyDescent="0.3">
      <c r="A870">
        <v>869</v>
      </c>
      <c r="B870" s="2">
        <v>39100</v>
      </c>
      <c r="C870">
        <v>1</v>
      </c>
      <c r="D870">
        <v>18</v>
      </c>
      <c r="E870">
        <v>123</v>
      </c>
    </row>
    <row r="871" spans="1:5" x14ac:dyDescent="0.3">
      <c r="A871">
        <v>870</v>
      </c>
      <c r="B871" s="2">
        <v>39100</v>
      </c>
      <c r="C871">
        <v>1</v>
      </c>
      <c r="D871">
        <v>25</v>
      </c>
      <c r="E871">
        <v>63</v>
      </c>
    </row>
    <row r="872" spans="1:5" x14ac:dyDescent="0.3">
      <c r="A872">
        <v>871</v>
      </c>
      <c r="B872" s="2">
        <v>39083</v>
      </c>
      <c r="C872">
        <v>2</v>
      </c>
      <c r="D872">
        <v>22</v>
      </c>
      <c r="E872">
        <v>164</v>
      </c>
    </row>
    <row r="873" spans="1:5" x14ac:dyDescent="0.3">
      <c r="A873">
        <v>872</v>
      </c>
      <c r="B873" s="2">
        <v>39083</v>
      </c>
      <c r="C873">
        <v>2</v>
      </c>
      <c r="D873">
        <v>24</v>
      </c>
      <c r="E873">
        <v>254</v>
      </c>
    </row>
    <row r="874" spans="1:5" x14ac:dyDescent="0.3">
      <c r="A874">
        <v>873</v>
      </c>
      <c r="B874" s="2">
        <v>39083</v>
      </c>
      <c r="C874">
        <v>2</v>
      </c>
      <c r="D874">
        <v>10</v>
      </c>
      <c r="E874">
        <v>82</v>
      </c>
    </row>
    <row r="875" spans="1:5" x14ac:dyDescent="0.3">
      <c r="A875">
        <v>874</v>
      </c>
      <c r="B875" s="2">
        <v>39083</v>
      </c>
      <c r="C875">
        <v>1</v>
      </c>
      <c r="D875">
        <v>24</v>
      </c>
      <c r="E875">
        <v>263</v>
      </c>
    </row>
    <row r="876" spans="1:5" x14ac:dyDescent="0.3">
      <c r="A876">
        <v>875</v>
      </c>
      <c r="B876" s="2">
        <v>39032</v>
      </c>
      <c r="C876">
        <v>0</v>
      </c>
      <c r="D876">
        <v>26</v>
      </c>
      <c r="E876">
        <v>277</v>
      </c>
    </row>
    <row r="877" spans="1:5" x14ac:dyDescent="0.3">
      <c r="A877">
        <v>876</v>
      </c>
      <c r="B877" s="2">
        <v>39032</v>
      </c>
      <c r="C877">
        <v>0</v>
      </c>
      <c r="D877">
        <v>28</v>
      </c>
      <c r="E877">
        <v>279</v>
      </c>
    </row>
    <row r="878" spans="1:5" x14ac:dyDescent="0.3">
      <c r="A878">
        <v>877</v>
      </c>
      <c r="B878" s="2">
        <v>39032</v>
      </c>
      <c r="C878">
        <v>0</v>
      </c>
      <c r="D878">
        <v>26</v>
      </c>
      <c r="E878">
        <v>276</v>
      </c>
    </row>
    <row r="879" spans="1:5" x14ac:dyDescent="0.3">
      <c r="A879">
        <v>878</v>
      </c>
      <c r="B879" s="2">
        <v>39032</v>
      </c>
      <c r="C879">
        <v>0</v>
      </c>
      <c r="D879">
        <v>25</v>
      </c>
      <c r="E879">
        <v>278</v>
      </c>
    </row>
    <row r="880" spans="1:5" x14ac:dyDescent="0.3">
      <c r="A880">
        <v>879</v>
      </c>
      <c r="B880" s="2">
        <v>39031</v>
      </c>
      <c r="C880">
        <v>1</v>
      </c>
      <c r="D880">
        <v>10</v>
      </c>
      <c r="E880">
        <v>103</v>
      </c>
    </row>
    <row r="881" spans="1:5" x14ac:dyDescent="0.3">
      <c r="A881">
        <v>880</v>
      </c>
      <c r="B881" s="2">
        <v>39002</v>
      </c>
      <c r="C881">
        <v>1</v>
      </c>
      <c r="D881">
        <v>12</v>
      </c>
      <c r="E881">
        <v>234</v>
      </c>
    </row>
    <row r="882" spans="1:5" x14ac:dyDescent="0.3">
      <c r="A882">
        <v>881</v>
      </c>
      <c r="B882" s="2">
        <v>39000</v>
      </c>
      <c r="C882">
        <v>1</v>
      </c>
      <c r="D882">
        <v>17</v>
      </c>
      <c r="E882">
        <v>3</v>
      </c>
    </row>
    <row r="883" spans="1:5" x14ac:dyDescent="0.3">
      <c r="A883">
        <v>882</v>
      </c>
      <c r="B883" s="2">
        <v>38969</v>
      </c>
      <c r="C883">
        <v>1</v>
      </c>
      <c r="D883">
        <v>19</v>
      </c>
      <c r="E883">
        <v>116</v>
      </c>
    </row>
    <row r="884" spans="1:5" x14ac:dyDescent="0.3">
      <c r="A884">
        <v>883</v>
      </c>
      <c r="B884" s="2">
        <v>38969</v>
      </c>
      <c r="C884">
        <v>1</v>
      </c>
      <c r="D884">
        <v>18</v>
      </c>
      <c r="E884">
        <v>2</v>
      </c>
    </row>
    <row r="885" spans="1:5" x14ac:dyDescent="0.3">
      <c r="A885">
        <v>884</v>
      </c>
      <c r="B885" s="2">
        <v>38968</v>
      </c>
      <c r="C885">
        <v>0</v>
      </c>
      <c r="D885">
        <v>19</v>
      </c>
      <c r="E885">
        <v>232</v>
      </c>
    </row>
    <row r="886" spans="1:5" x14ac:dyDescent="0.3">
      <c r="A886">
        <v>885</v>
      </c>
      <c r="B886" s="2">
        <v>38968</v>
      </c>
      <c r="C886">
        <v>0</v>
      </c>
      <c r="D886">
        <v>15</v>
      </c>
      <c r="E886">
        <v>253</v>
      </c>
    </row>
    <row r="887" spans="1:5" x14ac:dyDescent="0.3">
      <c r="A887">
        <v>886</v>
      </c>
      <c r="B887" s="2">
        <v>38968</v>
      </c>
      <c r="C887">
        <v>0</v>
      </c>
      <c r="D887">
        <v>18</v>
      </c>
      <c r="E887">
        <v>244</v>
      </c>
    </row>
    <row r="888" spans="1:5" x14ac:dyDescent="0.3">
      <c r="A888">
        <v>887</v>
      </c>
      <c r="B888" s="2">
        <v>38968</v>
      </c>
      <c r="C888">
        <v>1</v>
      </c>
      <c r="D888">
        <v>18</v>
      </c>
      <c r="E888">
        <v>129</v>
      </c>
    </row>
    <row r="889" spans="1:5" x14ac:dyDescent="0.3">
      <c r="A889">
        <v>888</v>
      </c>
      <c r="B889" s="2">
        <v>38953</v>
      </c>
      <c r="C889">
        <v>1</v>
      </c>
      <c r="D889">
        <v>24</v>
      </c>
      <c r="E889">
        <v>275</v>
      </c>
    </row>
    <row r="890" spans="1:5" x14ac:dyDescent="0.3">
      <c r="A890">
        <v>889</v>
      </c>
      <c r="B890" s="2">
        <v>38953</v>
      </c>
      <c r="C890">
        <v>1</v>
      </c>
      <c r="D890">
        <v>14</v>
      </c>
      <c r="E890">
        <v>234</v>
      </c>
    </row>
    <row r="891" spans="1:5" x14ac:dyDescent="0.3">
      <c r="A891">
        <v>890</v>
      </c>
      <c r="B891" s="2">
        <v>38940</v>
      </c>
      <c r="C891">
        <v>2</v>
      </c>
      <c r="D891">
        <v>18</v>
      </c>
      <c r="E891">
        <v>26</v>
      </c>
    </row>
    <row r="892" spans="1:5" x14ac:dyDescent="0.3">
      <c r="A892">
        <v>891</v>
      </c>
      <c r="B892" s="2">
        <v>38940</v>
      </c>
      <c r="C892">
        <v>0</v>
      </c>
      <c r="D892">
        <v>23</v>
      </c>
      <c r="E892">
        <v>274</v>
      </c>
    </row>
    <row r="893" spans="1:5" x14ac:dyDescent="0.3">
      <c r="A893">
        <v>892</v>
      </c>
      <c r="B893" s="2">
        <v>38940</v>
      </c>
      <c r="C893">
        <v>0</v>
      </c>
      <c r="D893">
        <v>24</v>
      </c>
      <c r="E893">
        <v>275</v>
      </c>
    </row>
    <row r="894" spans="1:5" x14ac:dyDescent="0.3">
      <c r="A894">
        <v>893</v>
      </c>
      <c r="B894" s="2">
        <v>38913</v>
      </c>
      <c r="C894">
        <v>1</v>
      </c>
      <c r="D894">
        <v>36</v>
      </c>
      <c r="E894">
        <v>272</v>
      </c>
    </row>
    <row r="895" spans="1:5" x14ac:dyDescent="0.3">
      <c r="A895">
        <v>894</v>
      </c>
      <c r="B895" s="2">
        <v>38913</v>
      </c>
      <c r="C895">
        <v>0</v>
      </c>
      <c r="D895">
        <v>23</v>
      </c>
      <c r="E895">
        <v>273</v>
      </c>
    </row>
    <row r="896" spans="1:5" x14ac:dyDescent="0.3">
      <c r="A896">
        <v>895</v>
      </c>
      <c r="B896" s="2">
        <v>38913</v>
      </c>
      <c r="C896">
        <v>1</v>
      </c>
      <c r="D896">
        <v>24</v>
      </c>
      <c r="E896">
        <v>264</v>
      </c>
    </row>
    <row r="897" spans="1:5" x14ac:dyDescent="0.3">
      <c r="A897">
        <v>896</v>
      </c>
      <c r="B897" s="2">
        <v>38913</v>
      </c>
      <c r="C897">
        <v>0</v>
      </c>
      <c r="D897">
        <v>24</v>
      </c>
      <c r="E897">
        <v>162</v>
      </c>
    </row>
    <row r="898" spans="1:5" x14ac:dyDescent="0.3">
      <c r="A898">
        <v>897</v>
      </c>
      <c r="B898" s="2">
        <v>38911</v>
      </c>
      <c r="C898">
        <v>1</v>
      </c>
      <c r="D898">
        <v>14</v>
      </c>
      <c r="E898">
        <v>225</v>
      </c>
    </row>
    <row r="899" spans="1:5" x14ac:dyDescent="0.3">
      <c r="A899">
        <v>898</v>
      </c>
      <c r="B899" s="2">
        <v>38911</v>
      </c>
      <c r="C899">
        <v>1</v>
      </c>
      <c r="D899">
        <v>16</v>
      </c>
      <c r="E899">
        <v>245</v>
      </c>
    </row>
    <row r="900" spans="1:5" x14ac:dyDescent="0.3">
      <c r="A900">
        <v>899</v>
      </c>
      <c r="B900" s="2">
        <v>38911</v>
      </c>
      <c r="C900">
        <v>1</v>
      </c>
      <c r="D900">
        <v>19</v>
      </c>
      <c r="E900">
        <v>129</v>
      </c>
    </row>
    <row r="901" spans="1:5" x14ac:dyDescent="0.3">
      <c r="A901">
        <v>900</v>
      </c>
      <c r="B901" s="2">
        <v>38879</v>
      </c>
      <c r="C901">
        <v>1</v>
      </c>
      <c r="D901">
        <v>23</v>
      </c>
      <c r="E901">
        <v>27</v>
      </c>
    </row>
    <row r="902" spans="1:5" x14ac:dyDescent="0.3">
      <c r="A902">
        <v>901</v>
      </c>
      <c r="B902" s="2">
        <v>38879</v>
      </c>
      <c r="C902">
        <v>1</v>
      </c>
      <c r="D902">
        <v>17</v>
      </c>
      <c r="E902">
        <v>245</v>
      </c>
    </row>
    <row r="903" spans="1:5" x14ac:dyDescent="0.3">
      <c r="A903">
        <v>902</v>
      </c>
      <c r="B903" s="2">
        <v>38878</v>
      </c>
      <c r="C903">
        <v>0</v>
      </c>
      <c r="D903">
        <v>13</v>
      </c>
      <c r="E903">
        <v>234</v>
      </c>
    </row>
    <row r="904" spans="1:5" x14ac:dyDescent="0.3">
      <c r="A904">
        <v>903</v>
      </c>
      <c r="B904" s="2">
        <v>38878</v>
      </c>
      <c r="C904">
        <v>1</v>
      </c>
      <c r="D904">
        <v>18</v>
      </c>
      <c r="E904">
        <v>257</v>
      </c>
    </row>
    <row r="905" spans="1:5" x14ac:dyDescent="0.3">
      <c r="A905">
        <v>904</v>
      </c>
      <c r="B905" s="2">
        <v>38850</v>
      </c>
      <c r="C905">
        <v>1</v>
      </c>
      <c r="D905">
        <v>12</v>
      </c>
      <c r="E905">
        <v>160</v>
      </c>
    </row>
    <row r="906" spans="1:5" x14ac:dyDescent="0.3">
      <c r="A906">
        <v>905</v>
      </c>
      <c r="B906" s="2">
        <v>38835</v>
      </c>
      <c r="C906">
        <v>1</v>
      </c>
      <c r="D906">
        <v>24</v>
      </c>
      <c r="E906">
        <v>228</v>
      </c>
    </row>
    <row r="907" spans="1:5" x14ac:dyDescent="0.3">
      <c r="A907">
        <v>906</v>
      </c>
      <c r="B907" s="2">
        <v>38833</v>
      </c>
      <c r="C907">
        <v>0</v>
      </c>
      <c r="D907">
        <v>15</v>
      </c>
      <c r="E907">
        <v>270</v>
      </c>
    </row>
    <row r="908" spans="1:5" x14ac:dyDescent="0.3">
      <c r="A908">
        <v>907</v>
      </c>
      <c r="B908" s="2">
        <v>38833</v>
      </c>
      <c r="C908">
        <v>1</v>
      </c>
      <c r="D908">
        <v>26</v>
      </c>
      <c r="E908">
        <v>228</v>
      </c>
    </row>
    <row r="909" spans="1:5" x14ac:dyDescent="0.3">
      <c r="A909">
        <v>908</v>
      </c>
      <c r="B909" s="2">
        <v>38833</v>
      </c>
      <c r="C909">
        <v>1</v>
      </c>
      <c r="D909">
        <v>21</v>
      </c>
      <c r="E909">
        <v>129</v>
      </c>
    </row>
    <row r="910" spans="1:5" x14ac:dyDescent="0.3">
      <c r="A910">
        <v>909</v>
      </c>
      <c r="B910" s="2">
        <v>38805</v>
      </c>
      <c r="C910">
        <v>0</v>
      </c>
      <c r="D910">
        <v>28</v>
      </c>
      <c r="E910">
        <v>269</v>
      </c>
    </row>
    <row r="911" spans="1:5" x14ac:dyDescent="0.3">
      <c r="A911">
        <v>910</v>
      </c>
      <c r="B911" s="2">
        <v>38718</v>
      </c>
      <c r="C911">
        <v>1</v>
      </c>
      <c r="D911">
        <v>28</v>
      </c>
      <c r="E911">
        <v>255</v>
      </c>
    </row>
    <row r="912" spans="1:5" x14ac:dyDescent="0.3">
      <c r="A912">
        <v>911</v>
      </c>
      <c r="B912" s="2">
        <v>38718</v>
      </c>
      <c r="C912">
        <v>1</v>
      </c>
      <c r="D912">
        <v>36</v>
      </c>
      <c r="E912">
        <v>265</v>
      </c>
    </row>
    <row r="913" spans="1:5" x14ac:dyDescent="0.3">
      <c r="A913">
        <v>912</v>
      </c>
      <c r="B913" s="2">
        <v>38718</v>
      </c>
      <c r="C913">
        <v>1</v>
      </c>
      <c r="D913">
        <v>36</v>
      </c>
      <c r="E913">
        <v>271</v>
      </c>
    </row>
    <row r="914" spans="1:5" x14ac:dyDescent="0.3">
      <c r="A914">
        <v>913</v>
      </c>
      <c r="B914" s="2">
        <v>38718</v>
      </c>
      <c r="C914">
        <v>2</v>
      </c>
      <c r="D914">
        <v>18</v>
      </c>
      <c r="E914">
        <v>170</v>
      </c>
    </row>
    <row r="915" spans="1:5" x14ac:dyDescent="0.3">
      <c r="A915">
        <v>914</v>
      </c>
      <c r="B915" s="2">
        <v>38718</v>
      </c>
      <c r="C915">
        <v>2</v>
      </c>
      <c r="D915">
        <v>9</v>
      </c>
      <c r="E915">
        <v>36</v>
      </c>
    </row>
    <row r="916" spans="1:5" x14ac:dyDescent="0.3">
      <c r="A916">
        <v>915</v>
      </c>
      <c r="B916" s="2">
        <v>38718</v>
      </c>
      <c r="C916">
        <v>1</v>
      </c>
      <c r="D916">
        <v>24</v>
      </c>
      <c r="E916">
        <v>254</v>
      </c>
    </row>
    <row r="917" spans="1:5" x14ac:dyDescent="0.3">
      <c r="A917">
        <v>916</v>
      </c>
      <c r="B917" s="2">
        <v>38718</v>
      </c>
      <c r="C917">
        <v>1</v>
      </c>
      <c r="D917">
        <v>28</v>
      </c>
      <c r="E917">
        <v>227</v>
      </c>
    </row>
    <row r="918" spans="1:5" x14ac:dyDescent="0.3">
      <c r="A918">
        <v>917</v>
      </c>
      <c r="B918" s="2">
        <v>38718</v>
      </c>
      <c r="C918">
        <v>2</v>
      </c>
      <c r="D918">
        <v>11</v>
      </c>
      <c r="E918">
        <v>121</v>
      </c>
    </row>
    <row r="919" spans="1:5" x14ac:dyDescent="0.3">
      <c r="A919">
        <v>918</v>
      </c>
      <c r="B919" s="2">
        <v>38718</v>
      </c>
      <c r="C919">
        <v>1</v>
      </c>
      <c r="D919">
        <v>28</v>
      </c>
      <c r="E919">
        <v>264</v>
      </c>
    </row>
    <row r="920" spans="1:5" x14ac:dyDescent="0.3">
      <c r="A920">
        <v>919</v>
      </c>
      <c r="B920" s="2">
        <v>38718</v>
      </c>
      <c r="C920">
        <v>1</v>
      </c>
      <c r="D920">
        <v>12</v>
      </c>
      <c r="E920">
        <v>241</v>
      </c>
    </row>
    <row r="921" spans="1:5" x14ac:dyDescent="0.3">
      <c r="A921">
        <v>920</v>
      </c>
      <c r="B921" s="2">
        <v>38718</v>
      </c>
      <c r="C921">
        <v>1</v>
      </c>
      <c r="D921">
        <v>23</v>
      </c>
      <c r="E921">
        <v>129</v>
      </c>
    </row>
    <row r="922" spans="1:5" x14ac:dyDescent="0.3">
      <c r="A922">
        <v>921</v>
      </c>
      <c r="B922" s="2">
        <v>38718</v>
      </c>
      <c r="C922">
        <v>1</v>
      </c>
      <c r="D922">
        <v>12</v>
      </c>
      <c r="E922">
        <v>222</v>
      </c>
    </row>
    <row r="923" spans="1:5" x14ac:dyDescent="0.3">
      <c r="A923">
        <v>922</v>
      </c>
      <c r="B923" s="2">
        <v>38668</v>
      </c>
      <c r="C923">
        <v>0</v>
      </c>
      <c r="D923">
        <v>28</v>
      </c>
      <c r="E923">
        <v>264</v>
      </c>
    </row>
    <row r="924" spans="1:5" x14ac:dyDescent="0.3">
      <c r="A924">
        <v>923</v>
      </c>
      <c r="B924" s="2">
        <v>38642</v>
      </c>
      <c r="C924">
        <v>1</v>
      </c>
      <c r="D924">
        <v>24</v>
      </c>
      <c r="E924">
        <v>185</v>
      </c>
    </row>
    <row r="925" spans="1:5" x14ac:dyDescent="0.3">
      <c r="A925">
        <v>924</v>
      </c>
      <c r="B925" s="2">
        <v>38640</v>
      </c>
      <c r="C925">
        <v>0</v>
      </c>
      <c r="D925">
        <v>24</v>
      </c>
      <c r="E925">
        <v>193</v>
      </c>
    </row>
    <row r="926" spans="1:5" x14ac:dyDescent="0.3">
      <c r="A926">
        <v>925</v>
      </c>
      <c r="B926" s="2">
        <v>38624</v>
      </c>
      <c r="C926">
        <v>1</v>
      </c>
      <c r="D926">
        <v>26</v>
      </c>
      <c r="E926">
        <v>185</v>
      </c>
    </row>
    <row r="927" spans="1:5" x14ac:dyDescent="0.3">
      <c r="A927">
        <v>926</v>
      </c>
      <c r="B927" s="2">
        <v>38623</v>
      </c>
      <c r="C927">
        <v>0</v>
      </c>
      <c r="D927">
        <v>27</v>
      </c>
      <c r="E927">
        <v>249</v>
      </c>
    </row>
    <row r="928" spans="1:5" x14ac:dyDescent="0.3">
      <c r="A928">
        <v>927</v>
      </c>
      <c r="B928" s="2">
        <v>38623</v>
      </c>
      <c r="C928">
        <v>0</v>
      </c>
      <c r="D928">
        <v>28</v>
      </c>
      <c r="E928">
        <v>268</v>
      </c>
    </row>
    <row r="929" spans="1:5" x14ac:dyDescent="0.3">
      <c r="A929">
        <v>928</v>
      </c>
      <c r="B929" s="2">
        <v>38607</v>
      </c>
      <c r="C929">
        <v>1</v>
      </c>
      <c r="D929">
        <v>25</v>
      </c>
      <c r="E929">
        <v>27</v>
      </c>
    </row>
    <row r="930" spans="1:5" x14ac:dyDescent="0.3">
      <c r="A930">
        <v>929</v>
      </c>
      <c r="B930" s="2">
        <v>38606</v>
      </c>
      <c r="C930">
        <v>1</v>
      </c>
      <c r="D930">
        <v>18</v>
      </c>
      <c r="E930">
        <v>116</v>
      </c>
    </row>
    <row r="931" spans="1:5" x14ac:dyDescent="0.3">
      <c r="A931">
        <v>930</v>
      </c>
      <c r="B931" s="2">
        <v>38605</v>
      </c>
      <c r="C931">
        <v>1</v>
      </c>
      <c r="D931">
        <v>14</v>
      </c>
      <c r="E931">
        <v>222</v>
      </c>
    </row>
    <row r="932" spans="1:5" x14ac:dyDescent="0.3">
      <c r="A932">
        <v>931</v>
      </c>
      <c r="B932" s="2">
        <v>38604</v>
      </c>
      <c r="C932">
        <v>0</v>
      </c>
      <c r="D932">
        <v>21</v>
      </c>
      <c r="E932">
        <v>232</v>
      </c>
    </row>
    <row r="933" spans="1:5" x14ac:dyDescent="0.3">
      <c r="A933">
        <v>932</v>
      </c>
      <c r="B933" s="2">
        <v>38604</v>
      </c>
      <c r="C933">
        <v>0</v>
      </c>
      <c r="D933">
        <v>18</v>
      </c>
      <c r="E933">
        <v>233</v>
      </c>
    </row>
    <row r="934" spans="1:5" x14ac:dyDescent="0.3">
      <c r="A934">
        <v>933</v>
      </c>
      <c r="B934" s="2">
        <v>38604</v>
      </c>
      <c r="C934">
        <v>0</v>
      </c>
      <c r="D934">
        <v>16</v>
      </c>
      <c r="E934">
        <v>253</v>
      </c>
    </row>
    <row r="935" spans="1:5" x14ac:dyDescent="0.3">
      <c r="A935">
        <v>934</v>
      </c>
      <c r="B935" s="2">
        <v>38583</v>
      </c>
      <c r="C935">
        <v>1</v>
      </c>
      <c r="D935">
        <v>15</v>
      </c>
      <c r="E935">
        <v>222</v>
      </c>
    </row>
    <row r="936" spans="1:5" x14ac:dyDescent="0.3">
      <c r="A936">
        <v>935</v>
      </c>
      <c r="B936" s="2">
        <v>38576</v>
      </c>
      <c r="C936">
        <v>0</v>
      </c>
      <c r="D936">
        <v>18</v>
      </c>
      <c r="E936">
        <v>266</v>
      </c>
    </row>
    <row r="937" spans="1:5" x14ac:dyDescent="0.3">
      <c r="A937">
        <v>936</v>
      </c>
      <c r="B937" s="2">
        <v>38576</v>
      </c>
      <c r="C937">
        <v>0</v>
      </c>
      <c r="D937">
        <v>20</v>
      </c>
      <c r="E937">
        <v>267</v>
      </c>
    </row>
    <row r="938" spans="1:5" x14ac:dyDescent="0.3">
      <c r="A938">
        <v>937</v>
      </c>
      <c r="B938" s="2">
        <v>38550</v>
      </c>
      <c r="C938">
        <v>1</v>
      </c>
      <c r="D938">
        <v>11</v>
      </c>
      <c r="E938">
        <v>103</v>
      </c>
    </row>
    <row r="939" spans="1:5" x14ac:dyDescent="0.3">
      <c r="A939">
        <v>938</v>
      </c>
      <c r="B939" s="2">
        <v>38549</v>
      </c>
      <c r="C939">
        <v>0</v>
      </c>
      <c r="D939">
        <v>36</v>
      </c>
      <c r="E939">
        <v>265</v>
      </c>
    </row>
    <row r="940" spans="1:5" x14ac:dyDescent="0.3">
      <c r="A940">
        <v>939</v>
      </c>
      <c r="B940" s="2">
        <v>38549</v>
      </c>
      <c r="C940">
        <v>0</v>
      </c>
      <c r="D940">
        <v>28</v>
      </c>
      <c r="E940">
        <v>227</v>
      </c>
    </row>
    <row r="941" spans="1:5" x14ac:dyDescent="0.3">
      <c r="A941">
        <v>940</v>
      </c>
      <c r="B941" s="2">
        <v>38549</v>
      </c>
      <c r="C941">
        <v>0</v>
      </c>
      <c r="D941">
        <v>28</v>
      </c>
      <c r="E941">
        <v>228</v>
      </c>
    </row>
    <row r="942" spans="1:5" x14ac:dyDescent="0.3">
      <c r="A942">
        <v>941</v>
      </c>
      <c r="B942" s="2">
        <v>38549</v>
      </c>
      <c r="C942">
        <v>0</v>
      </c>
      <c r="D942">
        <v>36</v>
      </c>
      <c r="E942">
        <v>264</v>
      </c>
    </row>
    <row r="943" spans="1:5" x14ac:dyDescent="0.3">
      <c r="A943">
        <v>942</v>
      </c>
      <c r="B943" s="2">
        <v>38535</v>
      </c>
      <c r="C943">
        <v>1</v>
      </c>
      <c r="D943">
        <v>15</v>
      </c>
      <c r="E943">
        <v>225</v>
      </c>
    </row>
    <row r="944" spans="1:5" x14ac:dyDescent="0.3">
      <c r="A944">
        <v>943</v>
      </c>
      <c r="B944" s="2">
        <v>38534</v>
      </c>
      <c r="C944">
        <v>0</v>
      </c>
      <c r="D944">
        <v>23</v>
      </c>
      <c r="E944">
        <v>52</v>
      </c>
    </row>
    <row r="945" spans="1:5" x14ac:dyDescent="0.3">
      <c r="A945">
        <v>944</v>
      </c>
      <c r="B945" s="2">
        <v>38534</v>
      </c>
      <c r="C945">
        <v>0</v>
      </c>
      <c r="D945">
        <v>17</v>
      </c>
      <c r="E945">
        <v>261</v>
      </c>
    </row>
    <row r="946" spans="1:5" x14ac:dyDescent="0.3">
      <c r="A946">
        <v>945</v>
      </c>
      <c r="B946" s="2">
        <v>38534</v>
      </c>
      <c r="C946">
        <v>0</v>
      </c>
      <c r="D946">
        <v>24</v>
      </c>
      <c r="E946">
        <v>263</v>
      </c>
    </row>
    <row r="947" spans="1:5" x14ac:dyDescent="0.3">
      <c r="A947">
        <v>946</v>
      </c>
      <c r="B947" s="2">
        <v>38534</v>
      </c>
      <c r="C947">
        <v>0</v>
      </c>
      <c r="D947">
        <v>18</v>
      </c>
      <c r="E947">
        <v>262</v>
      </c>
    </row>
    <row r="948" spans="1:5" x14ac:dyDescent="0.3">
      <c r="A948">
        <v>947</v>
      </c>
      <c r="B948" s="2">
        <v>38534</v>
      </c>
      <c r="C948">
        <v>0</v>
      </c>
      <c r="D948">
        <v>28</v>
      </c>
      <c r="E948">
        <v>260</v>
      </c>
    </row>
    <row r="949" spans="1:5" x14ac:dyDescent="0.3">
      <c r="A949">
        <v>948</v>
      </c>
      <c r="B949" s="2">
        <v>38514</v>
      </c>
      <c r="C949">
        <v>1</v>
      </c>
      <c r="D949">
        <v>12</v>
      </c>
      <c r="E949">
        <v>80</v>
      </c>
    </row>
    <row r="950" spans="1:5" x14ac:dyDescent="0.3">
      <c r="A950">
        <v>949</v>
      </c>
      <c r="B950" s="2">
        <v>38499</v>
      </c>
      <c r="C950">
        <v>1</v>
      </c>
      <c r="D950">
        <v>13</v>
      </c>
      <c r="E950">
        <v>80</v>
      </c>
    </row>
    <row r="951" spans="1:5" x14ac:dyDescent="0.3">
      <c r="A951">
        <v>950</v>
      </c>
      <c r="B951" s="2">
        <v>38490</v>
      </c>
      <c r="C951">
        <v>0</v>
      </c>
      <c r="D951">
        <v>18</v>
      </c>
      <c r="E951">
        <v>259</v>
      </c>
    </row>
    <row r="952" spans="1:5" x14ac:dyDescent="0.3">
      <c r="A952">
        <v>951</v>
      </c>
      <c r="B952" s="2">
        <v>38490</v>
      </c>
      <c r="C952">
        <v>0</v>
      </c>
      <c r="D952">
        <v>23</v>
      </c>
      <c r="E952">
        <v>129</v>
      </c>
    </row>
    <row r="953" spans="1:5" x14ac:dyDescent="0.3">
      <c r="A953">
        <v>952</v>
      </c>
      <c r="B953" s="2">
        <v>38463</v>
      </c>
      <c r="C953">
        <v>1</v>
      </c>
      <c r="D953">
        <v>13</v>
      </c>
      <c r="E953">
        <v>160</v>
      </c>
    </row>
    <row r="954" spans="1:5" x14ac:dyDescent="0.3">
      <c r="A954">
        <v>953</v>
      </c>
      <c r="B954" s="2">
        <v>38462</v>
      </c>
      <c r="C954">
        <v>0</v>
      </c>
      <c r="D954">
        <v>16</v>
      </c>
      <c r="E954">
        <v>65</v>
      </c>
    </row>
    <row r="955" spans="1:5" x14ac:dyDescent="0.3">
      <c r="A955">
        <v>954</v>
      </c>
      <c r="B955" s="2">
        <v>38462</v>
      </c>
      <c r="C955">
        <v>0</v>
      </c>
      <c r="D955">
        <v>11</v>
      </c>
      <c r="E955">
        <v>258</v>
      </c>
    </row>
    <row r="956" spans="1:5" x14ac:dyDescent="0.3">
      <c r="A956">
        <v>955</v>
      </c>
      <c r="B956" s="2">
        <v>38461</v>
      </c>
      <c r="C956">
        <v>2</v>
      </c>
      <c r="D956">
        <v>24</v>
      </c>
      <c r="E956">
        <v>86</v>
      </c>
    </row>
    <row r="957" spans="1:5" x14ac:dyDescent="0.3">
      <c r="A957">
        <v>956</v>
      </c>
      <c r="B957" s="2">
        <v>38460</v>
      </c>
      <c r="C957">
        <v>1</v>
      </c>
      <c r="D957">
        <v>21</v>
      </c>
      <c r="E957">
        <v>184</v>
      </c>
    </row>
    <row r="958" spans="1:5" x14ac:dyDescent="0.3">
      <c r="A958">
        <v>957</v>
      </c>
      <c r="B958" s="2">
        <v>38422</v>
      </c>
      <c r="C958">
        <v>1</v>
      </c>
      <c r="D958">
        <v>14</v>
      </c>
      <c r="E958">
        <v>80</v>
      </c>
    </row>
    <row r="959" spans="1:5" x14ac:dyDescent="0.3">
      <c r="A959">
        <v>958</v>
      </c>
      <c r="B959" s="2">
        <v>38422</v>
      </c>
      <c r="C959">
        <v>1</v>
      </c>
      <c r="D959">
        <v>12</v>
      </c>
      <c r="E959">
        <v>103</v>
      </c>
    </row>
    <row r="960" spans="1:5" x14ac:dyDescent="0.3">
      <c r="A960">
        <v>959</v>
      </c>
      <c r="B960" s="2">
        <v>38418</v>
      </c>
      <c r="C960">
        <v>1</v>
      </c>
      <c r="D960">
        <v>14</v>
      </c>
      <c r="E960">
        <v>48</v>
      </c>
    </row>
    <row r="961" spans="1:5" x14ac:dyDescent="0.3">
      <c r="A961">
        <v>960</v>
      </c>
      <c r="B961" s="2">
        <v>38405</v>
      </c>
      <c r="C961">
        <v>0</v>
      </c>
      <c r="D961">
        <v>24</v>
      </c>
      <c r="E961">
        <v>161</v>
      </c>
    </row>
    <row r="962" spans="1:5" x14ac:dyDescent="0.3">
      <c r="A962">
        <v>961</v>
      </c>
      <c r="B962" s="2">
        <v>38405</v>
      </c>
      <c r="C962">
        <v>0</v>
      </c>
      <c r="D962">
        <v>24</v>
      </c>
      <c r="E962">
        <v>40</v>
      </c>
    </row>
    <row r="963" spans="1:5" x14ac:dyDescent="0.3">
      <c r="A963">
        <v>962</v>
      </c>
      <c r="B963" s="2">
        <v>38405</v>
      </c>
      <c r="C963">
        <v>2</v>
      </c>
      <c r="D963">
        <v>20</v>
      </c>
      <c r="E963">
        <v>26</v>
      </c>
    </row>
    <row r="964" spans="1:5" x14ac:dyDescent="0.3">
      <c r="A964">
        <v>963</v>
      </c>
      <c r="B964" s="2">
        <v>38405</v>
      </c>
      <c r="C964">
        <v>1</v>
      </c>
      <c r="D964">
        <v>16</v>
      </c>
      <c r="E964">
        <v>221</v>
      </c>
    </row>
    <row r="965" spans="1:5" x14ac:dyDescent="0.3">
      <c r="A965">
        <v>964</v>
      </c>
      <c r="B965" s="2">
        <v>38405</v>
      </c>
      <c r="C965">
        <v>1</v>
      </c>
      <c r="D965">
        <v>16</v>
      </c>
      <c r="E965">
        <v>123</v>
      </c>
    </row>
    <row r="966" spans="1:5" x14ac:dyDescent="0.3">
      <c r="A966">
        <v>965</v>
      </c>
      <c r="B966" s="2">
        <v>38405</v>
      </c>
      <c r="C966">
        <v>1</v>
      </c>
      <c r="D966">
        <v>19</v>
      </c>
      <c r="E966">
        <v>257</v>
      </c>
    </row>
    <row r="967" spans="1:5" x14ac:dyDescent="0.3">
      <c r="A967">
        <v>966</v>
      </c>
      <c r="B967" s="2">
        <v>38384</v>
      </c>
      <c r="C967">
        <v>2</v>
      </c>
      <c r="D967">
        <v>19</v>
      </c>
      <c r="E967">
        <v>30</v>
      </c>
    </row>
    <row r="968" spans="1:5" x14ac:dyDescent="0.3">
      <c r="A968">
        <v>967</v>
      </c>
      <c r="B968" s="2">
        <v>38384</v>
      </c>
      <c r="C968">
        <v>2</v>
      </c>
      <c r="D968">
        <v>7</v>
      </c>
      <c r="E968">
        <v>140</v>
      </c>
    </row>
    <row r="969" spans="1:5" x14ac:dyDescent="0.3">
      <c r="A969">
        <v>968</v>
      </c>
      <c r="B969" s="2">
        <v>38353</v>
      </c>
      <c r="C969">
        <v>2</v>
      </c>
      <c r="D969">
        <v>12</v>
      </c>
      <c r="E969">
        <v>142</v>
      </c>
    </row>
    <row r="970" spans="1:5" x14ac:dyDescent="0.3">
      <c r="A970">
        <v>969</v>
      </c>
      <c r="B970" s="2">
        <v>38353</v>
      </c>
      <c r="C970">
        <v>2</v>
      </c>
      <c r="D970">
        <v>28</v>
      </c>
      <c r="E970">
        <v>35</v>
      </c>
    </row>
    <row r="971" spans="1:5" x14ac:dyDescent="0.3">
      <c r="A971">
        <v>970</v>
      </c>
      <c r="B971" s="2">
        <v>38351</v>
      </c>
      <c r="C971">
        <v>1</v>
      </c>
      <c r="D971">
        <v>16</v>
      </c>
      <c r="E971">
        <v>28</v>
      </c>
    </row>
    <row r="972" spans="1:5" x14ac:dyDescent="0.3">
      <c r="A972">
        <v>971</v>
      </c>
      <c r="B972" s="2">
        <v>38305</v>
      </c>
      <c r="C972">
        <v>1</v>
      </c>
      <c r="D972">
        <v>9</v>
      </c>
      <c r="E972">
        <v>36</v>
      </c>
    </row>
    <row r="973" spans="1:5" x14ac:dyDescent="0.3">
      <c r="A973">
        <v>972</v>
      </c>
      <c r="B973" s="2">
        <v>38304</v>
      </c>
      <c r="C973">
        <v>0</v>
      </c>
      <c r="D973">
        <v>27</v>
      </c>
      <c r="E973">
        <v>193</v>
      </c>
    </row>
    <row r="974" spans="1:5" x14ac:dyDescent="0.3">
      <c r="A974">
        <v>973</v>
      </c>
      <c r="B974" s="2">
        <v>38292</v>
      </c>
      <c r="C974">
        <v>1</v>
      </c>
      <c r="D974">
        <v>18</v>
      </c>
      <c r="E974">
        <v>3</v>
      </c>
    </row>
    <row r="975" spans="1:5" x14ac:dyDescent="0.3">
      <c r="A975">
        <v>974</v>
      </c>
      <c r="B975" s="2">
        <v>38273</v>
      </c>
      <c r="C975">
        <v>0</v>
      </c>
      <c r="D975">
        <v>21</v>
      </c>
      <c r="E975">
        <v>256</v>
      </c>
    </row>
    <row r="976" spans="1:5" x14ac:dyDescent="0.3">
      <c r="A976">
        <v>975</v>
      </c>
      <c r="B976" s="2">
        <v>38261</v>
      </c>
      <c r="C976">
        <v>1</v>
      </c>
      <c r="D976">
        <v>19</v>
      </c>
      <c r="E976">
        <v>16</v>
      </c>
    </row>
    <row r="977" spans="1:5" x14ac:dyDescent="0.3">
      <c r="A977">
        <v>976</v>
      </c>
      <c r="B977" s="2">
        <v>38258</v>
      </c>
      <c r="C977">
        <v>1</v>
      </c>
      <c r="D977">
        <v>19</v>
      </c>
      <c r="E977">
        <v>116</v>
      </c>
    </row>
    <row r="978" spans="1:5" x14ac:dyDescent="0.3">
      <c r="A978">
        <v>977</v>
      </c>
      <c r="B978" s="2">
        <v>38258</v>
      </c>
      <c r="C978">
        <v>1</v>
      </c>
      <c r="D978">
        <v>27</v>
      </c>
      <c r="E978">
        <v>191</v>
      </c>
    </row>
    <row r="979" spans="1:5" x14ac:dyDescent="0.3">
      <c r="A979">
        <v>978</v>
      </c>
      <c r="B979" s="2">
        <v>38258</v>
      </c>
      <c r="C979">
        <v>1</v>
      </c>
      <c r="D979">
        <v>22</v>
      </c>
      <c r="E979">
        <v>61</v>
      </c>
    </row>
    <row r="980" spans="1:5" x14ac:dyDescent="0.3">
      <c r="A980">
        <v>979</v>
      </c>
      <c r="B980" s="2">
        <v>38242</v>
      </c>
      <c r="C980">
        <v>2</v>
      </c>
      <c r="D980">
        <v>17</v>
      </c>
      <c r="E980">
        <v>123</v>
      </c>
    </row>
    <row r="981" spans="1:5" x14ac:dyDescent="0.3">
      <c r="A981">
        <v>980</v>
      </c>
      <c r="B981" s="2">
        <v>38241</v>
      </c>
      <c r="C981">
        <v>0</v>
      </c>
      <c r="D981">
        <v>15</v>
      </c>
      <c r="E981">
        <v>234</v>
      </c>
    </row>
    <row r="982" spans="1:5" x14ac:dyDescent="0.3">
      <c r="A982">
        <v>981</v>
      </c>
      <c r="B982" s="2">
        <v>38240</v>
      </c>
      <c r="C982">
        <v>0</v>
      </c>
      <c r="D982">
        <v>26</v>
      </c>
      <c r="E982">
        <v>41</v>
      </c>
    </row>
    <row r="983" spans="1:5" x14ac:dyDescent="0.3">
      <c r="A983">
        <v>982</v>
      </c>
      <c r="B983" s="2">
        <v>38216</v>
      </c>
      <c r="C983">
        <v>1</v>
      </c>
      <c r="D983">
        <v>16</v>
      </c>
      <c r="E983">
        <v>222</v>
      </c>
    </row>
    <row r="984" spans="1:5" x14ac:dyDescent="0.3">
      <c r="A984">
        <v>983</v>
      </c>
      <c r="B984" s="2">
        <v>38210</v>
      </c>
      <c r="C984">
        <v>1</v>
      </c>
      <c r="D984">
        <v>18</v>
      </c>
      <c r="E984">
        <v>28</v>
      </c>
    </row>
    <row r="985" spans="1:5" x14ac:dyDescent="0.3">
      <c r="A985">
        <v>984</v>
      </c>
      <c r="B985" s="2">
        <v>38185</v>
      </c>
      <c r="C985">
        <v>2</v>
      </c>
      <c r="D985">
        <v>28</v>
      </c>
      <c r="E985">
        <v>14</v>
      </c>
    </row>
    <row r="986" spans="1:5" x14ac:dyDescent="0.3">
      <c r="A986">
        <v>985</v>
      </c>
      <c r="B986" s="2">
        <v>38185</v>
      </c>
      <c r="C986">
        <v>0</v>
      </c>
      <c r="D986">
        <v>36</v>
      </c>
      <c r="E986">
        <v>255</v>
      </c>
    </row>
    <row r="987" spans="1:5" x14ac:dyDescent="0.3">
      <c r="A987">
        <v>986</v>
      </c>
      <c r="B987" s="2">
        <v>38185</v>
      </c>
      <c r="C987">
        <v>0</v>
      </c>
      <c r="D987">
        <v>18</v>
      </c>
      <c r="E987">
        <v>221</v>
      </c>
    </row>
    <row r="988" spans="1:5" x14ac:dyDescent="0.3">
      <c r="A988">
        <v>987</v>
      </c>
      <c r="B988" s="2">
        <v>38169</v>
      </c>
      <c r="C988">
        <v>1</v>
      </c>
      <c r="D988">
        <v>18</v>
      </c>
      <c r="E988">
        <v>222</v>
      </c>
    </row>
    <row r="989" spans="1:5" x14ac:dyDescent="0.3">
      <c r="A989">
        <v>988</v>
      </c>
      <c r="B989" s="2">
        <v>38163</v>
      </c>
      <c r="C989">
        <v>0</v>
      </c>
      <c r="D989">
        <v>26</v>
      </c>
      <c r="E989">
        <v>252</v>
      </c>
    </row>
    <row r="990" spans="1:5" x14ac:dyDescent="0.3">
      <c r="A990">
        <v>989</v>
      </c>
      <c r="B990" s="2">
        <v>38151</v>
      </c>
      <c r="C990">
        <v>1</v>
      </c>
      <c r="D990">
        <v>19</v>
      </c>
      <c r="E990">
        <v>222</v>
      </c>
    </row>
    <row r="991" spans="1:5" x14ac:dyDescent="0.3">
      <c r="A991">
        <v>990</v>
      </c>
      <c r="B991" s="2">
        <v>38150</v>
      </c>
      <c r="C991">
        <v>1</v>
      </c>
      <c r="D991">
        <v>20</v>
      </c>
      <c r="E991">
        <v>116</v>
      </c>
    </row>
    <row r="992" spans="1:5" x14ac:dyDescent="0.3">
      <c r="A992">
        <v>991</v>
      </c>
      <c r="B992" s="2">
        <v>38149</v>
      </c>
      <c r="C992">
        <v>0</v>
      </c>
      <c r="D992">
        <v>24</v>
      </c>
      <c r="E992">
        <v>254</v>
      </c>
    </row>
    <row r="993" spans="1:5" x14ac:dyDescent="0.3">
      <c r="A993">
        <v>992</v>
      </c>
      <c r="B993" s="2">
        <v>38149</v>
      </c>
      <c r="C993">
        <v>0</v>
      </c>
      <c r="D993">
        <v>21</v>
      </c>
      <c r="E993">
        <v>233</v>
      </c>
    </row>
    <row r="994" spans="1:5" x14ac:dyDescent="0.3">
      <c r="A994">
        <v>993</v>
      </c>
      <c r="B994" s="2">
        <v>38149</v>
      </c>
      <c r="C994">
        <v>0</v>
      </c>
      <c r="D994">
        <v>18</v>
      </c>
      <c r="E994">
        <v>253</v>
      </c>
    </row>
    <row r="995" spans="1:5" x14ac:dyDescent="0.3">
      <c r="A995">
        <v>994</v>
      </c>
      <c r="B995" s="2">
        <v>38149</v>
      </c>
      <c r="C995">
        <v>0</v>
      </c>
      <c r="D995">
        <v>16</v>
      </c>
      <c r="E995">
        <v>234</v>
      </c>
    </row>
    <row r="996" spans="1:5" x14ac:dyDescent="0.3">
      <c r="A996">
        <v>995</v>
      </c>
      <c r="B996" s="2">
        <v>38132</v>
      </c>
      <c r="C996">
        <v>1</v>
      </c>
      <c r="D996">
        <v>10</v>
      </c>
      <c r="E996">
        <v>36</v>
      </c>
    </row>
    <row r="997" spans="1:5" x14ac:dyDescent="0.3">
      <c r="A997">
        <v>996</v>
      </c>
      <c r="B997" s="2">
        <v>38132</v>
      </c>
      <c r="C997">
        <v>1</v>
      </c>
      <c r="D997">
        <v>19</v>
      </c>
      <c r="E997">
        <v>28</v>
      </c>
    </row>
    <row r="998" spans="1:5" x14ac:dyDescent="0.3">
      <c r="A998">
        <v>997</v>
      </c>
      <c r="B998" s="2">
        <v>38132</v>
      </c>
      <c r="C998">
        <v>1</v>
      </c>
      <c r="D998">
        <v>14</v>
      </c>
      <c r="E998">
        <v>241</v>
      </c>
    </row>
    <row r="999" spans="1:5" x14ac:dyDescent="0.3">
      <c r="A999">
        <v>998</v>
      </c>
      <c r="B999" s="2">
        <v>38126</v>
      </c>
      <c r="C999">
        <v>0</v>
      </c>
      <c r="D999">
        <v>15</v>
      </c>
      <c r="E999">
        <v>251</v>
      </c>
    </row>
    <row r="1000" spans="1:5" x14ac:dyDescent="0.3">
      <c r="A1000">
        <v>999</v>
      </c>
      <c r="B1000" s="2">
        <v>38126</v>
      </c>
      <c r="C1000">
        <v>0</v>
      </c>
      <c r="D1000">
        <v>28</v>
      </c>
      <c r="E1000">
        <v>249</v>
      </c>
    </row>
    <row r="1001" spans="1:5" x14ac:dyDescent="0.3">
      <c r="A1001">
        <v>1000</v>
      </c>
      <c r="B1001" s="2">
        <v>38126</v>
      </c>
      <c r="C1001">
        <v>0</v>
      </c>
      <c r="D1001">
        <v>26</v>
      </c>
      <c r="E1001">
        <v>250</v>
      </c>
    </row>
    <row r="1002" spans="1:5" x14ac:dyDescent="0.3">
      <c r="A1002">
        <v>1001</v>
      </c>
      <c r="B1002" s="2">
        <v>38100</v>
      </c>
      <c r="C1002">
        <v>0</v>
      </c>
      <c r="D1002">
        <v>16</v>
      </c>
      <c r="E1002">
        <v>243</v>
      </c>
    </row>
    <row r="1003" spans="1:5" x14ac:dyDescent="0.3">
      <c r="A1003">
        <v>1002</v>
      </c>
      <c r="B1003" s="2">
        <v>38100</v>
      </c>
      <c r="C1003">
        <v>0</v>
      </c>
      <c r="D1003">
        <v>15</v>
      </c>
      <c r="E1003">
        <v>246</v>
      </c>
    </row>
    <row r="1004" spans="1:5" x14ac:dyDescent="0.3">
      <c r="A1004">
        <v>1003</v>
      </c>
      <c r="B1004" s="2">
        <v>38100</v>
      </c>
      <c r="C1004">
        <v>0</v>
      </c>
      <c r="D1004">
        <v>20</v>
      </c>
      <c r="E1004">
        <v>247</v>
      </c>
    </row>
    <row r="1005" spans="1:5" x14ac:dyDescent="0.3">
      <c r="A1005">
        <v>1004</v>
      </c>
      <c r="B1005" s="2">
        <v>38100</v>
      </c>
      <c r="C1005">
        <v>0</v>
      </c>
      <c r="D1005">
        <v>28</v>
      </c>
      <c r="E1005">
        <v>248</v>
      </c>
    </row>
    <row r="1006" spans="1:5" x14ac:dyDescent="0.3">
      <c r="A1006">
        <v>1005</v>
      </c>
      <c r="B1006" s="2">
        <v>38100</v>
      </c>
      <c r="C1006">
        <v>0</v>
      </c>
      <c r="D1006">
        <v>16</v>
      </c>
      <c r="E1006">
        <v>244</v>
      </c>
    </row>
    <row r="1007" spans="1:5" x14ac:dyDescent="0.3">
      <c r="A1007">
        <v>1006</v>
      </c>
      <c r="B1007" s="2">
        <v>38100</v>
      </c>
      <c r="C1007">
        <v>0</v>
      </c>
      <c r="D1007">
        <v>22</v>
      </c>
      <c r="E1007">
        <v>184</v>
      </c>
    </row>
    <row r="1008" spans="1:5" x14ac:dyDescent="0.3">
      <c r="A1008">
        <v>1007</v>
      </c>
      <c r="B1008" s="2">
        <v>38100</v>
      </c>
      <c r="C1008">
        <v>0</v>
      </c>
      <c r="D1008">
        <v>18</v>
      </c>
      <c r="E1008">
        <v>245</v>
      </c>
    </row>
    <row r="1009" spans="1:5" x14ac:dyDescent="0.3">
      <c r="A1009">
        <v>1008</v>
      </c>
      <c r="B1009" s="2">
        <v>38095</v>
      </c>
      <c r="C1009">
        <v>1</v>
      </c>
      <c r="D1009">
        <v>12</v>
      </c>
      <c r="E1009">
        <v>49</v>
      </c>
    </row>
    <row r="1010" spans="1:5" x14ac:dyDescent="0.3">
      <c r="A1010">
        <v>1009</v>
      </c>
      <c r="B1010" s="2">
        <v>38095</v>
      </c>
      <c r="C1010">
        <v>1</v>
      </c>
      <c r="D1010">
        <v>23</v>
      </c>
      <c r="E1010">
        <v>63</v>
      </c>
    </row>
    <row r="1011" spans="1:5" x14ac:dyDescent="0.3">
      <c r="A1011">
        <v>1010</v>
      </c>
      <c r="B1011" s="2">
        <v>38076</v>
      </c>
      <c r="C1011">
        <v>0</v>
      </c>
      <c r="D1011">
        <v>28</v>
      </c>
      <c r="E1011">
        <v>242</v>
      </c>
    </row>
    <row r="1012" spans="1:5" x14ac:dyDescent="0.3">
      <c r="A1012">
        <v>1011</v>
      </c>
      <c r="B1012" s="2">
        <v>38071</v>
      </c>
      <c r="C1012">
        <v>1</v>
      </c>
      <c r="D1012">
        <v>7</v>
      </c>
      <c r="E1012">
        <v>140</v>
      </c>
    </row>
    <row r="1013" spans="1:5" x14ac:dyDescent="0.3">
      <c r="A1013">
        <v>1012</v>
      </c>
      <c r="B1013" s="2">
        <v>38071</v>
      </c>
      <c r="C1013">
        <v>1</v>
      </c>
      <c r="D1013">
        <v>13</v>
      </c>
      <c r="E1013">
        <v>49</v>
      </c>
    </row>
    <row r="1014" spans="1:5" x14ac:dyDescent="0.3">
      <c r="A1014">
        <v>1013</v>
      </c>
      <c r="B1014" s="2">
        <v>38071</v>
      </c>
      <c r="C1014">
        <v>1</v>
      </c>
      <c r="D1014">
        <v>25</v>
      </c>
      <c r="E1014">
        <v>237</v>
      </c>
    </row>
    <row r="1015" spans="1:5" x14ac:dyDescent="0.3">
      <c r="A1015">
        <v>1014</v>
      </c>
      <c r="B1015" s="2">
        <v>38071</v>
      </c>
      <c r="C1015">
        <v>1</v>
      </c>
      <c r="D1015">
        <v>7</v>
      </c>
      <c r="E1015">
        <v>122</v>
      </c>
    </row>
    <row r="1016" spans="1:5" x14ac:dyDescent="0.3">
      <c r="A1016">
        <v>1015</v>
      </c>
      <c r="B1016" s="2">
        <v>38071</v>
      </c>
      <c r="C1016">
        <v>1</v>
      </c>
      <c r="D1016">
        <v>8</v>
      </c>
      <c r="E1016">
        <v>172</v>
      </c>
    </row>
    <row r="1017" spans="1:5" x14ac:dyDescent="0.3">
      <c r="A1017">
        <v>1016</v>
      </c>
      <c r="B1017" s="2">
        <v>38071</v>
      </c>
      <c r="C1017">
        <v>1</v>
      </c>
      <c r="D1017">
        <v>13</v>
      </c>
      <c r="E1017">
        <v>80</v>
      </c>
    </row>
    <row r="1018" spans="1:5" x14ac:dyDescent="0.3">
      <c r="A1018">
        <v>1017</v>
      </c>
      <c r="B1018" s="2">
        <v>38071</v>
      </c>
      <c r="C1018">
        <v>1</v>
      </c>
      <c r="D1018">
        <v>17</v>
      </c>
      <c r="E1018">
        <v>145</v>
      </c>
    </row>
    <row r="1019" spans="1:5" x14ac:dyDescent="0.3">
      <c r="A1019">
        <v>1018</v>
      </c>
      <c r="B1019" s="2">
        <v>38071</v>
      </c>
      <c r="C1019">
        <v>1</v>
      </c>
      <c r="D1019">
        <v>9</v>
      </c>
      <c r="E1019">
        <v>1</v>
      </c>
    </row>
    <row r="1020" spans="1:5" x14ac:dyDescent="0.3">
      <c r="A1020">
        <v>1019</v>
      </c>
      <c r="B1020" s="2">
        <v>38071</v>
      </c>
      <c r="C1020">
        <v>1</v>
      </c>
      <c r="D1020">
        <v>20</v>
      </c>
      <c r="E1020">
        <v>222</v>
      </c>
    </row>
    <row r="1021" spans="1:5" x14ac:dyDescent="0.3">
      <c r="A1021">
        <v>1020</v>
      </c>
      <c r="B1021" s="2">
        <v>37987</v>
      </c>
      <c r="C1021">
        <v>2</v>
      </c>
      <c r="D1021">
        <v>28</v>
      </c>
      <c r="E1021">
        <v>144</v>
      </c>
    </row>
    <row r="1022" spans="1:5" x14ac:dyDescent="0.3">
      <c r="A1022">
        <v>1021</v>
      </c>
      <c r="B1022" s="2">
        <v>37987</v>
      </c>
      <c r="C1022">
        <v>1</v>
      </c>
      <c r="D1022">
        <v>28</v>
      </c>
      <c r="E1022">
        <v>4</v>
      </c>
    </row>
    <row r="1023" spans="1:5" x14ac:dyDescent="0.3">
      <c r="A1023">
        <v>1022</v>
      </c>
      <c r="B1023" s="2">
        <v>37987</v>
      </c>
      <c r="C1023">
        <v>1</v>
      </c>
      <c r="D1023">
        <v>20</v>
      </c>
      <c r="E1023">
        <v>202</v>
      </c>
    </row>
    <row r="1024" spans="1:5" x14ac:dyDescent="0.3">
      <c r="A1024">
        <v>1023</v>
      </c>
      <c r="B1024" s="2">
        <v>37987</v>
      </c>
      <c r="C1024">
        <v>1</v>
      </c>
      <c r="D1024">
        <v>28</v>
      </c>
      <c r="E1024">
        <v>238</v>
      </c>
    </row>
    <row r="1025" spans="1:5" x14ac:dyDescent="0.3">
      <c r="A1025">
        <v>1024</v>
      </c>
      <c r="B1025" s="2">
        <v>37987</v>
      </c>
      <c r="C1025">
        <v>1</v>
      </c>
      <c r="D1025">
        <v>18</v>
      </c>
      <c r="E1025">
        <v>58</v>
      </c>
    </row>
    <row r="1026" spans="1:5" x14ac:dyDescent="0.3">
      <c r="A1026">
        <v>1025</v>
      </c>
      <c r="B1026" s="2">
        <v>37987</v>
      </c>
      <c r="C1026">
        <v>1</v>
      </c>
      <c r="D1026">
        <v>15</v>
      </c>
      <c r="E1026">
        <v>241</v>
      </c>
    </row>
    <row r="1027" spans="1:5" x14ac:dyDescent="0.3">
      <c r="A1027">
        <v>1026</v>
      </c>
      <c r="B1027" s="2">
        <v>37987</v>
      </c>
      <c r="C1027">
        <v>1</v>
      </c>
      <c r="D1027">
        <v>16</v>
      </c>
      <c r="E1027">
        <v>225</v>
      </c>
    </row>
    <row r="1028" spans="1:5" x14ac:dyDescent="0.3">
      <c r="A1028">
        <v>1027</v>
      </c>
      <c r="B1028" s="2">
        <v>37987</v>
      </c>
      <c r="C1028">
        <v>1</v>
      </c>
      <c r="D1028">
        <v>18</v>
      </c>
      <c r="E1028">
        <v>47</v>
      </c>
    </row>
    <row r="1029" spans="1:5" x14ac:dyDescent="0.3">
      <c r="A1029">
        <v>1028</v>
      </c>
      <c r="B1029" s="2">
        <v>37941</v>
      </c>
      <c r="C1029">
        <v>1</v>
      </c>
      <c r="D1029">
        <v>23</v>
      </c>
      <c r="E1029">
        <v>61</v>
      </c>
    </row>
    <row r="1030" spans="1:5" x14ac:dyDescent="0.3">
      <c r="A1030">
        <v>1029</v>
      </c>
      <c r="B1030" s="2">
        <v>37916</v>
      </c>
      <c r="C1030">
        <v>1</v>
      </c>
      <c r="D1030">
        <v>22</v>
      </c>
      <c r="E1030">
        <v>222</v>
      </c>
    </row>
    <row r="1031" spans="1:5" x14ac:dyDescent="0.3">
      <c r="A1031">
        <v>1030</v>
      </c>
      <c r="B1031" s="2">
        <v>37912</v>
      </c>
      <c r="C1031">
        <v>0</v>
      </c>
      <c r="D1031">
        <v>26</v>
      </c>
      <c r="E1031">
        <v>240</v>
      </c>
    </row>
    <row r="1032" spans="1:5" x14ac:dyDescent="0.3">
      <c r="A1032">
        <v>1031</v>
      </c>
      <c r="B1032" s="2">
        <v>37912</v>
      </c>
      <c r="C1032">
        <v>0</v>
      </c>
      <c r="D1032">
        <v>21</v>
      </c>
      <c r="E1032">
        <v>181</v>
      </c>
    </row>
    <row r="1033" spans="1:5" x14ac:dyDescent="0.3">
      <c r="A1033">
        <v>1032</v>
      </c>
      <c r="B1033" s="2">
        <v>37912</v>
      </c>
      <c r="C1033">
        <v>0</v>
      </c>
      <c r="D1033">
        <v>20</v>
      </c>
      <c r="E1033">
        <v>221</v>
      </c>
    </row>
    <row r="1034" spans="1:5" x14ac:dyDescent="0.3">
      <c r="A1034">
        <v>1033</v>
      </c>
      <c r="B1034" s="2">
        <v>37912</v>
      </c>
      <c r="C1034">
        <v>0</v>
      </c>
      <c r="D1034">
        <v>15</v>
      </c>
      <c r="E1034">
        <v>241</v>
      </c>
    </row>
    <row r="1035" spans="1:5" x14ac:dyDescent="0.3">
      <c r="A1035">
        <v>1034</v>
      </c>
      <c r="B1035" s="2">
        <v>37912</v>
      </c>
      <c r="C1035">
        <v>0</v>
      </c>
      <c r="D1035">
        <v>16</v>
      </c>
      <c r="E1035">
        <v>225</v>
      </c>
    </row>
    <row r="1036" spans="1:5" x14ac:dyDescent="0.3">
      <c r="A1036">
        <v>1035</v>
      </c>
      <c r="B1036" s="2">
        <v>37912</v>
      </c>
      <c r="C1036">
        <v>2</v>
      </c>
      <c r="D1036">
        <v>18</v>
      </c>
      <c r="E1036">
        <v>123</v>
      </c>
    </row>
    <row r="1037" spans="1:5" x14ac:dyDescent="0.3">
      <c r="A1037">
        <v>1036</v>
      </c>
      <c r="B1037" s="2">
        <v>37895</v>
      </c>
      <c r="C1037">
        <v>0</v>
      </c>
      <c r="D1037">
        <v>20</v>
      </c>
      <c r="E1037">
        <v>239</v>
      </c>
    </row>
    <row r="1038" spans="1:5" x14ac:dyDescent="0.3">
      <c r="A1038">
        <v>1037</v>
      </c>
      <c r="B1038" s="2">
        <v>37895</v>
      </c>
      <c r="C1038">
        <v>0</v>
      </c>
      <c r="D1038">
        <v>28</v>
      </c>
      <c r="E1038">
        <v>238</v>
      </c>
    </row>
    <row r="1039" spans="1:5" x14ac:dyDescent="0.3">
      <c r="A1039">
        <v>1038</v>
      </c>
      <c r="B1039" s="2">
        <v>37895</v>
      </c>
      <c r="C1039">
        <v>1</v>
      </c>
      <c r="D1039">
        <v>16</v>
      </c>
      <c r="E1039">
        <v>2</v>
      </c>
    </row>
    <row r="1040" spans="1:5" x14ac:dyDescent="0.3">
      <c r="A1040">
        <v>1039</v>
      </c>
      <c r="B1040" s="2">
        <v>37879</v>
      </c>
      <c r="C1040">
        <v>1</v>
      </c>
      <c r="D1040">
        <v>20</v>
      </c>
      <c r="E1040">
        <v>28</v>
      </c>
    </row>
    <row r="1041" spans="1:5" x14ac:dyDescent="0.3">
      <c r="A1041">
        <v>1040</v>
      </c>
      <c r="B1041" s="2">
        <v>37878</v>
      </c>
      <c r="C1041">
        <v>1</v>
      </c>
      <c r="D1041">
        <v>21</v>
      </c>
      <c r="E1041">
        <v>116</v>
      </c>
    </row>
    <row r="1042" spans="1:5" x14ac:dyDescent="0.3">
      <c r="A1042">
        <v>1041</v>
      </c>
      <c r="B1042" s="2">
        <v>37877</v>
      </c>
      <c r="C1042">
        <v>1</v>
      </c>
      <c r="D1042">
        <v>24</v>
      </c>
      <c r="E1042">
        <v>61</v>
      </c>
    </row>
    <row r="1043" spans="1:5" x14ac:dyDescent="0.3">
      <c r="A1043">
        <v>1042</v>
      </c>
      <c r="B1043" s="2">
        <v>37876</v>
      </c>
      <c r="C1043">
        <v>0</v>
      </c>
      <c r="D1043">
        <v>28</v>
      </c>
      <c r="E1043">
        <v>231</v>
      </c>
    </row>
    <row r="1044" spans="1:5" x14ac:dyDescent="0.3">
      <c r="A1044">
        <v>1043</v>
      </c>
      <c r="B1044" s="2">
        <v>37876</v>
      </c>
      <c r="C1044">
        <v>0</v>
      </c>
      <c r="D1044">
        <v>18</v>
      </c>
      <c r="E1044">
        <v>236</v>
      </c>
    </row>
    <row r="1045" spans="1:5" x14ac:dyDescent="0.3">
      <c r="A1045">
        <v>1044</v>
      </c>
      <c r="B1045" s="2">
        <v>37876</v>
      </c>
      <c r="C1045">
        <v>0</v>
      </c>
      <c r="D1045">
        <v>14</v>
      </c>
      <c r="E1045">
        <v>235</v>
      </c>
    </row>
    <row r="1046" spans="1:5" x14ac:dyDescent="0.3">
      <c r="A1046">
        <v>1045</v>
      </c>
      <c r="B1046" s="2">
        <v>37876</v>
      </c>
      <c r="C1046">
        <v>0</v>
      </c>
      <c r="D1046">
        <v>19</v>
      </c>
      <c r="E1046">
        <v>232</v>
      </c>
    </row>
    <row r="1047" spans="1:5" x14ac:dyDescent="0.3">
      <c r="A1047">
        <v>1046</v>
      </c>
      <c r="B1047" s="2">
        <v>37876</v>
      </c>
      <c r="C1047">
        <v>0</v>
      </c>
      <c r="D1047">
        <v>20</v>
      </c>
      <c r="E1047">
        <v>233</v>
      </c>
    </row>
    <row r="1048" spans="1:5" x14ac:dyDescent="0.3">
      <c r="A1048">
        <v>1047</v>
      </c>
      <c r="B1048" s="2">
        <v>37876</v>
      </c>
      <c r="C1048">
        <v>0</v>
      </c>
      <c r="D1048">
        <v>24</v>
      </c>
      <c r="E1048">
        <v>237</v>
      </c>
    </row>
    <row r="1049" spans="1:5" x14ac:dyDescent="0.3">
      <c r="A1049">
        <v>1048</v>
      </c>
      <c r="B1049" s="2">
        <v>37876</v>
      </c>
      <c r="C1049">
        <v>0</v>
      </c>
      <c r="D1049">
        <v>17</v>
      </c>
      <c r="E1049">
        <v>234</v>
      </c>
    </row>
    <row r="1050" spans="1:5" x14ac:dyDescent="0.3">
      <c r="A1050">
        <v>1049</v>
      </c>
      <c r="B1050" s="2">
        <v>37866</v>
      </c>
      <c r="C1050">
        <v>1</v>
      </c>
      <c r="D1050">
        <v>12</v>
      </c>
      <c r="E1050">
        <v>36</v>
      </c>
    </row>
    <row r="1051" spans="1:5" x14ac:dyDescent="0.3">
      <c r="A1051">
        <v>1050</v>
      </c>
      <c r="B1051" s="2">
        <v>37866</v>
      </c>
      <c r="C1051">
        <v>1</v>
      </c>
      <c r="D1051">
        <v>19</v>
      </c>
      <c r="E1051">
        <v>3</v>
      </c>
    </row>
    <row r="1052" spans="1:5" x14ac:dyDescent="0.3">
      <c r="A1052">
        <v>1051</v>
      </c>
      <c r="B1052" s="2">
        <v>37841</v>
      </c>
      <c r="C1052">
        <v>0</v>
      </c>
      <c r="D1052">
        <v>15</v>
      </c>
      <c r="E1052">
        <v>229</v>
      </c>
    </row>
    <row r="1053" spans="1:5" x14ac:dyDescent="0.3">
      <c r="A1053">
        <v>1052</v>
      </c>
      <c r="B1053" s="2">
        <v>37841</v>
      </c>
      <c r="C1053">
        <v>0</v>
      </c>
      <c r="D1053">
        <v>21</v>
      </c>
      <c r="E1053">
        <v>230</v>
      </c>
    </row>
    <row r="1054" spans="1:5" x14ac:dyDescent="0.3">
      <c r="A1054">
        <v>1053</v>
      </c>
      <c r="B1054" s="2">
        <v>37830</v>
      </c>
      <c r="C1054">
        <v>1</v>
      </c>
      <c r="D1054">
        <v>9</v>
      </c>
      <c r="E1054">
        <v>122</v>
      </c>
    </row>
    <row r="1055" spans="1:5" x14ac:dyDescent="0.3">
      <c r="A1055">
        <v>1054</v>
      </c>
      <c r="B1055" s="2">
        <v>37830</v>
      </c>
      <c r="C1055">
        <v>1</v>
      </c>
      <c r="D1055">
        <v>17</v>
      </c>
      <c r="E1055">
        <v>2</v>
      </c>
    </row>
    <row r="1056" spans="1:5" x14ac:dyDescent="0.3">
      <c r="A1056">
        <v>1055</v>
      </c>
      <c r="B1056" s="2">
        <v>37814</v>
      </c>
      <c r="C1056">
        <v>0</v>
      </c>
      <c r="D1056">
        <v>26</v>
      </c>
      <c r="E1056">
        <v>200</v>
      </c>
    </row>
    <row r="1057" spans="1:5" x14ac:dyDescent="0.3">
      <c r="A1057">
        <v>1056</v>
      </c>
      <c r="B1057" s="2">
        <v>37814</v>
      </c>
      <c r="C1057">
        <v>0</v>
      </c>
      <c r="D1057">
        <v>18</v>
      </c>
      <c r="E1057">
        <v>226</v>
      </c>
    </row>
    <row r="1058" spans="1:5" x14ac:dyDescent="0.3">
      <c r="A1058">
        <v>1057</v>
      </c>
      <c r="B1058" s="2">
        <v>37814</v>
      </c>
      <c r="C1058">
        <v>0</v>
      </c>
      <c r="D1058">
        <v>34</v>
      </c>
      <c r="E1058">
        <v>227</v>
      </c>
    </row>
    <row r="1059" spans="1:5" x14ac:dyDescent="0.3">
      <c r="A1059">
        <v>1058</v>
      </c>
      <c r="B1059" s="2">
        <v>37814</v>
      </c>
      <c r="C1059">
        <v>0</v>
      </c>
      <c r="D1059">
        <v>24</v>
      </c>
      <c r="E1059">
        <v>58</v>
      </c>
    </row>
    <row r="1060" spans="1:5" x14ac:dyDescent="0.3">
      <c r="A1060">
        <v>1059</v>
      </c>
      <c r="B1060" s="2">
        <v>37814</v>
      </c>
      <c r="C1060">
        <v>0</v>
      </c>
      <c r="D1060">
        <v>34</v>
      </c>
      <c r="E1060">
        <v>228</v>
      </c>
    </row>
    <row r="1061" spans="1:5" x14ac:dyDescent="0.3">
      <c r="A1061">
        <v>1060</v>
      </c>
      <c r="B1061" s="2">
        <v>37814</v>
      </c>
      <c r="C1061">
        <v>0</v>
      </c>
      <c r="D1061">
        <v>24</v>
      </c>
      <c r="E1061">
        <v>184</v>
      </c>
    </row>
    <row r="1062" spans="1:5" x14ac:dyDescent="0.3">
      <c r="A1062">
        <v>1061</v>
      </c>
      <c r="B1062" s="2">
        <v>37787</v>
      </c>
      <c r="C1062">
        <v>1</v>
      </c>
      <c r="D1062">
        <v>13</v>
      </c>
      <c r="E1062">
        <v>36</v>
      </c>
    </row>
    <row r="1063" spans="1:5" x14ac:dyDescent="0.3">
      <c r="A1063">
        <v>1062</v>
      </c>
      <c r="B1063" s="2">
        <v>37786</v>
      </c>
      <c r="C1063">
        <v>1</v>
      </c>
      <c r="D1063">
        <v>7</v>
      </c>
      <c r="E1063">
        <v>172</v>
      </c>
    </row>
    <row r="1064" spans="1:5" x14ac:dyDescent="0.3">
      <c r="A1064">
        <v>1063</v>
      </c>
      <c r="B1064" s="2">
        <v>37785</v>
      </c>
      <c r="C1064">
        <v>0</v>
      </c>
      <c r="D1064">
        <v>25</v>
      </c>
      <c r="E1064">
        <v>184</v>
      </c>
    </row>
    <row r="1065" spans="1:5" x14ac:dyDescent="0.3">
      <c r="A1065">
        <v>1064</v>
      </c>
      <c r="B1065" s="2">
        <v>37785</v>
      </c>
      <c r="C1065">
        <v>0</v>
      </c>
      <c r="D1065">
        <v>14</v>
      </c>
      <c r="E1065">
        <v>225</v>
      </c>
    </row>
    <row r="1066" spans="1:5" x14ac:dyDescent="0.3">
      <c r="A1066">
        <v>1065</v>
      </c>
      <c r="B1066" s="2">
        <v>37756</v>
      </c>
      <c r="C1066">
        <v>0</v>
      </c>
      <c r="D1066">
        <v>21</v>
      </c>
      <c r="E1066">
        <v>224</v>
      </c>
    </row>
    <row r="1067" spans="1:5" x14ac:dyDescent="0.3">
      <c r="A1067">
        <v>1066</v>
      </c>
      <c r="B1067" s="2">
        <v>37756</v>
      </c>
      <c r="C1067">
        <v>1</v>
      </c>
      <c r="D1067">
        <v>12</v>
      </c>
      <c r="E1067">
        <v>48</v>
      </c>
    </row>
    <row r="1068" spans="1:5" x14ac:dyDescent="0.3">
      <c r="A1068">
        <v>1067</v>
      </c>
      <c r="B1068" s="2">
        <v>37754</v>
      </c>
      <c r="C1068">
        <v>1</v>
      </c>
      <c r="D1068">
        <v>8</v>
      </c>
      <c r="E1068">
        <v>1</v>
      </c>
    </row>
    <row r="1069" spans="1:5" x14ac:dyDescent="0.3">
      <c r="A1069">
        <v>1068</v>
      </c>
      <c r="B1069" s="2">
        <v>37720</v>
      </c>
      <c r="C1069">
        <v>1</v>
      </c>
      <c r="D1069">
        <v>15</v>
      </c>
      <c r="E1069">
        <v>36</v>
      </c>
    </row>
    <row r="1070" spans="1:5" x14ac:dyDescent="0.3">
      <c r="A1070">
        <v>1069</v>
      </c>
      <c r="B1070" s="2">
        <v>37691</v>
      </c>
      <c r="C1070">
        <v>1</v>
      </c>
      <c r="D1070">
        <v>16</v>
      </c>
      <c r="E1070">
        <v>36</v>
      </c>
    </row>
    <row r="1071" spans="1:5" x14ac:dyDescent="0.3">
      <c r="A1071">
        <v>1070</v>
      </c>
      <c r="B1071" s="2">
        <v>37691</v>
      </c>
      <c r="C1071">
        <v>1</v>
      </c>
      <c r="D1071">
        <v>12</v>
      </c>
      <c r="E1071">
        <v>80</v>
      </c>
    </row>
    <row r="1072" spans="1:5" x14ac:dyDescent="0.3">
      <c r="A1072">
        <v>1071</v>
      </c>
      <c r="B1072" s="2">
        <v>37622</v>
      </c>
      <c r="C1072">
        <v>2</v>
      </c>
      <c r="D1072">
        <v>24</v>
      </c>
      <c r="E1072">
        <v>99</v>
      </c>
    </row>
    <row r="1073" spans="1:5" x14ac:dyDescent="0.3">
      <c r="A1073">
        <v>1072</v>
      </c>
      <c r="B1073" s="2">
        <v>37622</v>
      </c>
      <c r="C1073">
        <v>2</v>
      </c>
      <c r="D1073">
        <v>28</v>
      </c>
      <c r="E1073">
        <v>13</v>
      </c>
    </row>
    <row r="1074" spans="1:5" x14ac:dyDescent="0.3">
      <c r="A1074">
        <v>1073</v>
      </c>
      <c r="B1074" s="2">
        <v>37622</v>
      </c>
      <c r="C1074">
        <v>2</v>
      </c>
      <c r="D1074">
        <v>23</v>
      </c>
      <c r="E1074">
        <v>50</v>
      </c>
    </row>
    <row r="1075" spans="1:5" x14ac:dyDescent="0.3">
      <c r="A1075">
        <v>1074</v>
      </c>
      <c r="B1075" s="2">
        <v>37622</v>
      </c>
      <c r="C1075">
        <v>1</v>
      </c>
      <c r="D1075">
        <v>28</v>
      </c>
      <c r="E1075">
        <v>185</v>
      </c>
    </row>
    <row r="1076" spans="1:5" x14ac:dyDescent="0.3">
      <c r="A1076">
        <v>1075</v>
      </c>
      <c r="B1076" s="2">
        <v>37622</v>
      </c>
      <c r="C1076">
        <v>1</v>
      </c>
      <c r="D1076">
        <v>23</v>
      </c>
      <c r="E1076">
        <v>222</v>
      </c>
    </row>
    <row r="1077" spans="1:5" x14ac:dyDescent="0.3">
      <c r="A1077">
        <v>1076</v>
      </c>
      <c r="B1077" s="2">
        <v>37580</v>
      </c>
      <c r="C1077">
        <v>1</v>
      </c>
      <c r="D1077">
        <v>14</v>
      </c>
      <c r="E1077">
        <v>80</v>
      </c>
    </row>
    <row r="1078" spans="1:5" x14ac:dyDescent="0.3">
      <c r="A1078">
        <v>1077</v>
      </c>
      <c r="B1078" s="2">
        <v>37573</v>
      </c>
      <c r="C1078">
        <v>0</v>
      </c>
      <c r="D1078">
        <v>8</v>
      </c>
      <c r="E1078">
        <v>114</v>
      </c>
    </row>
    <row r="1079" spans="1:5" x14ac:dyDescent="0.3">
      <c r="A1079">
        <v>1078</v>
      </c>
      <c r="B1079" s="2">
        <v>37573</v>
      </c>
      <c r="C1079">
        <v>0</v>
      </c>
      <c r="D1079">
        <v>24</v>
      </c>
      <c r="E1079">
        <v>223</v>
      </c>
    </row>
    <row r="1080" spans="1:5" x14ac:dyDescent="0.3">
      <c r="A1080">
        <v>1079</v>
      </c>
      <c r="B1080" s="2">
        <v>37573</v>
      </c>
      <c r="C1080">
        <v>1</v>
      </c>
      <c r="D1080">
        <v>15</v>
      </c>
      <c r="E1080">
        <v>80</v>
      </c>
    </row>
    <row r="1081" spans="1:5" x14ac:dyDescent="0.3">
      <c r="A1081">
        <v>1080</v>
      </c>
      <c r="B1081" s="2">
        <v>37573</v>
      </c>
      <c r="C1081">
        <v>1</v>
      </c>
      <c r="D1081">
        <v>20</v>
      </c>
      <c r="E1081">
        <v>16</v>
      </c>
    </row>
    <row r="1082" spans="1:5" x14ac:dyDescent="0.3">
      <c r="A1082">
        <v>1081</v>
      </c>
      <c r="B1082" s="2">
        <v>37573</v>
      </c>
      <c r="C1082">
        <v>0</v>
      </c>
      <c r="D1082">
        <v>24</v>
      </c>
      <c r="E1082">
        <v>222</v>
      </c>
    </row>
    <row r="1083" spans="1:5" x14ac:dyDescent="0.3">
      <c r="A1083">
        <v>1082</v>
      </c>
      <c r="B1083" s="2">
        <v>37548</v>
      </c>
      <c r="C1083">
        <v>0</v>
      </c>
      <c r="D1083">
        <v>13</v>
      </c>
      <c r="E1083">
        <v>219</v>
      </c>
    </row>
    <row r="1084" spans="1:5" x14ac:dyDescent="0.3">
      <c r="A1084">
        <v>1083</v>
      </c>
      <c r="B1084" s="2">
        <v>37548</v>
      </c>
      <c r="C1084">
        <v>0</v>
      </c>
      <c r="D1084">
        <v>15</v>
      </c>
      <c r="E1084">
        <v>220</v>
      </c>
    </row>
    <row r="1085" spans="1:5" x14ac:dyDescent="0.3">
      <c r="A1085">
        <v>1084</v>
      </c>
      <c r="B1085" s="2">
        <v>37548</v>
      </c>
      <c r="C1085">
        <v>0</v>
      </c>
      <c r="D1085">
        <v>28</v>
      </c>
      <c r="E1085">
        <v>200</v>
      </c>
    </row>
    <row r="1086" spans="1:5" x14ac:dyDescent="0.3">
      <c r="A1086">
        <v>1085</v>
      </c>
      <c r="B1086" s="2">
        <v>37548</v>
      </c>
      <c r="C1086">
        <v>0</v>
      </c>
      <c r="D1086">
        <v>21</v>
      </c>
      <c r="E1086">
        <v>221</v>
      </c>
    </row>
    <row r="1087" spans="1:5" x14ac:dyDescent="0.3">
      <c r="A1087">
        <v>1086</v>
      </c>
      <c r="B1087" s="2">
        <v>37531</v>
      </c>
      <c r="C1087">
        <v>1</v>
      </c>
      <c r="D1087">
        <v>24</v>
      </c>
      <c r="E1087">
        <v>63</v>
      </c>
    </row>
    <row r="1088" spans="1:5" x14ac:dyDescent="0.3">
      <c r="A1088">
        <v>1087</v>
      </c>
      <c r="B1088" s="2">
        <v>37523</v>
      </c>
      <c r="C1088">
        <v>1</v>
      </c>
      <c r="D1088">
        <v>10</v>
      </c>
      <c r="E1088">
        <v>122</v>
      </c>
    </row>
    <row r="1089" spans="1:5" x14ac:dyDescent="0.3">
      <c r="A1089">
        <v>1088</v>
      </c>
      <c r="B1089" s="2">
        <v>37516</v>
      </c>
      <c r="C1089">
        <v>1</v>
      </c>
      <c r="D1089">
        <v>14</v>
      </c>
      <c r="E1089">
        <v>160</v>
      </c>
    </row>
    <row r="1090" spans="1:5" x14ac:dyDescent="0.3">
      <c r="A1090">
        <v>1089</v>
      </c>
      <c r="B1090" s="2">
        <v>37515</v>
      </c>
      <c r="C1090">
        <v>1</v>
      </c>
      <c r="D1090">
        <v>17</v>
      </c>
      <c r="E1090">
        <v>36</v>
      </c>
    </row>
    <row r="1091" spans="1:5" x14ac:dyDescent="0.3">
      <c r="A1091">
        <v>1090</v>
      </c>
      <c r="B1091" s="2">
        <v>37514</v>
      </c>
      <c r="C1091">
        <v>1</v>
      </c>
      <c r="D1091">
        <v>18</v>
      </c>
      <c r="E1091">
        <v>36</v>
      </c>
    </row>
    <row r="1092" spans="1:5" x14ac:dyDescent="0.3">
      <c r="A1092">
        <v>1091</v>
      </c>
      <c r="B1092" s="2">
        <v>37514</v>
      </c>
      <c r="C1092">
        <v>1</v>
      </c>
      <c r="D1092">
        <v>11</v>
      </c>
      <c r="E1092">
        <v>122</v>
      </c>
    </row>
    <row r="1093" spans="1:5" x14ac:dyDescent="0.3">
      <c r="A1093">
        <v>1092</v>
      </c>
      <c r="B1093" s="2">
        <v>37513</v>
      </c>
      <c r="C1093">
        <v>0</v>
      </c>
      <c r="D1093">
        <v>18</v>
      </c>
      <c r="E1093">
        <v>218</v>
      </c>
    </row>
    <row r="1094" spans="1:5" x14ac:dyDescent="0.3">
      <c r="A1094">
        <v>1093</v>
      </c>
      <c r="B1094" s="2">
        <v>37513</v>
      </c>
      <c r="C1094">
        <v>1</v>
      </c>
      <c r="D1094">
        <v>16</v>
      </c>
      <c r="E1094">
        <v>143</v>
      </c>
    </row>
    <row r="1095" spans="1:5" x14ac:dyDescent="0.3">
      <c r="A1095">
        <v>1094</v>
      </c>
      <c r="B1095" s="2">
        <v>37482</v>
      </c>
      <c r="C1095">
        <v>1</v>
      </c>
      <c r="D1095">
        <v>11</v>
      </c>
      <c r="E1095">
        <v>121</v>
      </c>
    </row>
    <row r="1096" spans="1:5" x14ac:dyDescent="0.3">
      <c r="A1096">
        <v>1095</v>
      </c>
      <c r="B1096" s="2">
        <v>37481</v>
      </c>
      <c r="C1096">
        <v>1</v>
      </c>
      <c r="D1096">
        <v>21</v>
      </c>
      <c r="E1096">
        <v>16</v>
      </c>
    </row>
    <row r="1097" spans="1:5" x14ac:dyDescent="0.3">
      <c r="A1097">
        <v>1096</v>
      </c>
      <c r="B1097" s="2">
        <v>37475</v>
      </c>
      <c r="C1097">
        <v>0</v>
      </c>
      <c r="D1097">
        <v>15</v>
      </c>
      <c r="E1097">
        <v>186</v>
      </c>
    </row>
    <row r="1098" spans="1:5" x14ac:dyDescent="0.3">
      <c r="A1098">
        <v>1097</v>
      </c>
      <c r="B1098" s="2">
        <v>37475</v>
      </c>
      <c r="C1098">
        <v>0</v>
      </c>
      <c r="D1098">
        <v>14</v>
      </c>
      <c r="E1098">
        <v>216</v>
      </c>
    </row>
    <row r="1099" spans="1:5" x14ac:dyDescent="0.3">
      <c r="A1099">
        <v>1098</v>
      </c>
      <c r="B1099" s="2">
        <v>37475</v>
      </c>
      <c r="C1099">
        <v>0</v>
      </c>
      <c r="D1099">
        <v>21</v>
      </c>
      <c r="E1099">
        <v>217</v>
      </c>
    </row>
    <row r="1100" spans="1:5" x14ac:dyDescent="0.3">
      <c r="A1100">
        <v>1099</v>
      </c>
      <c r="B1100" s="2">
        <v>37450</v>
      </c>
      <c r="C1100">
        <v>0</v>
      </c>
      <c r="D1100">
        <v>18</v>
      </c>
      <c r="E1100">
        <v>214</v>
      </c>
    </row>
    <row r="1101" spans="1:5" x14ac:dyDescent="0.3">
      <c r="A1101">
        <v>1100</v>
      </c>
      <c r="B1101" s="2">
        <v>37450</v>
      </c>
      <c r="C1101">
        <v>0</v>
      </c>
      <c r="D1101">
        <v>28</v>
      </c>
      <c r="E1101">
        <v>215</v>
      </c>
    </row>
    <row r="1102" spans="1:5" x14ac:dyDescent="0.3">
      <c r="A1102">
        <v>1101</v>
      </c>
      <c r="B1102" s="2">
        <v>37433</v>
      </c>
      <c r="C1102">
        <v>1</v>
      </c>
      <c r="D1102">
        <v>18</v>
      </c>
      <c r="E1102">
        <v>170</v>
      </c>
    </row>
    <row r="1103" spans="1:5" x14ac:dyDescent="0.3">
      <c r="A1103">
        <v>1102</v>
      </c>
      <c r="B1103" s="2">
        <v>37426</v>
      </c>
      <c r="C1103">
        <v>0</v>
      </c>
      <c r="D1103">
        <v>20</v>
      </c>
      <c r="E1103">
        <v>65</v>
      </c>
    </row>
    <row r="1104" spans="1:5" x14ac:dyDescent="0.3">
      <c r="A1104">
        <v>1103</v>
      </c>
      <c r="B1104" s="2">
        <v>37396</v>
      </c>
      <c r="C1104">
        <v>1</v>
      </c>
      <c r="D1104">
        <v>22</v>
      </c>
      <c r="E1104">
        <v>188</v>
      </c>
    </row>
    <row r="1105" spans="1:5" x14ac:dyDescent="0.3">
      <c r="A1105">
        <v>1104</v>
      </c>
      <c r="B1105" s="2">
        <v>37395</v>
      </c>
      <c r="C1105">
        <v>0</v>
      </c>
      <c r="D1105">
        <v>9</v>
      </c>
      <c r="E1105">
        <v>173</v>
      </c>
    </row>
    <row r="1106" spans="1:5" x14ac:dyDescent="0.3">
      <c r="A1106">
        <v>1105</v>
      </c>
      <c r="B1106" s="2">
        <v>37391</v>
      </c>
      <c r="C1106">
        <v>0</v>
      </c>
      <c r="D1106">
        <v>21</v>
      </c>
      <c r="E1106">
        <v>212</v>
      </c>
    </row>
    <row r="1107" spans="1:5" x14ac:dyDescent="0.3">
      <c r="A1107">
        <v>1106</v>
      </c>
      <c r="B1107" s="2">
        <v>37374</v>
      </c>
      <c r="C1107">
        <v>1</v>
      </c>
      <c r="D1107">
        <v>15</v>
      </c>
      <c r="E1107">
        <v>145</v>
      </c>
    </row>
    <row r="1108" spans="1:5" x14ac:dyDescent="0.3">
      <c r="A1108">
        <v>1107</v>
      </c>
      <c r="B1108" s="2">
        <v>37374</v>
      </c>
      <c r="C1108">
        <v>1</v>
      </c>
      <c r="D1108">
        <v>18</v>
      </c>
      <c r="E1108">
        <v>2</v>
      </c>
    </row>
    <row r="1109" spans="1:5" x14ac:dyDescent="0.3">
      <c r="A1109">
        <v>1108</v>
      </c>
      <c r="B1109" s="2">
        <v>37373</v>
      </c>
      <c r="C1109">
        <v>1</v>
      </c>
      <c r="D1109">
        <v>15</v>
      </c>
      <c r="E1109">
        <v>160</v>
      </c>
    </row>
    <row r="1110" spans="1:5" x14ac:dyDescent="0.3">
      <c r="A1110">
        <v>1109</v>
      </c>
      <c r="B1110" s="2">
        <v>37373</v>
      </c>
      <c r="C1110">
        <v>1</v>
      </c>
      <c r="D1110">
        <v>20</v>
      </c>
      <c r="E1110">
        <v>2</v>
      </c>
    </row>
    <row r="1111" spans="1:5" x14ac:dyDescent="0.3">
      <c r="A1111">
        <v>1110</v>
      </c>
      <c r="B1111" s="2">
        <v>37373</v>
      </c>
      <c r="C1111">
        <v>1</v>
      </c>
      <c r="D1111">
        <v>25</v>
      </c>
      <c r="E1111">
        <v>61</v>
      </c>
    </row>
    <row r="1112" spans="1:5" x14ac:dyDescent="0.3">
      <c r="A1112">
        <v>1111</v>
      </c>
      <c r="B1112" s="2">
        <v>37372</v>
      </c>
      <c r="C1112">
        <v>1</v>
      </c>
      <c r="D1112">
        <v>8</v>
      </c>
      <c r="E1112">
        <v>172</v>
      </c>
    </row>
    <row r="1113" spans="1:5" x14ac:dyDescent="0.3">
      <c r="A1113">
        <v>1112</v>
      </c>
      <c r="B1113" s="2">
        <v>37371</v>
      </c>
      <c r="C1113">
        <v>1</v>
      </c>
      <c r="D1113">
        <v>12</v>
      </c>
      <c r="E1113">
        <v>49</v>
      </c>
    </row>
    <row r="1114" spans="1:5" x14ac:dyDescent="0.3">
      <c r="A1114">
        <v>1113</v>
      </c>
      <c r="B1114" s="2">
        <v>37347</v>
      </c>
      <c r="C1114">
        <v>0</v>
      </c>
      <c r="D1114">
        <v>16</v>
      </c>
      <c r="E1114">
        <v>213</v>
      </c>
    </row>
    <row r="1115" spans="1:5" x14ac:dyDescent="0.3">
      <c r="A1115">
        <v>1114</v>
      </c>
      <c r="B1115" s="2">
        <v>37344</v>
      </c>
      <c r="C1115">
        <v>1</v>
      </c>
      <c r="D1115">
        <v>18</v>
      </c>
      <c r="E1115">
        <v>93</v>
      </c>
    </row>
    <row r="1116" spans="1:5" x14ac:dyDescent="0.3">
      <c r="A1116">
        <v>1115</v>
      </c>
      <c r="B1116" s="2">
        <v>37336</v>
      </c>
      <c r="C1116">
        <v>1</v>
      </c>
      <c r="D1116">
        <v>16</v>
      </c>
      <c r="E1116">
        <v>160</v>
      </c>
    </row>
    <row r="1117" spans="1:5" x14ac:dyDescent="0.3">
      <c r="A1117">
        <v>1116</v>
      </c>
      <c r="B1117" s="2">
        <v>37287</v>
      </c>
      <c r="C1117">
        <v>1</v>
      </c>
      <c r="D1117">
        <v>36</v>
      </c>
      <c r="E1117">
        <v>8</v>
      </c>
    </row>
    <row r="1118" spans="1:5" x14ac:dyDescent="0.3">
      <c r="A1118">
        <v>1117</v>
      </c>
      <c r="B1118" s="2">
        <v>37287</v>
      </c>
      <c r="C1118">
        <v>1</v>
      </c>
      <c r="D1118">
        <v>28</v>
      </c>
      <c r="E1118">
        <v>24</v>
      </c>
    </row>
    <row r="1119" spans="1:5" x14ac:dyDescent="0.3">
      <c r="A1119">
        <v>1118</v>
      </c>
      <c r="B1119" s="2">
        <v>37287</v>
      </c>
      <c r="C1119">
        <v>1</v>
      </c>
      <c r="D1119">
        <v>22</v>
      </c>
      <c r="E1119">
        <v>116</v>
      </c>
    </row>
    <row r="1120" spans="1:5" x14ac:dyDescent="0.3">
      <c r="A1120">
        <v>1119</v>
      </c>
      <c r="B1120" s="2">
        <v>37287</v>
      </c>
      <c r="C1120">
        <v>1</v>
      </c>
      <c r="D1120">
        <v>13</v>
      </c>
      <c r="E1120">
        <v>143</v>
      </c>
    </row>
    <row r="1121" spans="1:5" x14ac:dyDescent="0.3">
      <c r="A1121">
        <v>1120</v>
      </c>
      <c r="B1121" s="2">
        <v>37287</v>
      </c>
      <c r="C1121">
        <v>1</v>
      </c>
      <c r="D1121">
        <v>13</v>
      </c>
      <c r="E1121">
        <v>122</v>
      </c>
    </row>
    <row r="1122" spans="1:5" x14ac:dyDescent="0.3">
      <c r="A1122">
        <v>1121</v>
      </c>
      <c r="B1122" s="2">
        <v>37287</v>
      </c>
      <c r="C1122">
        <v>1</v>
      </c>
      <c r="D1122">
        <v>19</v>
      </c>
      <c r="E1122">
        <v>93</v>
      </c>
    </row>
    <row r="1123" spans="1:5" x14ac:dyDescent="0.3">
      <c r="A1123">
        <v>1122</v>
      </c>
      <c r="B1123" s="2">
        <v>37257</v>
      </c>
      <c r="C1123">
        <v>2</v>
      </c>
      <c r="D1123">
        <v>28</v>
      </c>
      <c r="E1123">
        <v>141</v>
      </c>
    </row>
    <row r="1124" spans="1:5" x14ac:dyDescent="0.3">
      <c r="A1124">
        <v>1123</v>
      </c>
      <c r="B1124" s="2">
        <v>37257</v>
      </c>
      <c r="C1124">
        <v>2</v>
      </c>
      <c r="D1124">
        <v>28</v>
      </c>
      <c r="E1124">
        <v>96</v>
      </c>
    </row>
    <row r="1125" spans="1:5" x14ac:dyDescent="0.3">
      <c r="A1125">
        <v>1124</v>
      </c>
      <c r="B1125" s="2">
        <v>37257</v>
      </c>
      <c r="C1125">
        <v>2</v>
      </c>
      <c r="D1125">
        <v>28</v>
      </c>
      <c r="E1125">
        <v>5</v>
      </c>
    </row>
    <row r="1126" spans="1:5" x14ac:dyDescent="0.3">
      <c r="A1126">
        <v>1125</v>
      </c>
      <c r="B1126" s="2">
        <v>37257</v>
      </c>
      <c r="C1126">
        <v>2</v>
      </c>
      <c r="D1126">
        <v>22</v>
      </c>
      <c r="E1126">
        <v>192</v>
      </c>
    </row>
    <row r="1127" spans="1:5" x14ac:dyDescent="0.3">
      <c r="A1127">
        <v>1126</v>
      </c>
      <c r="B1127" s="2">
        <v>37257</v>
      </c>
      <c r="C1127">
        <v>0</v>
      </c>
      <c r="D1127">
        <v>10</v>
      </c>
      <c r="E1127">
        <v>173</v>
      </c>
    </row>
    <row r="1128" spans="1:5" x14ac:dyDescent="0.3">
      <c r="A1128">
        <v>1127</v>
      </c>
      <c r="B1128" s="2">
        <v>37257</v>
      </c>
      <c r="C1128">
        <v>2</v>
      </c>
      <c r="D1128">
        <v>10</v>
      </c>
      <c r="E1128">
        <v>32</v>
      </c>
    </row>
    <row r="1129" spans="1:5" x14ac:dyDescent="0.3">
      <c r="A1129">
        <v>1128</v>
      </c>
      <c r="B1129" s="2">
        <v>37257</v>
      </c>
      <c r="C1129">
        <v>1</v>
      </c>
      <c r="D1129">
        <v>10</v>
      </c>
      <c r="E1129">
        <v>172</v>
      </c>
    </row>
    <row r="1130" spans="1:5" x14ac:dyDescent="0.3">
      <c r="A1130">
        <v>1129</v>
      </c>
      <c r="B1130" s="2">
        <v>37257</v>
      </c>
      <c r="C1130">
        <v>1</v>
      </c>
      <c r="D1130">
        <v>28</v>
      </c>
      <c r="E1130">
        <v>191</v>
      </c>
    </row>
    <row r="1131" spans="1:5" x14ac:dyDescent="0.3">
      <c r="A1131">
        <v>1130</v>
      </c>
      <c r="B1131" s="2">
        <v>37257</v>
      </c>
      <c r="C1131">
        <v>1</v>
      </c>
      <c r="D1131">
        <v>22</v>
      </c>
      <c r="E1131">
        <v>178</v>
      </c>
    </row>
    <row r="1132" spans="1:5" x14ac:dyDescent="0.3">
      <c r="A1132">
        <v>1131</v>
      </c>
      <c r="B1132" s="2">
        <v>37257</v>
      </c>
      <c r="C1132">
        <v>2</v>
      </c>
      <c r="D1132">
        <v>19</v>
      </c>
      <c r="E1132">
        <v>129</v>
      </c>
    </row>
    <row r="1133" spans="1:5" x14ac:dyDescent="0.3">
      <c r="A1133">
        <v>1132</v>
      </c>
      <c r="B1133" s="2">
        <v>37256</v>
      </c>
      <c r="C1133">
        <v>2</v>
      </c>
      <c r="D1133">
        <v>20</v>
      </c>
      <c r="E1133">
        <v>33</v>
      </c>
    </row>
    <row r="1134" spans="1:5" x14ac:dyDescent="0.3">
      <c r="A1134">
        <v>1133</v>
      </c>
      <c r="B1134" s="2">
        <v>37256</v>
      </c>
      <c r="C1134">
        <v>2</v>
      </c>
      <c r="D1134">
        <v>18</v>
      </c>
      <c r="E1134">
        <v>78</v>
      </c>
    </row>
    <row r="1135" spans="1:5" x14ac:dyDescent="0.3">
      <c r="A1135">
        <v>1134</v>
      </c>
      <c r="B1135" s="2">
        <v>37256</v>
      </c>
      <c r="C1135">
        <v>2</v>
      </c>
      <c r="D1135">
        <v>21</v>
      </c>
      <c r="E1135">
        <v>123</v>
      </c>
    </row>
    <row r="1136" spans="1:5" x14ac:dyDescent="0.3">
      <c r="A1136">
        <v>1135</v>
      </c>
      <c r="B1136" s="2">
        <v>37208</v>
      </c>
      <c r="C1136">
        <v>0</v>
      </c>
      <c r="D1136">
        <v>19</v>
      </c>
      <c r="E1136">
        <v>209</v>
      </c>
    </row>
    <row r="1137" spans="1:5" x14ac:dyDescent="0.3">
      <c r="A1137">
        <v>1136</v>
      </c>
      <c r="B1137" s="2">
        <v>37208</v>
      </c>
      <c r="C1137">
        <v>0</v>
      </c>
      <c r="D1137">
        <v>20</v>
      </c>
      <c r="E1137">
        <v>211</v>
      </c>
    </row>
    <row r="1138" spans="1:5" x14ac:dyDescent="0.3">
      <c r="A1138">
        <v>1137</v>
      </c>
      <c r="B1138" s="2">
        <v>37200</v>
      </c>
      <c r="C1138">
        <v>1</v>
      </c>
      <c r="D1138">
        <v>18</v>
      </c>
      <c r="E1138">
        <v>160</v>
      </c>
    </row>
    <row r="1139" spans="1:5" x14ac:dyDescent="0.3">
      <c r="A1139">
        <v>1138</v>
      </c>
      <c r="B1139" s="2">
        <v>37196</v>
      </c>
      <c r="C1139">
        <v>0</v>
      </c>
      <c r="D1139">
        <v>8</v>
      </c>
      <c r="E1139">
        <v>210</v>
      </c>
    </row>
    <row r="1140" spans="1:5" x14ac:dyDescent="0.3">
      <c r="A1140">
        <v>1139</v>
      </c>
      <c r="B1140" s="2">
        <v>37184</v>
      </c>
      <c r="C1140">
        <v>0</v>
      </c>
      <c r="D1140">
        <v>13</v>
      </c>
      <c r="E1140">
        <v>208</v>
      </c>
    </row>
    <row r="1141" spans="1:5" x14ac:dyDescent="0.3">
      <c r="A1141">
        <v>1140</v>
      </c>
      <c r="B1141" s="2">
        <v>37181</v>
      </c>
      <c r="C1141">
        <v>1</v>
      </c>
      <c r="D1141">
        <v>19</v>
      </c>
      <c r="E1141">
        <v>170</v>
      </c>
    </row>
    <row r="1142" spans="1:5" x14ac:dyDescent="0.3">
      <c r="A1142">
        <v>1141</v>
      </c>
      <c r="B1142" s="2">
        <v>37178</v>
      </c>
      <c r="C1142">
        <v>1</v>
      </c>
      <c r="D1142">
        <v>24</v>
      </c>
      <c r="E1142">
        <v>205</v>
      </c>
    </row>
    <row r="1143" spans="1:5" x14ac:dyDescent="0.3">
      <c r="A1143">
        <v>1142</v>
      </c>
      <c r="B1143" s="2">
        <v>37167</v>
      </c>
      <c r="C1143">
        <v>0</v>
      </c>
      <c r="D1143">
        <v>28</v>
      </c>
      <c r="E1143">
        <v>206</v>
      </c>
    </row>
    <row r="1144" spans="1:5" x14ac:dyDescent="0.3">
      <c r="A1144">
        <v>1143</v>
      </c>
      <c r="B1144" s="2">
        <v>37157</v>
      </c>
      <c r="C1144">
        <v>1</v>
      </c>
      <c r="D1144">
        <v>12</v>
      </c>
      <c r="E1144">
        <v>142</v>
      </c>
    </row>
    <row r="1145" spans="1:5" x14ac:dyDescent="0.3">
      <c r="A1145">
        <v>1144</v>
      </c>
      <c r="B1145" s="2">
        <v>37157</v>
      </c>
      <c r="C1145">
        <v>1</v>
      </c>
      <c r="D1145">
        <v>6</v>
      </c>
      <c r="E1145">
        <v>140</v>
      </c>
    </row>
    <row r="1146" spans="1:5" x14ac:dyDescent="0.3">
      <c r="A1146">
        <v>1145</v>
      </c>
      <c r="B1146" s="2">
        <v>37157</v>
      </c>
      <c r="C1146">
        <v>1</v>
      </c>
      <c r="D1146">
        <v>23</v>
      </c>
      <c r="E1146">
        <v>188</v>
      </c>
    </row>
    <row r="1147" spans="1:5" x14ac:dyDescent="0.3">
      <c r="A1147">
        <v>1146</v>
      </c>
      <c r="B1147" s="2">
        <v>37147</v>
      </c>
      <c r="C1147">
        <v>0</v>
      </c>
      <c r="D1147">
        <v>24</v>
      </c>
      <c r="E1147">
        <v>205</v>
      </c>
    </row>
    <row r="1148" spans="1:5" x14ac:dyDescent="0.3">
      <c r="A1148">
        <v>1147</v>
      </c>
      <c r="B1148" s="2">
        <v>37147</v>
      </c>
      <c r="C1148">
        <v>0</v>
      </c>
      <c r="D1148">
        <v>22</v>
      </c>
      <c r="E1148">
        <v>178</v>
      </c>
    </row>
    <row r="1149" spans="1:5" x14ac:dyDescent="0.3">
      <c r="A1149">
        <v>1148</v>
      </c>
      <c r="B1149" s="2">
        <v>37136</v>
      </c>
      <c r="C1149">
        <v>1</v>
      </c>
      <c r="D1149">
        <v>19</v>
      </c>
      <c r="E1149">
        <v>30</v>
      </c>
    </row>
    <row r="1150" spans="1:5" x14ac:dyDescent="0.3">
      <c r="A1150">
        <v>1149</v>
      </c>
      <c r="B1150" s="2">
        <v>37132</v>
      </c>
      <c r="C1150">
        <v>1</v>
      </c>
      <c r="D1150">
        <v>12</v>
      </c>
      <c r="E1150">
        <v>199</v>
      </c>
    </row>
    <row r="1151" spans="1:5" x14ac:dyDescent="0.3">
      <c r="A1151">
        <v>1150</v>
      </c>
      <c r="B1151" s="2">
        <v>37104</v>
      </c>
      <c r="C1151">
        <v>0</v>
      </c>
      <c r="D1151">
        <v>28</v>
      </c>
      <c r="E1151">
        <v>203</v>
      </c>
    </row>
    <row r="1152" spans="1:5" x14ac:dyDescent="0.3">
      <c r="A1152">
        <v>1151</v>
      </c>
      <c r="B1152" s="2">
        <v>37104</v>
      </c>
      <c r="C1152">
        <v>0</v>
      </c>
      <c r="D1152">
        <v>20</v>
      </c>
      <c r="E1152">
        <v>204</v>
      </c>
    </row>
    <row r="1153" spans="1:5" x14ac:dyDescent="0.3">
      <c r="A1153">
        <v>1152</v>
      </c>
      <c r="B1153" s="2">
        <v>37097</v>
      </c>
      <c r="C1153">
        <v>1</v>
      </c>
      <c r="D1153">
        <v>19</v>
      </c>
      <c r="E1153">
        <v>36</v>
      </c>
    </row>
    <row r="1154" spans="1:5" x14ac:dyDescent="0.3">
      <c r="A1154">
        <v>1153</v>
      </c>
      <c r="B1154" s="2">
        <v>37091</v>
      </c>
      <c r="C1154">
        <v>1</v>
      </c>
      <c r="D1154">
        <v>20</v>
      </c>
      <c r="E1154">
        <v>30</v>
      </c>
    </row>
    <row r="1155" spans="1:5" x14ac:dyDescent="0.3">
      <c r="A1155">
        <v>1154</v>
      </c>
      <c r="B1155" s="2">
        <v>37086</v>
      </c>
      <c r="C1155">
        <v>0</v>
      </c>
      <c r="D1155">
        <v>15</v>
      </c>
      <c r="E1155">
        <v>150</v>
      </c>
    </row>
    <row r="1156" spans="1:5" x14ac:dyDescent="0.3">
      <c r="A1156">
        <v>1155</v>
      </c>
      <c r="B1156" s="2">
        <v>37086</v>
      </c>
      <c r="C1156">
        <v>0</v>
      </c>
      <c r="D1156">
        <v>21</v>
      </c>
      <c r="E1156">
        <v>154</v>
      </c>
    </row>
    <row r="1157" spans="1:5" x14ac:dyDescent="0.3">
      <c r="A1157">
        <v>1156</v>
      </c>
      <c r="B1157" s="2">
        <v>37076</v>
      </c>
      <c r="C1157">
        <v>1</v>
      </c>
      <c r="D1157">
        <v>19</v>
      </c>
      <c r="E1157">
        <v>160</v>
      </c>
    </row>
    <row r="1158" spans="1:5" x14ac:dyDescent="0.3">
      <c r="A1158">
        <v>1157</v>
      </c>
      <c r="B1158" s="2">
        <v>37056</v>
      </c>
      <c r="C1158">
        <v>1</v>
      </c>
      <c r="D1158">
        <v>12</v>
      </c>
      <c r="E1158">
        <v>121</v>
      </c>
    </row>
    <row r="1159" spans="1:5" x14ac:dyDescent="0.3">
      <c r="A1159">
        <v>1158</v>
      </c>
      <c r="B1159" s="2">
        <v>37055</v>
      </c>
      <c r="C1159">
        <v>0</v>
      </c>
      <c r="D1159">
        <v>28</v>
      </c>
      <c r="E1159">
        <v>201</v>
      </c>
    </row>
    <row r="1160" spans="1:5" x14ac:dyDescent="0.3">
      <c r="A1160">
        <v>1159</v>
      </c>
      <c r="B1160" s="2">
        <v>37055</v>
      </c>
      <c r="C1160">
        <v>0</v>
      </c>
      <c r="D1160">
        <v>26</v>
      </c>
      <c r="E1160">
        <v>200</v>
      </c>
    </row>
    <row r="1161" spans="1:5" x14ac:dyDescent="0.3">
      <c r="A1161">
        <v>1160</v>
      </c>
      <c r="B1161" s="2">
        <v>37055</v>
      </c>
      <c r="C1161">
        <v>0</v>
      </c>
      <c r="D1161">
        <v>19</v>
      </c>
      <c r="E1161">
        <v>202</v>
      </c>
    </row>
    <row r="1162" spans="1:5" x14ac:dyDescent="0.3">
      <c r="A1162">
        <v>1161</v>
      </c>
      <c r="B1162" s="2">
        <v>37048</v>
      </c>
      <c r="C1162">
        <v>1</v>
      </c>
      <c r="D1162">
        <v>22</v>
      </c>
      <c r="E1162">
        <v>2</v>
      </c>
    </row>
    <row r="1163" spans="1:5" x14ac:dyDescent="0.3">
      <c r="A1163">
        <v>1162</v>
      </c>
      <c r="B1163" s="2">
        <v>37028</v>
      </c>
      <c r="C1163">
        <v>0</v>
      </c>
      <c r="D1163">
        <v>12</v>
      </c>
      <c r="E1163">
        <v>199</v>
      </c>
    </row>
    <row r="1164" spans="1:5" x14ac:dyDescent="0.3">
      <c r="A1164">
        <v>1163</v>
      </c>
      <c r="B1164" s="2">
        <v>37012</v>
      </c>
      <c r="C1164">
        <v>1</v>
      </c>
      <c r="D1164">
        <v>21</v>
      </c>
      <c r="E1164">
        <v>160</v>
      </c>
    </row>
    <row r="1165" spans="1:5" x14ac:dyDescent="0.3">
      <c r="A1165">
        <v>1164</v>
      </c>
      <c r="B1165" s="2">
        <v>37005</v>
      </c>
      <c r="C1165">
        <v>0</v>
      </c>
      <c r="D1165">
        <v>22</v>
      </c>
      <c r="E1165">
        <v>68</v>
      </c>
    </row>
    <row r="1166" spans="1:5" x14ac:dyDescent="0.3">
      <c r="A1166">
        <v>1165</v>
      </c>
      <c r="B1166" s="2">
        <v>36985</v>
      </c>
      <c r="C1166">
        <v>2</v>
      </c>
      <c r="D1166">
        <v>28</v>
      </c>
      <c r="E1166">
        <v>151</v>
      </c>
    </row>
    <row r="1167" spans="1:5" x14ac:dyDescent="0.3">
      <c r="A1167">
        <v>1166</v>
      </c>
      <c r="B1167" s="2">
        <v>36985</v>
      </c>
      <c r="C1167">
        <v>1</v>
      </c>
      <c r="D1167">
        <v>20</v>
      </c>
      <c r="E1167">
        <v>3</v>
      </c>
    </row>
    <row r="1168" spans="1:5" x14ac:dyDescent="0.3">
      <c r="A1168">
        <v>1167</v>
      </c>
      <c r="B1168" s="2">
        <v>36971</v>
      </c>
      <c r="C1168">
        <v>1</v>
      </c>
      <c r="D1168">
        <v>24</v>
      </c>
      <c r="E1168">
        <v>188</v>
      </c>
    </row>
    <row r="1169" spans="1:5" x14ac:dyDescent="0.3">
      <c r="A1169">
        <v>1168</v>
      </c>
      <c r="B1169" s="2">
        <v>36958</v>
      </c>
      <c r="C1169">
        <v>2</v>
      </c>
      <c r="D1169">
        <v>18</v>
      </c>
      <c r="E1169">
        <v>34</v>
      </c>
    </row>
    <row r="1170" spans="1:5" x14ac:dyDescent="0.3">
      <c r="A1170">
        <v>1169</v>
      </c>
      <c r="B1170" s="2">
        <v>36958</v>
      </c>
      <c r="C1170">
        <v>2</v>
      </c>
      <c r="D1170">
        <v>20</v>
      </c>
      <c r="E1170">
        <v>6</v>
      </c>
    </row>
    <row r="1171" spans="1:5" x14ac:dyDescent="0.3">
      <c r="A1171">
        <v>1170</v>
      </c>
      <c r="B1171" s="2">
        <v>36958</v>
      </c>
      <c r="C1171">
        <v>1</v>
      </c>
      <c r="D1171">
        <v>23</v>
      </c>
      <c r="E1171">
        <v>160</v>
      </c>
    </row>
    <row r="1172" spans="1:5" x14ac:dyDescent="0.3">
      <c r="A1172">
        <v>1171</v>
      </c>
      <c r="B1172" s="2">
        <v>36892</v>
      </c>
      <c r="C1172">
        <v>2</v>
      </c>
      <c r="D1172">
        <v>25</v>
      </c>
      <c r="E1172">
        <v>175</v>
      </c>
    </row>
    <row r="1173" spans="1:5" x14ac:dyDescent="0.3">
      <c r="A1173">
        <v>1172</v>
      </c>
      <c r="B1173" s="2">
        <v>36892</v>
      </c>
      <c r="C1173">
        <v>1</v>
      </c>
      <c r="D1173">
        <v>21</v>
      </c>
      <c r="E1173">
        <v>170</v>
      </c>
    </row>
    <row r="1174" spans="1:5" x14ac:dyDescent="0.3">
      <c r="A1174">
        <v>1173</v>
      </c>
      <c r="B1174" s="2">
        <v>36892</v>
      </c>
      <c r="C1174">
        <v>1</v>
      </c>
      <c r="D1174">
        <v>16</v>
      </c>
      <c r="E1174">
        <v>145</v>
      </c>
    </row>
    <row r="1175" spans="1:5" x14ac:dyDescent="0.3">
      <c r="A1175">
        <v>1174</v>
      </c>
      <c r="B1175" s="2">
        <v>36845</v>
      </c>
      <c r="C1175">
        <v>1</v>
      </c>
      <c r="D1175">
        <v>27</v>
      </c>
      <c r="E1175">
        <v>27</v>
      </c>
    </row>
    <row r="1176" spans="1:5" x14ac:dyDescent="0.3">
      <c r="A1176">
        <v>1175</v>
      </c>
      <c r="B1176" s="2">
        <v>36844</v>
      </c>
      <c r="C1176">
        <v>2</v>
      </c>
      <c r="D1176">
        <v>28</v>
      </c>
      <c r="E1176">
        <v>39</v>
      </c>
    </row>
    <row r="1177" spans="1:5" x14ac:dyDescent="0.3">
      <c r="A1177">
        <v>1176</v>
      </c>
      <c r="B1177" s="2">
        <v>36844</v>
      </c>
      <c r="C1177">
        <v>0</v>
      </c>
      <c r="D1177">
        <v>9</v>
      </c>
      <c r="E1177">
        <v>194</v>
      </c>
    </row>
    <row r="1178" spans="1:5" x14ac:dyDescent="0.3">
      <c r="A1178">
        <v>1177</v>
      </c>
      <c r="B1178" s="2">
        <v>36844</v>
      </c>
      <c r="C1178">
        <v>0</v>
      </c>
      <c r="D1178">
        <v>27</v>
      </c>
      <c r="E1178">
        <v>195</v>
      </c>
    </row>
    <row r="1179" spans="1:5" x14ac:dyDescent="0.3">
      <c r="A1179">
        <v>1178</v>
      </c>
      <c r="B1179" s="2">
        <v>36844</v>
      </c>
      <c r="C1179">
        <v>0</v>
      </c>
      <c r="D1179">
        <v>20</v>
      </c>
      <c r="E1179">
        <v>196</v>
      </c>
    </row>
    <row r="1180" spans="1:5" x14ac:dyDescent="0.3">
      <c r="A1180">
        <v>1179</v>
      </c>
      <c r="B1180" s="2">
        <v>36844</v>
      </c>
      <c r="C1180">
        <v>0</v>
      </c>
      <c r="D1180">
        <v>28</v>
      </c>
      <c r="E1180">
        <v>198</v>
      </c>
    </row>
    <row r="1181" spans="1:5" x14ac:dyDescent="0.3">
      <c r="A1181">
        <v>1180</v>
      </c>
      <c r="B1181" s="2">
        <v>36844</v>
      </c>
      <c r="C1181">
        <v>0</v>
      </c>
      <c r="D1181">
        <v>23</v>
      </c>
      <c r="E1181">
        <v>197</v>
      </c>
    </row>
    <row r="1182" spans="1:5" x14ac:dyDescent="0.3">
      <c r="A1182">
        <v>1181</v>
      </c>
      <c r="B1182" s="2">
        <v>36844</v>
      </c>
      <c r="C1182">
        <v>0</v>
      </c>
      <c r="D1182">
        <v>11</v>
      </c>
      <c r="E1182">
        <v>114</v>
      </c>
    </row>
    <row r="1183" spans="1:5" x14ac:dyDescent="0.3">
      <c r="A1183">
        <v>1182</v>
      </c>
      <c r="B1183" s="2">
        <v>36812</v>
      </c>
      <c r="C1183">
        <v>0</v>
      </c>
      <c r="D1183">
        <v>16</v>
      </c>
      <c r="E1183">
        <v>150</v>
      </c>
    </row>
    <row r="1184" spans="1:5" x14ac:dyDescent="0.3">
      <c r="A1184">
        <v>1183</v>
      </c>
      <c r="B1184" s="2">
        <v>36812</v>
      </c>
      <c r="C1184">
        <v>1</v>
      </c>
      <c r="D1184">
        <v>22</v>
      </c>
      <c r="E1184">
        <v>192</v>
      </c>
    </row>
    <row r="1185" spans="1:5" x14ac:dyDescent="0.3">
      <c r="A1185">
        <v>1184</v>
      </c>
      <c r="B1185" s="2">
        <v>36812</v>
      </c>
      <c r="C1185">
        <v>0</v>
      </c>
      <c r="D1185">
        <v>28</v>
      </c>
      <c r="E1185">
        <v>174</v>
      </c>
    </row>
    <row r="1186" spans="1:5" x14ac:dyDescent="0.3">
      <c r="A1186">
        <v>1185</v>
      </c>
      <c r="B1186" s="2">
        <v>36812</v>
      </c>
      <c r="C1186">
        <v>1</v>
      </c>
      <c r="D1186">
        <v>28</v>
      </c>
      <c r="E1186">
        <v>88</v>
      </c>
    </row>
    <row r="1187" spans="1:5" x14ac:dyDescent="0.3">
      <c r="A1187">
        <v>1186</v>
      </c>
      <c r="B1187" s="2">
        <v>36812</v>
      </c>
      <c r="C1187">
        <v>0</v>
      </c>
      <c r="D1187">
        <v>23</v>
      </c>
      <c r="E1187">
        <v>160</v>
      </c>
    </row>
    <row r="1188" spans="1:5" x14ac:dyDescent="0.3">
      <c r="A1188">
        <v>1187</v>
      </c>
      <c r="B1188" s="2">
        <v>36812</v>
      </c>
      <c r="C1188">
        <v>0</v>
      </c>
      <c r="D1188">
        <v>28</v>
      </c>
      <c r="E1188">
        <v>193</v>
      </c>
    </row>
    <row r="1189" spans="1:5" x14ac:dyDescent="0.3">
      <c r="A1189">
        <v>1188</v>
      </c>
      <c r="B1189" s="2">
        <v>36797</v>
      </c>
      <c r="C1189">
        <v>1</v>
      </c>
      <c r="D1189">
        <v>23</v>
      </c>
      <c r="E1189">
        <v>192</v>
      </c>
    </row>
    <row r="1190" spans="1:5" x14ac:dyDescent="0.3">
      <c r="A1190">
        <v>1189</v>
      </c>
      <c r="B1190" s="2">
        <v>36797</v>
      </c>
      <c r="C1190">
        <v>1</v>
      </c>
      <c r="D1190">
        <v>20</v>
      </c>
      <c r="E1190">
        <v>26</v>
      </c>
    </row>
    <row r="1191" spans="1:5" x14ac:dyDescent="0.3">
      <c r="A1191">
        <v>1190</v>
      </c>
      <c r="B1191" s="2">
        <v>36796</v>
      </c>
      <c r="C1191">
        <v>0</v>
      </c>
      <c r="D1191">
        <v>23</v>
      </c>
      <c r="E1191">
        <v>192</v>
      </c>
    </row>
    <row r="1192" spans="1:5" x14ac:dyDescent="0.3">
      <c r="A1192">
        <v>1191</v>
      </c>
      <c r="B1192" s="2">
        <v>36796</v>
      </c>
      <c r="C1192">
        <v>0</v>
      </c>
      <c r="D1192">
        <v>28</v>
      </c>
      <c r="E1192">
        <v>88</v>
      </c>
    </row>
    <row r="1193" spans="1:5" x14ac:dyDescent="0.3">
      <c r="A1193">
        <v>1192</v>
      </c>
      <c r="B1193" s="2">
        <v>36780</v>
      </c>
      <c r="C1193">
        <v>1</v>
      </c>
      <c r="D1193">
        <v>23</v>
      </c>
      <c r="E1193">
        <v>50</v>
      </c>
    </row>
    <row r="1194" spans="1:5" x14ac:dyDescent="0.3">
      <c r="A1194">
        <v>1193</v>
      </c>
      <c r="B1194" s="2">
        <v>36780</v>
      </c>
      <c r="C1194">
        <v>1</v>
      </c>
      <c r="D1194">
        <v>7</v>
      </c>
      <c r="E1194">
        <v>140</v>
      </c>
    </row>
    <row r="1195" spans="1:5" x14ac:dyDescent="0.3">
      <c r="A1195">
        <v>1194</v>
      </c>
      <c r="B1195" s="2">
        <v>36780</v>
      </c>
      <c r="C1195">
        <v>1</v>
      </c>
      <c r="D1195">
        <v>9</v>
      </c>
      <c r="E1195">
        <v>1</v>
      </c>
    </row>
    <row r="1196" spans="1:5" x14ac:dyDescent="0.3">
      <c r="A1196">
        <v>1195</v>
      </c>
      <c r="B1196" s="2">
        <v>36779</v>
      </c>
      <c r="C1196">
        <v>0</v>
      </c>
      <c r="D1196">
        <v>20</v>
      </c>
      <c r="E1196">
        <v>189</v>
      </c>
    </row>
    <row r="1197" spans="1:5" x14ac:dyDescent="0.3">
      <c r="A1197">
        <v>1196</v>
      </c>
      <c r="B1197" s="2">
        <v>36777</v>
      </c>
      <c r="C1197">
        <v>0</v>
      </c>
      <c r="D1197">
        <v>12</v>
      </c>
      <c r="E1197">
        <v>190</v>
      </c>
    </row>
    <row r="1198" spans="1:5" x14ac:dyDescent="0.3">
      <c r="A1198">
        <v>1197</v>
      </c>
      <c r="B1198" s="2">
        <v>36777</v>
      </c>
      <c r="C1198">
        <v>0</v>
      </c>
      <c r="D1198">
        <v>28</v>
      </c>
      <c r="E1198">
        <v>189</v>
      </c>
    </row>
    <row r="1199" spans="1:5" x14ac:dyDescent="0.3">
      <c r="A1199">
        <v>1198</v>
      </c>
      <c r="B1199" s="2">
        <v>36777</v>
      </c>
      <c r="C1199">
        <v>0</v>
      </c>
      <c r="D1199">
        <v>21</v>
      </c>
      <c r="E1199">
        <v>170</v>
      </c>
    </row>
    <row r="1200" spans="1:5" x14ac:dyDescent="0.3">
      <c r="A1200">
        <v>1199</v>
      </c>
      <c r="B1200" s="2">
        <v>36777</v>
      </c>
      <c r="C1200">
        <v>0</v>
      </c>
      <c r="D1200">
        <v>24</v>
      </c>
      <c r="E1200">
        <v>188</v>
      </c>
    </row>
    <row r="1201" spans="1:5" x14ac:dyDescent="0.3">
      <c r="A1201">
        <v>1200</v>
      </c>
      <c r="B1201" s="2">
        <v>36777</v>
      </c>
      <c r="C1201">
        <v>0</v>
      </c>
      <c r="D1201">
        <v>28</v>
      </c>
      <c r="E1201">
        <v>191</v>
      </c>
    </row>
    <row r="1202" spans="1:5" x14ac:dyDescent="0.3">
      <c r="A1202">
        <v>1201</v>
      </c>
      <c r="B1202" s="2">
        <v>36777</v>
      </c>
      <c r="C1202">
        <v>0</v>
      </c>
      <c r="D1202">
        <v>24</v>
      </c>
      <c r="E1202">
        <v>178</v>
      </c>
    </row>
    <row r="1203" spans="1:5" x14ac:dyDescent="0.3">
      <c r="A1203">
        <v>1202</v>
      </c>
      <c r="B1203" s="2">
        <v>36766</v>
      </c>
      <c r="C1203">
        <v>1</v>
      </c>
      <c r="D1203">
        <v>16</v>
      </c>
      <c r="E1203">
        <v>80</v>
      </c>
    </row>
    <row r="1204" spans="1:5" x14ac:dyDescent="0.3">
      <c r="A1204">
        <v>1203</v>
      </c>
      <c r="B1204" s="2">
        <v>36754</v>
      </c>
      <c r="C1204">
        <v>0</v>
      </c>
      <c r="D1204">
        <v>8</v>
      </c>
      <c r="E1204">
        <v>187</v>
      </c>
    </row>
    <row r="1205" spans="1:5" x14ac:dyDescent="0.3">
      <c r="A1205">
        <v>1204</v>
      </c>
      <c r="B1205" s="2">
        <v>36754</v>
      </c>
      <c r="C1205">
        <v>0</v>
      </c>
      <c r="D1205">
        <v>13</v>
      </c>
      <c r="E1205">
        <v>186</v>
      </c>
    </row>
    <row r="1206" spans="1:5" x14ac:dyDescent="0.3">
      <c r="A1206">
        <v>1205</v>
      </c>
      <c r="B1206" s="2">
        <v>36749</v>
      </c>
      <c r="C1206">
        <v>1</v>
      </c>
      <c r="D1206">
        <v>25</v>
      </c>
      <c r="E1206">
        <v>175</v>
      </c>
    </row>
    <row r="1207" spans="1:5" x14ac:dyDescent="0.3">
      <c r="A1207">
        <v>1206</v>
      </c>
      <c r="B1207" s="2">
        <v>36749</v>
      </c>
      <c r="C1207">
        <v>1</v>
      </c>
      <c r="D1207">
        <v>11</v>
      </c>
      <c r="E1207">
        <v>172</v>
      </c>
    </row>
    <row r="1208" spans="1:5" x14ac:dyDescent="0.3">
      <c r="A1208">
        <v>1207</v>
      </c>
      <c r="B1208" s="2">
        <v>36738</v>
      </c>
      <c r="C1208">
        <v>1</v>
      </c>
      <c r="D1208">
        <v>17</v>
      </c>
      <c r="E1208">
        <v>80</v>
      </c>
    </row>
    <row r="1209" spans="1:5" x14ac:dyDescent="0.3">
      <c r="A1209">
        <v>1208</v>
      </c>
      <c r="B1209" s="2">
        <v>36721</v>
      </c>
      <c r="C1209">
        <v>0</v>
      </c>
      <c r="D1209">
        <v>9</v>
      </c>
      <c r="E1209">
        <v>183</v>
      </c>
    </row>
    <row r="1210" spans="1:5" x14ac:dyDescent="0.3">
      <c r="A1210">
        <v>1209</v>
      </c>
      <c r="B1210" s="2">
        <v>36721</v>
      </c>
      <c r="C1210">
        <v>0</v>
      </c>
      <c r="D1210">
        <v>12</v>
      </c>
      <c r="E1210">
        <v>182</v>
      </c>
    </row>
    <row r="1211" spans="1:5" x14ac:dyDescent="0.3">
      <c r="A1211">
        <v>1210</v>
      </c>
      <c r="B1211" s="2">
        <v>36721</v>
      </c>
      <c r="C1211">
        <v>0</v>
      </c>
      <c r="D1211">
        <v>24</v>
      </c>
      <c r="E1211">
        <v>181</v>
      </c>
    </row>
    <row r="1212" spans="1:5" x14ac:dyDescent="0.3">
      <c r="A1212">
        <v>1211</v>
      </c>
      <c r="B1212" s="2">
        <v>36721</v>
      </c>
      <c r="C1212">
        <v>0</v>
      </c>
      <c r="D1212">
        <v>28</v>
      </c>
      <c r="E1212">
        <v>185</v>
      </c>
    </row>
    <row r="1213" spans="1:5" x14ac:dyDescent="0.3">
      <c r="A1213">
        <v>1212</v>
      </c>
      <c r="B1213" s="2">
        <v>36721</v>
      </c>
      <c r="C1213">
        <v>0</v>
      </c>
      <c r="D1213">
        <v>28</v>
      </c>
      <c r="E1213">
        <v>184</v>
      </c>
    </row>
    <row r="1214" spans="1:5" x14ac:dyDescent="0.3">
      <c r="A1214">
        <v>1213</v>
      </c>
      <c r="B1214" s="2">
        <v>36713</v>
      </c>
      <c r="C1214">
        <v>1</v>
      </c>
      <c r="D1214">
        <v>21</v>
      </c>
      <c r="E1214">
        <v>30</v>
      </c>
    </row>
    <row r="1215" spans="1:5" x14ac:dyDescent="0.3">
      <c r="A1215">
        <v>1214</v>
      </c>
      <c r="B1215" s="2">
        <v>36713</v>
      </c>
      <c r="C1215">
        <v>1</v>
      </c>
      <c r="D1215">
        <v>19</v>
      </c>
      <c r="E1215">
        <v>145</v>
      </c>
    </row>
    <row r="1216" spans="1:5" x14ac:dyDescent="0.3">
      <c r="A1216">
        <v>1215</v>
      </c>
      <c r="B1216" s="2">
        <v>36713</v>
      </c>
      <c r="C1216">
        <v>1</v>
      </c>
      <c r="D1216">
        <v>10</v>
      </c>
      <c r="E1216">
        <v>1</v>
      </c>
    </row>
    <row r="1217" spans="1:5" x14ac:dyDescent="0.3">
      <c r="A1217">
        <v>1216</v>
      </c>
      <c r="B1217" s="2">
        <v>36699</v>
      </c>
      <c r="C1217">
        <v>1</v>
      </c>
      <c r="D1217">
        <v>24</v>
      </c>
      <c r="E1217">
        <v>161</v>
      </c>
    </row>
    <row r="1218" spans="1:5" x14ac:dyDescent="0.3">
      <c r="A1218">
        <v>1217</v>
      </c>
      <c r="B1218" s="2">
        <v>36690</v>
      </c>
      <c r="C1218">
        <v>0</v>
      </c>
      <c r="D1218">
        <v>28</v>
      </c>
      <c r="E1218">
        <v>179</v>
      </c>
    </row>
    <row r="1219" spans="1:5" x14ac:dyDescent="0.3">
      <c r="A1219">
        <v>1218</v>
      </c>
      <c r="B1219" s="2">
        <v>36690</v>
      </c>
      <c r="C1219">
        <v>0</v>
      </c>
      <c r="D1219">
        <v>15</v>
      </c>
      <c r="E1219">
        <v>176</v>
      </c>
    </row>
    <row r="1220" spans="1:5" x14ac:dyDescent="0.3">
      <c r="A1220">
        <v>1219</v>
      </c>
      <c r="B1220" s="2">
        <v>36690</v>
      </c>
      <c r="C1220">
        <v>0</v>
      </c>
      <c r="D1220">
        <v>25</v>
      </c>
      <c r="E1220">
        <v>175</v>
      </c>
    </row>
    <row r="1221" spans="1:5" x14ac:dyDescent="0.3">
      <c r="A1221">
        <v>1220</v>
      </c>
      <c r="B1221" s="2">
        <v>36690</v>
      </c>
      <c r="C1221">
        <v>0</v>
      </c>
      <c r="D1221">
        <v>15</v>
      </c>
      <c r="E1221">
        <v>180</v>
      </c>
    </row>
    <row r="1222" spans="1:5" x14ac:dyDescent="0.3">
      <c r="A1222">
        <v>1221</v>
      </c>
      <c r="B1222" s="2">
        <v>36690</v>
      </c>
      <c r="C1222">
        <v>0</v>
      </c>
      <c r="D1222">
        <v>25</v>
      </c>
      <c r="E1222">
        <v>4</v>
      </c>
    </row>
    <row r="1223" spans="1:5" x14ac:dyDescent="0.3">
      <c r="A1223">
        <v>1222</v>
      </c>
      <c r="B1223" s="2">
        <v>36690</v>
      </c>
      <c r="C1223">
        <v>0</v>
      </c>
      <c r="D1223">
        <v>28</v>
      </c>
      <c r="E1223">
        <v>178</v>
      </c>
    </row>
    <row r="1224" spans="1:5" x14ac:dyDescent="0.3">
      <c r="A1224">
        <v>1223</v>
      </c>
      <c r="B1224" s="2">
        <v>36688</v>
      </c>
      <c r="C1224">
        <v>2</v>
      </c>
      <c r="D1224">
        <v>27</v>
      </c>
      <c r="E1224">
        <v>54</v>
      </c>
    </row>
    <row r="1225" spans="1:5" x14ac:dyDescent="0.3">
      <c r="A1225">
        <v>1224</v>
      </c>
      <c r="B1225" s="2">
        <v>36656</v>
      </c>
      <c r="C1225">
        <v>0</v>
      </c>
      <c r="D1225">
        <v>28</v>
      </c>
      <c r="E1225">
        <v>174</v>
      </c>
    </row>
    <row r="1226" spans="1:5" x14ac:dyDescent="0.3">
      <c r="A1226">
        <v>1225</v>
      </c>
      <c r="B1226" s="2">
        <v>36626</v>
      </c>
      <c r="C1226">
        <v>1</v>
      </c>
      <c r="D1226">
        <v>20</v>
      </c>
      <c r="E1226">
        <v>145</v>
      </c>
    </row>
    <row r="1227" spans="1:5" x14ac:dyDescent="0.3">
      <c r="A1227">
        <v>1226</v>
      </c>
      <c r="B1227" s="2">
        <v>36606</v>
      </c>
      <c r="C1227">
        <v>0</v>
      </c>
      <c r="D1227">
        <v>28</v>
      </c>
      <c r="E1227">
        <v>171</v>
      </c>
    </row>
    <row r="1228" spans="1:5" x14ac:dyDescent="0.3">
      <c r="A1228">
        <v>1227</v>
      </c>
      <c r="B1228" s="2">
        <v>36606</v>
      </c>
      <c r="C1228">
        <v>0</v>
      </c>
      <c r="D1228">
        <v>24</v>
      </c>
      <c r="E1228">
        <v>170</v>
      </c>
    </row>
    <row r="1229" spans="1:5" x14ac:dyDescent="0.3">
      <c r="A1229">
        <v>1228</v>
      </c>
      <c r="B1229" s="2">
        <v>36606</v>
      </c>
      <c r="C1229">
        <v>0</v>
      </c>
      <c r="D1229">
        <v>11</v>
      </c>
      <c r="E1229">
        <v>172</v>
      </c>
    </row>
    <row r="1230" spans="1:5" x14ac:dyDescent="0.3">
      <c r="A1230">
        <v>1229</v>
      </c>
      <c r="B1230" s="2">
        <v>36593</v>
      </c>
      <c r="C1230">
        <v>1</v>
      </c>
      <c r="D1230">
        <v>27</v>
      </c>
      <c r="E1230">
        <v>12</v>
      </c>
    </row>
    <row r="1231" spans="1:5" x14ac:dyDescent="0.3">
      <c r="A1231">
        <v>1230</v>
      </c>
      <c r="B1231" s="2">
        <v>36593</v>
      </c>
      <c r="C1231">
        <v>1</v>
      </c>
      <c r="D1231">
        <v>18</v>
      </c>
      <c r="E1231">
        <v>34</v>
      </c>
    </row>
    <row r="1232" spans="1:5" x14ac:dyDescent="0.3">
      <c r="A1232">
        <v>1231</v>
      </c>
      <c r="B1232" s="2">
        <v>36593</v>
      </c>
      <c r="C1232">
        <v>1</v>
      </c>
      <c r="D1232">
        <v>18</v>
      </c>
      <c r="E1232">
        <v>78</v>
      </c>
    </row>
    <row r="1233" spans="1:5" x14ac:dyDescent="0.3">
      <c r="A1233">
        <v>1232</v>
      </c>
      <c r="B1233" s="2">
        <v>36593</v>
      </c>
      <c r="C1233">
        <v>1</v>
      </c>
      <c r="D1233">
        <v>24</v>
      </c>
      <c r="E1233">
        <v>50</v>
      </c>
    </row>
    <row r="1234" spans="1:5" x14ac:dyDescent="0.3">
      <c r="A1234">
        <v>1233</v>
      </c>
      <c r="B1234" s="2">
        <v>36593</v>
      </c>
      <c r="C1234">
        <v>1</v>
      </c>
      <c r="D1234">
        <v>11</v>
      </c>
      <c r="E1234">
        <v>140</v>
      </c>
    </row>
    <row r="1235" spans="1:5" x14ac:dyDescent="0.3">
      <c r="A1235">
        <v>1234</v>
      </c>
      <c r="B1235" s="2">
        <v>36593</v>
      </c>
      <c r="C1235">
        <v>1</v>
      </c>
      <c r="D1235">
        <v>21</v>
      </c>
      <c r="E1235">
        <v>26</v>
      </c>
    </row>
    <row r="1236" spans="1:5" x14ac:dyDescent="0.3">
      <c r="A1236">
        <v>1235</v>
      </c>
      <c r="B1236" s="2">
        <v>36593</v>
      </c>
      <c r="C1236">
        <v>1</v>
      </c>
      <c r="D1236">
        <v>22</v>
      </c>
      <c r="E1236">
        <v>164</v>
      </c>
    </row>
    <row r="1237" spans="1:5" x14ac:dyDescent="0.3">
      <c r="A1237">
        <v>1236</v>
      </c>
      <c r="B1237" s="2">
        <v>36593</v>
      </c>
      <c r="C1237">
        <v>1</v>
      </c>
      <c r="D1237">
        <v>13</v>
      </c>
      <c r="E1237">
        <v>48</v>
      </c>
    </row>
    <row r="1238" spans="1:5" x14ac:dyDescent="0.3">
      <c r="A1238">
        <v>1237</v>
      </c>
      <c r="B1238" s="2">
        <v>36593</v>
      </c>
      <c r="C1238">
        <v>1</v>
      </c>
      <c r="D1238">
        <v>21</v>
      </c>
      <c r="E1238">
        <v>116</v>
      </c>
    </row>
    <row r="1239" spans="1:5" x14ac:dyDescent="0.3">
      <c r="A1239">
        <v>1238</v>
      </c>
      <c r="B1239" s="2">
        <v>36593</v>
      </c>
      <c r="C1239">
        <v>1</v>
      </c>
      <c r="D1239">
        <v>19</v>
      </c>
      <c r="E1239">
        <v>80</v>
      </c>
    </row>
    <row r="1240" spans="1:5" x14ac:dyDescent="0.3">
      <c r="A1240">
        <v>1239</v>
      </c>
      <c r="B1240" s="2">
        <v>36593</v>
      </c>
      <c r="C1240">
        <v>1</v>
      </c>
      <c r="D1240">
        <v>21</v>
      </c>
      <c r="E1240">
        <v>28</v>
      </c>
    </row>
    <row r="1241" spans="1:5" x14ac:dyDescent="0.3">
      <c r="A1241">
        <v>1240</v>
      </c>
      <c r="B1241" s="2">
        <v>36593</v>
      </c>
      <c r="C1241">
        <v>1</v>
      </c>
      <c r="D1241">
        <v>20</v>
      </c>
      <c r="E1241">
        <v>93</v>
      </c>
    </row>
    <row r="1242" spans="1:5" x14ac:dyDescent="0.3">
      <c r="A1242">
        <v>1241</v>
      </c>
      <c r="B1242" s="2">
        <v>36593</v>
      </c>
      <c r="C1242">
        <v>1</v>
      </c>
      <c r="D1242">
        <v>11</v>
      </c>
      <c r="E1242">
        <v>103</v>
      </c>
    </row>
    <row r="1243" spans="1:5" x14ac:dyDescent="0.3">
      <c r="A1243">
        <v>1242</v>
      </c>
      <c r="B1243" s="2">
        <v>36593</v>
      </c>
      <c r="C1243">
        <v>1</v>
      </c>
      <c r="D1243">
        <v>23</v>
      </c>
      <c r="E1243">
        <v>2</v>
      </c>
    </row>
    <row r="1244" spans="1:5" x14ac:dyDescent="0.3">
      <c r="A1244">
        <v>1243</v>
      </c>
      <c r="B1244" s="2">
        <v>36593</v>
      </c>
      <c r="C1244">
        <v>1</v>
      </c>
      <c r="D1244">
        <v>22</v>
      </c>
      <c r="E1244">
        <v>16</v>
      </c>
    </row>
    <row r="1245" spans="1:5" x14ac:dyDescent="0.3">
      <c r="A1245">
        <v>1244</v>
      </c>
      <c r="B1245" s="2">
        <v>36593</v>
      </c>
      <c r="C1245">
        <v>1</v>
      </c>
      <c r="D1245">
        <v>26</v>
      </c>
      <c r="E1245">
        <v>61</v>
      </c>
    </row>
    <row r="1246" spans="1:5" x14ac:dyDescent="0.3">
      <c r="A1246">
        <v>1245</v>
      </c>
      <c r="B1246" s="2">
        <v>36593</v>
      </c>
      <c r="C1246">
        <v>1</v>
      </c>
      <c r="D1246">
        <v>19</v>
      </c>
      <c r="E1246">
        <v>129</v>
      </c>
    </row>
    <row r="1247" spans="1:5" x14ac:dyDescent="0.3">
      <c r="A1247">
        <v>1246</v>
      </c>
      <c r="B1247" s="2">
        <v>36593</v>
      </c>
      <c r="C1247">
        <v>1</v>
      </c>
      <c r="D1247">
        <v>26</v>
      </c>
      <c r="E1247">
        <v>63</v>
      </c>
    </row>
    <row r="1248" spans="1:5" x14ac:dyDescent="0.3">
      <c r="A1248">
        <v>1247</v>
      </c>
      <c r="B1248" s="2">
        <v>36585</v>
      </c>
      <c r="C1248">
        <v>2</v>
      </c>
      <c r="D1248">
        <v>21</v>
      </c>
      <c r="E1248">
        <v>139</v>
      </c>
    </row>
    <row r="1249" spans="1:5" x14ac:dyDescent="0.3">
      <c r="A1249">
        <v>1248</v>
      </c>
      <c r="B1249" s="2">
        <v>36557</v>
      </c>
      <c r="C1249">
        <v>1</v>
      </c>
      <c r="D1249">
        <v>28</v>
      </c>
      <c r="E1249">
        <v>166</v>
      </c>
    </row>
    <row r="1250" spans="1:5" x14ac:dyDescent="0.3">
      <c r="A1250">
        <v>1249</v>
      </c>
      <c r="B1250" s="2">
        <v>36557</v>
      </c>
      <c r="C1250">
        <v>1</v>
      </c>
      <c r="D1250">
        <v>21</v>
      </c>
      <c r="E1250">
        <v>145</v>
      </c>
    </row>
    <row r="1251" spans="1:5" x14ac:dyDescent="0.3">
      <c r="A1251">
        <v>1250</v>
      </c>
      <c r="B1251" s="2">
        <v>36557</v>
      </c>
      <c r="C1251">
        <v>1</v>
      </c>
      <c r="D1251">
        <v>21</v>
      </c>
      <c r="E1251">
        <v>123</v>
      </c>
    </row>
    <row r="1252" spans="1:5" x14ac:dyDescent="0.3">
      <c r="A1252">
        <v>1251</v>
      </c>
      <c r="B1252" s="2">
        <v>36526</v>
      </c>
      <c r="C1252">
        <v>2</v>
      </c>
      <c r="D1252">
        <v>28</v>
      </c>
      <c r="E1252">
        <v>79</v>
      </c>
    </row>
    <row r="1253" spans="1:5" x14ac:dyDescent="0.3">
      <c r="A1253">
        <v>1252</v>
      </c>
      <c r="B1253" s="2">
        <v>36526</v>
      </c>
      <c r="C1253">
        <v>2</v>
      </c>
      <c r="D1253">
        <v>15</v>
      </c>
      <c r="E1253">
        <v>95</v>
      </c>
    </row>
    <row r="1254" spans="1:5" x14ac:dyDescent="0.3">
      <c r="A1254">
        <v>1253</v>
      </c>
      <c r="B1254" s="2">
        <v>36479</v>
      </c>
      <c r="C1254">
        <v>0</v>
      </c>
      <c r="D1254">
        <v>12</v>
      </c>
      <c r="E1254">
        <v>169</v>
      </c>
    </row>
    <row r="1255" spans="1:5" x14ac:dyDescent="0.3">
      <c r="A1255">
        <v>1254</v>
      </c>
      <c r="B1255" s="2">
        <v>36479</v>
      </c>
      <c r="C1255">
        <v>0</v>
      </c>
      <c r="D1255">
        <v>18</v>
      </c>
      <c r="E1255">
        <v>168</v>
      </c>
    </row>
    <row r="1256" spans="1:5" x14ac:dyDescent="0.3">
      <c r="A1256">
        <v>1255</v>
      </c>
      <c r="B1256" s="2">
        <v>36479</v>
      </c>
      <c r="C1256">
        <v>0</v>
      </c>
      <c r="D1256">
        <v>16</v>
      </c>
      <c r="E1256">
        <v>110</v>
      </c>
    </row>
    <row r="1257" spans="1:5" x14ac:dyDescent="0.3">
      <c r="A1257">
        <v>1256</v>
      </c>
      <c r="B1257" s="2">
        <v>36448</v>
      </c>
      <c r="C1257">
        <v>0</v>
      </c>
      <c r="D1257">
        <v>18</v>
      </c>
      <c r="E1257">
        <v>167</v>
      </c>
    </row>
    <row r="1258" spans="1:5" x14ac:dyDescent="0.3">
      <c r="A1258">
        <v>1257</v>
      </c>
      <c r="B1258" s="2">
        <v>36448</v>
      </c>
      <c r="C1258">
        <v>0</v>
      </c>
      <c r="D1258">
        <v>15</v>
      </c>
      <c r="E1258">
        <v>150</v>
      </c>
    </row>
    <row r="1259" spans="1:5" x14ac:dyDescent="0.3">
      <c r="A1259">
        <v>1258</v>
      </c>
      <c r="B1259" s="2">
        <v>36440</v>
      </c>
      <c r="C1259">
        <v>0</v>
      </c>
      <c r="D1259">
        <v>7</v>
      </c>
      <c r="E1259">
        <v>165</v>
      </c>
    </row>
    <row r="1260" spans="1:5" x14ac:dyDescent="0.3">
      <c r="A1260">
        <v>1259</v>
      </c>
      <c r="B1260" s="2">
        <v>36440</v>
      </c>
      <c r="C1260">
        <v>1</v>
      </c>
      <c r="D1260">
        <v>19</v>
      </c>
      <c r="E1260">
        <v>78</v>
      </c>
    </row>
    <row r="1261" spans="1:5" x14ac:dyDescent="0.3">
      <c r="A1261">
        <v>1260</v>
      </c>
      <c r="B1261" s="2">
        <v>36440</v>
      </c>
      <c r="C1261">
        <v>1</v>
      </c>
      <c r="D1261">
        <v>28</v>
      </c>
      <c r="E1261">
        <v>144</v>
      </c>
    </row>
    <row r="1262" spans="1:5" x14ac:dyDescent="0.3">
      <c r="A1262">
        <v>1261</v>
      </c>
      <c r="B1262" s="2">
        <v>36440</v>
      </c>
      <c r="C1262">
        <v>2</v>
      </c>
      <c r="D1262">
        <v>19</v>
      </c>
      <c r="E1262">
        <v>36</v>
      </c>
    </row>
    <row r="1263" spans="1:5" x14ac:dyDescent="0.3">
      <c r="A1263">
        <v>1262</v>
      </c>
      <c r="B1263" s="2">
        <v>36440</v>
      </c>
      <c r="C1263">
        <v>1</v>
      </c>
      <c r="D1263">
        <v>25</v>
      </c>
      <c r="E1263">
        <v>164</v>
      </c>
    </row>
    <row r="1264" spans="1:5" x14ac:dyDescent="0.3">
      <c r="A1264">
        <v>1263</v>
      </c>
      <c r="B1264" s="2">
        <v>36440</v>
      </c>
      <c r="C1264">
        <v>0</v>
      </c>
      <c r="D1264">
        <v>28</v>
      </c>
      <c r="E1264">
        <v>166</v>
      </c>
    </row>
    <row r="1265" spans="1:5" x14ac:dyDescent="0.3">
      <c r="A1265">
        <v>1264</v>
      </c>
      <c r="B1265" s="2">
        <v>36414</v>
      </c>
      <c r="C1265">
        <v>0</v>
      </c>
      <c r="D1265">
        <v>28</v>
      </c>
      <c r="E1265">
        <v>163</v>
      </c>
    </row>
    <row r="1266" spans="1:5" x14ac:dyDescent="0.3">
      <c r="A1266">
        <v>1265</v>
      </c>
      <c r="B1266" s="2">
        <v>36414</v>
      </c>
      <c r="C1266">
        <v>0</v>
      </c>
      <c r="D1266">
        <v>21</v>
      </c>
      <c r="E1266">
        <v>145</v>
      </c>
    </row>
    <row r="1267" spans="1:5" x14ac:dyDescent="0.3">
      <c r="A1267">
        <v>1266</v>
      </c>
      <c r="B1267" s="2">
        <v>36414</v>
      </c>
      <c r="C1267">
        <v>0</v>
      </c>
      <c r="D1267">
        <v>25</v>
      </c>
      <c r="E1267">
        <v>162</v>
      </c>
    </row>
    <row r="1268" spans="1:5" x14ac:dyDescent="0.3">
      <c r="A1268">
        <v>1267</v>
      </c>
      <c r="B1268" s="2">
        <v>36412</v>
      </c>
      <c r="C1268">
        <v>2</v>
      </c>
      <c r="D1268">
        <v>13</v>
      </c>
      <c r="E1268">
        <v>117</v>
      </c>
    </row>
    <row r="1269" spans="1:5" x14ac:dyDescent="0.3">
      <c r="A1269">
        <v>1268</v>
      </c>
      <c r="B1269" s="2">
        <v>36412</v>
      </c>
      <c r="C1269">
        <v>2</v>
      </c>
      <c r="D1269">
        <v>24</v>
      </c>
      <c r="E1269">
        <v>60</v>
      </c>
    </row>
    <row r="1270" spans="1:5" x14ac:dyDescent="0.3">
      <c r="A1270">
        <v>1269</v>
      </c>
      <c r="B1270" s="2">
        <v>36404</v>
      </c>
      <c r="C1270">
        <v>1</v>
      </c>
      <c r="D1270">
        <v>12</v>
      </c>
      <c r="E1270">
        <v>143</v>
      </c>
    </row>
    <row r="1271" spans="1:5" x14ac:dyDescent="0.3">
      <c r="A1271">
        <v>1270</v>
      </c>
      <c r="B1271" s="2">
        <v>36384</v>
      </c>
      <c r="C1271">
        <v>2</v>
      </c>
      <c r="D1271">
        <v>32</v>
      </c>
      <c r="E1271">
        <v>113</v>
      </c>
    </row>
    <row r="1272" spans="1:5" x14ac:dyDescent="0.3">
      <c r="A1272">
        <v>1271</v>
      </c>
      <c r="B1272" s="2">
        <v>36357</v>
      </c>
      <c r="C1272">
        <v>0</v>
      </c>
      <c r="D1272">
        <v>18</v>
      </c>
      <c r="E1272">
        <v>159</v>
      </c>
    </row>
    <row r="1273" spans="1:5" x14ac:dyDescent="0.3">
      <c r="A1273">
        <v>1272</v>
      </c>
      <c r="B1273" s="2">
        <v>36357</v>
      </c>
      <c r="C1273">
        <v>0</v>
      </c>
      <c r="D1273">
        <v>13</v>
      </c>
      <c r="E1273">
        <v>158</v>
      </c>
    </row>
    <row r="1274" spans="1:5" x14ac:dyDescent="0.3">
      <c r="A1274">
        <v>1273</v>
      </c>
      <c r="B1274" s="2">
        <v>36357</v>
      </c>
      <c r="C1274">
        <v>0</v>
      </c>
      <c r="D1274">
        <v>28</v>
      </c>
      <c r="E1274">
        <v>157</v>
      </c>
    </row>
    <row r="1275" spans="1:5" x14ac:dyDescent="0.3">
      <c r="A1275">
        <v>1274</v>
      </c>
      <c r="B1275" s="2">
        <v>36357</v>
      </c>
      <c r="C1275">
        <v>0</v>
      </c>
      <c r="D1275">
        <v>22</v>
      </c>
      <c r="E1275">
        <v>156</v>
      </c>
    </row>
    <row r="1276" spans="1:5" x14ac:dyDescent="0.3">
      <c r="A1276">
        <v>1275</v>
      </c>
      <c r="B1276" s="2">
        <v>36357</v>
      </c>
      <c r="C1276">
        <v>0</v>
      </c>
      <c r="D1276">
        <v>10</v>
      </c>
      <c r="E1276">
        <v>155</v>
      </c>
    </row>
    <row r="1277" spans="1:5" x14ac:dyDescent="0.3">
      <c r="A1277">
        <v>1276</v>
      </c>
      <c r="B1277" s="2">
        <v>36357</v>
      </c>
      <c r="C1277">
        <v>0</v>
      </c>
      <c r="D1277">
        <v>24</v>
      </c>
      <c r="E1277">
        <v>154</v>
      </c>
    </row>
    <row r="1278" spans="1:5" x14ac:dyDescent="0.3">
      <c r="A1278">
        <v>1277</v>
      </c>
      <c r="B1278" s="2">
        <v>36357</v>
      </c>
      <c r="C1278">
        <v>0</v>
      </c>
      <c r="D1278">
        <v>24</v>
      </c>
      <c r="E1278">
        <v>160</v>
      </c>
    </row>
    <row r="1279" spans="1:5" x14ac:dyDescent="0.3">
      <c r="A1279">
        <v>1278</v>
      </c>
      <c r="B1279" s="2">
        <v>36341</v>
      </c>
      <c r="C1279">
        <v>1</v>
      </c>
      <c r="D1279">
        <v>13</v>
      </c>
      <c r="E1279">
        <v>140</v>
      </c>
    </row>
    <row r="1280" spans="1:5" x14ac:dyDescent="0.3">
      <c r="A1280">
        <v>1279</v>
      </c>
      <c r="B1280" s="2">
        <v>36298</v>
      </c>
      <c r="C1280">
        <v>0</v>
      </c>
      <c r="D1280">
        <v>20</v>
      </c>
      <c r="E1280">
        <v>153</v>
      </c>
    </row>
    <row r="1281" spans="1:5" x14ac:dyDescent="0.3">
      <c r="A1281">
        <v>1280</v>
      </c>
      <c r="B1281" s="2">
        <v>36297</v>
      </c>
      <c r="C1281">
        <v>0</v>
      </c>
      <c r="D1281">
        <v>15</v>
      </c>
      <c r="E1281">
        <v>89</v>
      </c>
    </row>
    <row r="1282" spans="1:5" x14ac:dyDescent="0.3">
      <c r="A1282">
        <v>1281</v>
      </c>
      <c r="B1282" s="2">
        <v>36251</v>
      </c>
      <c r="C1282">
        <v>1</v>
      </c>
      <c r="D1282">
        <v>17</v>
      </c>
      <c r="E1282">
        <v>34</v>
      </c>
    </row>
    <row r="1283" spans="1:5" x14ac:dyDescent="0.3">
      <c r="A1283">
        <v>1282</v>
      </c>
      <c r="B1283" s="2">
        <v>36243</v>
      </c>
      <c r="C1283">
        <v>0</v>
      </c>
      <c r="D1283">
        <v>21</v>
      </c>
      <c r="E1283">
        <v>152</v>
      </c>
    </row>
    <row r="1284" spans="1:5" x14ac:dyDescent="0.3">
      <c r="A1284">
        <v>1283</v>
      </c>
      <c r="B1284" s="2">
        <v>36243</v>
      </c>
      <c r="C1284">
        <v>0</v>
      </c>
      <c r="D1284">
        <v>25</v>
      </c>
      <c r="E1284">
        <v>164</v>
      </c>
    </row>
    <row r="1285" spans="1:5" x14ac:dyDescent="0.3">
      <c r="A1285">
        <v>1284</v>
      </c>
      <c r="B1285" s="2">
        <v>36242</v>
      </c>
      <c r="C1285">
        <v>1</v>
      </c>
      <c r="D1285">
        <v>24</v>
      </c>
      <c r="E1285">
        <v>40</v>
      </c>
    </row>
    <row r="1286" spans="1:5" x14ac:dyDescent="0.3">
      <c r="A1286">
        <v>1285</v>
      </c>
      <c r="B1286" s="2">
        <v>36242</v>
      </c>
      <c r="C1286">
        <v>1</v>
      </c>
      <c r="D1286">
        <v>10</v>
      </c>
      <c r="E1286">
        <v>82</v>
      </c>
    </row>
    <row r="1287" spans="1:5" x14ac:dyDescent="0.3">
      <c r="A1287">
        <v>1286</v>
      </c>
      <c r="B1287" s="2">
        <v>36228</v>
      </c>
      <c r="C1287">
        <v>1</v>
      </c>
      <c r="D1287">
        <v>28</v>
      </c>
      <c r="E1287">
        <v>139</v>
      </c>
    </row>
    <row r="1288" spans="1:5" x14ac:dyDescent="0.3">
      <c r="A1288">
        <v>1287</v>
      </c>
      <c r="B1288" s="2">
        <v>36228</v>
      </c>
      <c r="C1288">
        <v>2</v>
      </c>
      <c r="D1288">
        <v>22</v>
      </c>
      <c r="E1288">
        <v>87</v>
      </c>
    </row>
    <row r="1289" spans="1:5" x14ac:dyDescent="0.3">
      <c r="A1289">
        <v>1288</v>
      </c>
      <c r="B1289" s="2">
        <v>36228</v>
      </c>
      <c r="C1289">
        <v>2</v>
      </c>
      <c r="D1289">
        <v>31</v>
      </c>
      <c r="E1289">
        <v>39</v>
      </c>
    </row>
    <row r="1290" spans="1:5" x14ac:dyDescent="0.3">
      <c r="A1290">
        <v>1289</v>
      </c>
      <c r="B1290" s="2">
        <v>36228</v>
      </c>
      <c r="C1290">
        <v>1</v>
      </c>
      <c r="D1290">
        <v>15</v>
      </c>
      <c r="E1290">
        <v>95</v>
      </c>
    </row>
    <row r="1291" spans="1:5" x14ac:dyDescent="0.3">
      <c r="A1291">
        <v>1290</v>
      </c>
      <c r="B1291" s="2">
        <v>36228</v>
      </c>
      <c r="C1291">
        <v>1</v>
      </c>
      <c r="D1291">
        <v>28</v>
      </c>
      <c r="E1291">
        <v>151</v>
      </c>
    </row>
    <row r="1292" spans="1:5" x14ac:dyDescent="0.3">
      <c r="A1292">
        <v>1291</v>
      </c>
      <c r="B1292" s="2">
        <v>36228</v>
      </c>
      <c r="C1292">
        <v>1</v>
      </c>
      <c r="D1292">
        <v>28</v>
      </c>
      <c r="E1292">
        <v>141</v>
      </c>
    </row>
    <row r="1293" spans="1:5" x14ac:dyDescent="0.3">
      <c r="A1293">
        <v>1292</v>
      </c>
      <c r="B1293" s="2">
        <v>36228</v>
      </c>
      <c r="C1293">
        <v>1</v>
      </c>
      <c r="D1293">
        <v>28</v>
      </c>
      <c r="E1293">
        <v>141</v>
      </c>
    </row>
    <row r="1294" spans="1:5" x14ac:dyDescent="0.3">
      <c r="A1294">
        <v>1293</v>
      </c>
      <c r="B1294" s="2">
        <v>36228</v>
      </c>
      <c r="C1294">
        <v>1</v>
      </c>
      <c r="D1294">
        <v>10</v>
      </c>
      <c r="E1294">
        <v>32</v>
      </c>
    </row>
    <row r="1295" spans="1:5" x14ac:dyDescent="0.3">
      <c r="A1295">
        <v>1294</v>
      </c>
      <c r="B1295" s="2">
        <v>36228</v>
      </c>
      <c r="C1295">
        <v>1</v>
      </c>
      <c r="D1295">
        <v>13</v>
      </c>
      <c r="E1295">
        <v>142</v>
      </c>
    </row>
    <row r="1296" spans="1:5" x14ac:dyDescent="0.3">
      <c r="A1296">
        <v>1295</v>
      </c>
      <c r="B1296" s="2">
        <v>36228</v>
      </c>
      <c r="C1296">
        <v>1</v>
      </c>
      <c r="D1296">
        <v>12</v>
      </c>
      <c r="E1296">
        <v>48</v>
      </c>
    </row>
    <row r="1297" spans="1:5" x14ac:dyDescent="0.3">
      <c r="A1297">
        <v>1296</v>
      </c>
      <c r="B1297" s="2">
        <v>36228</v>
      </c>
      <c r="C1297">
        <v>1</v>
      </c>
      <c r="D1297">
        <v>11</v>
      </c>
      <c r="E1297">
        <v>122</v>
      </c>
    </row>
    <row r="1298" spans="1:5" x14ac:dyDescent="0.3">
      <c r="A1298">
        <v>1297</v>
      </c>
      <c r="B1298" s="2">
        <v>36228</v>
      </c>
      <c r="C1298">
        <v>1</v>
      </c>
      <c r="D1298">
        <v>13</v>
      </c>
      <c r="E1298">
        <v>121</v>
      </c>
    </row>
    <row r="1299" spans="1:5" x14ac:dyDescent="0.3">
      <c r="A1299">
        <v>1298</v>
      </c>
      <c r="B1299" s="2">
        <v>36228</v>
      </c>
      <c r="C1299">
        <v>1</v>
      </c>
      <c r="D1299">
        <v>23</v>
      </c>
      <c r="E1299">
        <v>28</v>
      </c>
    </row>
    <row r="1300" spans="1:5" x14ac:dyDescent="0.3">
      <c r="A1300">
        <v>1299</v>
      </c>
      <c r="B1300" s="2">
        <v>36228</v>
      </c>
      <c r="C1300">
        <v>1</v>
      </c>
      <c r="D1300">
        <v>21</v>
      </c>
      <c r="E1300">
        <v>3</v>
      </c>
    </row>
    <row r="1301" spans="1:5" x14ac:dyDescent="0.3">
      <c r="A1301">
        <v>1300</v>
      </c>
      <c r="B1301" s="2">
        <v>36228</v>
      </c>
      <c r="C1301">
        <v>1</v>
      </c>
      <c r="D1301">
        <v>10</v>
      </c>
      <c r="E1301">
        <v>103</v>
      </c>
    </row>
    <row r="1302" spans="1:5" x14ac:dyDescent="0.3">
      <c r="A1302">
        <v>1301</v>
      </c>
      <c r="B1302" s="2">
        <v>36228</v>
      </c>
      <c r="C1302">
        <v>1</v>
      </c>
      <c r="D1302">
        <v>21</v>
      </c>
      <c r="E1302">
        <v>2</v>
      </c>
    </row>
    <row r="1303" spans="1:5" x14ac:dyDescent="0.3">
      <c r="A1303">
        <v>1302</v>
      </c>
      <c r="B1303" s="2">
        <v>36228</v>
      </c>
      <c r="C1303">
        <v>1</v>
      </c>
      <c r="D1303">
        <v>20</v>
      </c>
      <c r="E1303">
        <v>129</v>
      </c>
    </row>
    <row r="1304" spans="1:5" x14ac:dyDescent="0.3">
      <c r="A1304">
        <v>1303</v>
      </c>
      <c r="B1304" s="2">
        <v>36228</v>
      </c>
      <c r="C1304">
        <v>2</v>
      </c>
      <c r="D1304">
        <v>18</v>
      </c>
      <c r="E1304">
        <v>47</v>
      </c>
    </row>
    <row r="1305" spans="1:5" x14ac:dyDescent="0.3">
      <c r="A1305">
        <v>1304</v>
      </c>
      <c r="B1305" s="2">
        <v>36109</v>
      </c>
      <c r="C1305">
        <v>0</v>
      </c>
      <c r="D1305">
        <v>24</v>
      </c>
      <c r="E1305">
        <v>149</v>
      </c>
    </row>
    <row r="1306" spans="1:5" x14ac:dyDescent="0.3">
      <c r="A1306">
        <v>1305</v>
      </c>
      <c r="B1306" s="2">
        <v>36109</v>
      </c>
      <c r="C1306">
        <v>0</v>
      </c>
      <c r="D1306">
        <v>24</v>
      </c>
      <c r="E1306">
        <v>148</v>
      </c>
    </row>
    <row r="1307" spans="1:5" x14ac:dyDescent="0.3">
      <c r="A1307">
        <v>1306</v>
      </c>
      <c r="B1307" s="2">
        <v>36109</v>
      </c>
      <c r="C1307">
        <v>0</v>
      </c>
      <c r="D1307">
        <v>28</v>
      </c>
      <c r="E1307">
        <v>147</v>
      </c>
    </row>
    <row r="1308" spans="1:5" x14ac:dyDescent="0.3">
      <c r="A1308">
        <v>1307</v>
      </c>
      <c r="B1308" s="2">
        <v>36109</v>
      </c>
      <c r="C1308">
        <v>0</v>
      </c>
      <c r="D1308">
        <v>18</v>
      </c>
      <c r="E1308">
        <v>150</v>
      </c>
    </row>
    <row r="1309" spans="1:5" x14ac:dyDescent="0.3">
      <c r="A1309">
        <v>1308</v>
      </c>
      <c r="B1309" s="2">
        <v>36049</v>
      </c>
      <c r="C1309">
        <v>0</v>
      </c>
      <c r="D1309">
        <v>25</v>
      </c>
      <c r="E1309">
        <v>146</v>
      </c>
    </row>
    <row r="1310" spans="1:5" x14ac:dyDescent="0.3">
      <c r="A1310">
        <v>1309</v>
      </c>
      <c r="B1310" s="2">
        <v>36049</v>
      </c>
      <c r="C1310">
        <v>0</v>
      </c>
      <c r="D1310">
        <v>28</v>
      </c>
      <c r="E1310">
        <v>141</v>
      </c>
    </row>
    <row r="1311" spans="1:5" x14ac:dyDescent="0.3">
      <c r="A1311">
        <v>1310</v>
      </c>
      <c r="B1311" s="2">
        <v>36049</v>
      </c>
      <c r="C1311">
        <v>0</v>
      </c>
      <c r="D1311">
        <v>24</v>
      </c>
      <c r="E1311">
        <v>144</v>
      </c>
    </row>
    <row r="1312" spans="1:5" x14ac:dyDescent="0.3">
      <c r="A1312">
        <v>1311</v>
      </c>
      <c r="B1312" s="2">
        <v>36049</v>
      </c>
      <c r="C1312">
        <v>0</v>
      </c>
      <c r="D1312">
        <v>13</v>
      </c>
      <c r="E1312">
        <v>142</v>
      </c>
    </row>
    <row r="1313" spans="1:5" x14ac:dyDescent="0.3">
      <c r="A1313">
        <v>1312</v>
      </c>
      <c r="B1313" s="2">
        <v>36049</v>
      </c>
      <c r="C1313">
        <v>0</v>
      </c>
      <c r="D1313">
        <v>13</v>
      </c>
      <c r="E1313">
        <v>140</v>
      </c>
    </row>
    <row r="1314" spans="1:5" x14ac:dyDescent="0.3">
      <c r="A1314">
        <v>1313</v>
      </c>
      <c r="B1314" s="2">
        <v>36049</v>
      </c>
      <c r="C1314">
        <v>0</v>
      </c>
      <c r="D1314">
        <v>12</v>
      </c>
      <c r="E1314">
        <v>4</v>
      </c>
    </row>
    <row r="1315" spans="1:5" x14ac:dyDescent="0.3">
      <c r="A1315">
        <v>1314</v>
      </c>
      <c r="B1315" s="2">
        <v>36049</v>
      </c>
      <c r="C1315">
        <v>0</v>
      </c>
      <c r="D1315">
        <v>22</v>
      </c>
      <c r="E1315">
        <v>145</v>
      </c>
    </row>
    <row r="1316" spans="1:5" x14ac:dyDescent="0.3">
      <c r="A1316">
        <v>1315</v>
      </c>
      <c r="B1316" s="2">
        <v>36025</v>
      </c>
      <c r="C1316">
        <v>0</v>
      </c>
      <c r="D1316">
        <v>19</v>
      </c>
      <c r="E1316">
        <v>136</v>
      </c>
    </row>
    <row r="1317" spans="1:5" x14ac:dyDescent="0.3">
      <c r="A1317">
        <v>1316</v>
      </c>
      <c r="B1317" s="2">
        <v>36025</v>
      </c>
      <c r="C1317">
        <v>0</v>
      </c>
      <c r="D1317">
        <v>18</v>
      </c>
      <c r="E1317">
        <v>135</v>
      </c>
    </row>
    <row r="1318" spans="1:5" x14ac:dyDescent="0.3">
      <c r="A1318">
        <v>1317</v>
      </c>
      <c r="B1318" s="2">
        <v>36025</v>
      </c>
      <c r="C1318">
        <v>0</v>
      </c>
      <c r="D1318">
        <v>26</v>
      </c>
      <c r="E1318">
        <v>134</v>
      </c>
    </row>
    <row r="1319" spans="1:5" x14ac:dyDescent="0.3">
      <c r="A1319">
        <v>1318</v>
      </c>
      <c r="B1319" s="2">
        <v>36025</v>
      </c>
      <c r="C1319">
        <v>0</v>
      </c>
      <c r="D1319">
        <v>19</v>
      </c>
      <c r="E1319">
        <v>129</v>
      </c>
    </row>
    <row r="1320" spans="1:5" x14ac:dyDescent="0.3">
      <c r="A1320">
        <v>1319</v>
      </c>
      <c r="B1320" s="2">
        <v>36023</v>
      </c>
      <c r="C1320">
        <v>0</v>
      </c>
      <c r="D1320">
        <v>24</v>
      </c>
      <c r="E1320">
        <v>161</v>
      </c>
    </row>
    <row r="1321" spans="1:5" x14ac:dyDescent="0.3">
      <c r="A1321">
        <v>1320</v>
      </c>
      <c r="B1321" s="2">
        <v>35994</v>
      </c>
      <c r="C1321">
        <v>0</v>
      </c>
      <c r="D1321">
        <v>13</v>
      </c>
      <c r="E1321">
        <v>158</v>
      </c>
    </row>
    <row r="1322" spans="1:5" x14ac:dyDescent="0.3">
      <c r="A1322">
        <v>1321</v>
      </c>
      <c r="B1322" s="2">
        <v>35994</v>
      </c>
      <c r="C1322">
        <v>0</v>
      </c>
      <c r="D1322">
        <v>31</v>
      </c>
      <c r="E1322">
        <v>139</v>
      </c>
    </row>
    <row r="1323" spans="1:5" x14ac:dyDescent="0.3">
      <c r="A1323">
        <v>1322</v>
      </c>
      <c r="B1323" s="2">
        <v>35994</v>
      </c>
      <c r="C1323">
        <v>0</v>
      </c>
      <c r="D1323">
        <v>12</v>
      </c>
      <c r="E1323">
        <v>182</v>
      </c>
    </row>
    <row r="1324" spans="1:5" x14ac:dyDescent="0.3">
      <c r="A1324">
        <v>1323</v>
      </c>
      <c r="B1324" s="2">
        <v>35994</v>
      </c>
      <c r="C1324">
        <v>0</v>
      </c>
      <c r="D1324">
        <v>24</v>
      </c>
      <c r="E1324">
        <v>138</v>
      </c>
    </row>
    <row r="1325" spans="1:5" x14ac:dyDescent="0.3">
      <c r="A1325">
        <v>1324</v>
      </c>
      <c r="B1325" s="2">
        <v>35994</v>
      </c>
      <c r="C1325">
        <v>0</v>
      </c>
      <c r="D1325">
        <v>28</v>
      </c>
      <c r="E1325">
        <v>137</v>
      </c>
    </row>
    <row r="1326" spans="1:5" x14ac:dyDescent="0.3">
      <c r="A1326">
        <v>1325</v>
      </c>
      <c r="B1326" s="2">
        <v>35994</v>
      </c>
      <c r="C1326">
        <v>0</v>
      </c>
      <c r="D1326">
        <v>24</v>
      </c>
      <c r="E1326">
        <v>178</v>
      </c>
    </row>
    <row r="1327" spans="1:5" x14ac:dyDescent="0.3">
      <c r="A1327">
        <v>1326</v>
      </c>
      <c r="B1327" s="2">
        <v>35963</v>
      </c>
      <c r="C1327">
        <v>1</v>
      </c>
      <c r="D1327">
        <v>21</v>
      </c>
      <c r="E1327">
        <v>80</v>
      </c>
    </row>
    <row r="1328" spans="1:5" x14ac:dyDescent="0.3">
      <c r="A1328">
        <v>1327</v>
      </c>
      <c r="B1328" s="2">
        <v>35963</v>
      </c>
      <c r="C1328">
        <v>1</v>
      </c>
      <c r="D1328">
        <v>28</v>
      </c>
      <c r="E1328">
        <v>27</v>
      </c>
    </row>
    <row r="1329" spans="1:5" x14ac:dyDescent="0.3">
      <c r="A1329">
        <v>1328</v>
      </c>
      <c r="B1329" s="2">
        <v>35955</v>
      </c>
      <c r="C1329">
        <v>0</v>
      </c>
      <c r="D1329">
        <v>24</v>
      </c>
      <c r="E1329">
        <v>131</v>
      </c>
    </row>
    <row r="1330" spans="1:5" x14ac:dyDescent="0.3">
      <c r="A1330">
        <v>1329</v>
      </c>
      <c r="B1330" s="2">
        <v>35955</v>
      </c>
      <c r="C1330">
        <v>0</v>
      </c>
      <c r="D1330">
        <v>13</v>
      </c>
      <c r="E1330">
        <v>130</v>
      </c>
    </row>
    <row r="1331" spans="1:5" x14ac:dyDescent="0.3">
      <c r="A1331">
        <v>1330</v>
      </c>
      <c r="B1331" s="2">
        <v>35955</v>
      </c>
      <c r="C1331">
        <v>0</v>
      </c>
      <c r="D1331">
        <v>19</v>
      </c>
      <c r="E1331">
        <v>110</v>
      </c>
    </row>
    <row r="1332" spans="1:5" x14ac:dyDescent="0.3">
      <c r="A1332">
        <v>1331</v>
      </c>
      <c r="B1332" s="2">
        <v>35955</v>
      </c>
      <c r="C1332">
        <v>0</v>
      </c>
      <c r="D1332">
        <v>22</v>
      </c>
      <c r="E1332">
        <v>65</v>
      </c>
    </row>
    <row r="1333" spans="1:5" x14ac:dyDescent="0.3">
      <c r="A1333">
        <v>1332</v>
      </c>
      <c r="B1333" s="2">
        <v>35934</v>
      </c>
      <c r="C1333">
        <v>0</v>
      </c>
      <c r="D1333">
        <v>16</v>
      </c>
      <c r="E1333">
        <v>89</v>
      </c>
    </row>
    <row r="1334" spans="1:5" x14ac:dyDescent="0.3">
      <c r="A1334">
        <v>1333</v>
      </c>
      <c r="B1334" s="2">
        <v>35933</v>
      </c>
      <c r="C1334">
        <v>0</v>
      </c>
      <c r="D1334">
        <v>12</v>
      </c>
      <c r="E1334">
        <v>128</v>
      </c>
    </row>
    <row r="1335" spans="1:5" x14ac:dyDescent="0.3">
      <c r="A1335">
        <v>1334</v>
      </c>
      <c r="B1335" s="2">
        <v>35933</v>
      </c>
      <c r="C1335">
        <v>0</v>
      </c>
      <c r="D1335">
        <v>22</v>
      </c>
      <c r="E1335">
        <v>127</v>
      </c>
    </row>
    <row r="1336" spans="1:5" x14ac:dyDescent="0.3">
      <c r="A1336">
        <v>1335</v>
      </c>
      <c r="B1336" s="2">
        <v>35933</v>
      </c>
      <c r="C1336">
        <v>0</v>
      </c>
      <c r="D1336">
        <v>28</v>
      </c>
      <c r="E1336">
        <v>126</v>
      </c>
    </row>
    <row r="1337" spans="1:5" x14ac:dyDescent="0.3">
      <c r="A1337">
        <v>1336</v>
      </c>
      <c r="B1337" s="2">
        <v>35933</v>
      </c>
      <c r="C1337">
        <v>0</v>
      </c>
      <c r="D1337">
        <v>16</v>
      </c>
      <c r="E1337">
        <v>125</v>
      </c>
    </row>
    <row r="1338" spans="1:5" x14ac:dyDescent="0.3">
      <c r="A1338">
        <v>1337</v>
      </c>
      <c r="B1338" s="2">
        <v>35933</v>
      </c>
      <c r="C1338">
        <v>0</v>
      </c>
      <c r="D1338">
        <v>12</v>
      </c>
      <c r="E1338">
        <v>124</v>
      </c>
    </row>
    <row r="1339" spans="1:5" x14ac:dyDescent="0.3">
      <c r="A1339">
        <v>1338</v>
      </c>
      <c r="B1339" s="2">
        <v>35933</v>
      </c>
      <c r="C1339">
        <v>1</v>
      </c>
      <c r="D1339">
        <v>14</v>
      </c>
      <c r="E1339">
        <v>82</v>
      </c>
    </row>
    <row r="1340" spans="1:5" x14ac:dyDescent="0.3">
      <c r="A1340">
        <v>1339</v>
      </c>
      <c r="B1340" s="2">
        <v>35933</v>
      </c>
      <c r="C1340">
        <v>0</v>
      </c>
      <c r="D1340">
        <v>20</v>
      </c>
      <c r="E1340">
        <v>129</v>
      </c>
    </row>
    <row r="1341" spans="1:5" x14ac:dyDescent="0.3">
      <c r="A1341">
        <v>1340</v>
      </c>
      <c r="B1341" s="2">
        <v>35933</v>
      </c>
      <c r="C1341">
        <v>0</v>
      </c>
      <c r="D1341">
        <v>21</v>
      </c>
      <c r="E1341">
        <v>123</v>
      </c>
    </row>
    <row r="1342" spans="1:5" x14ac:dyDescent="0.3">
      <c r="A1342">
        <v>1341</v>
      </c>
      <c r="B1342" s="2">
        <v>35909</v>
      </c>
      <c r="C1342">
        <v>0</v>
      </c>
      <c r="D1342">
        <v>26</v>
      </c>
      <c r="E1342">
        <v>133</v>
      </c>
    </row>
    <row r="1343" spans="1:5" x14ac:dyDescent="0.3">
      <c r="A1343">
        <v>1342</v>
      </c>
      <c r="B1343" s="2">
        <v>35909</v>
      </c>
      <c r="C1343">
        <v>0</v>
      </c>
      <c r="D1343">
        <v>16</v>
      </c>
      <c r="E1343">
        <v>132</v>
      </c>
    </row>
    <row r="1344" spans="1:5" x14ac:dyDescent="0.3">
      <c r="A1344">
        <v>1343</v>
      </c>
      <c r="B1344" s="2">
        <v>35855</v>
      </c>
      <c r="C1344">
        <v>1</v>
      </c>
      <c r="D1344">
        <v>12</v>
      </c>
      <c r="E1344">
        <v>21</v>
      </c>
    </row>
    <row r="1345" spans="1:5" x14ac:dyDescent="0.3">
      <c r="A1345">
        <v>1344</v>
      </c>
      <c r="B1345" s="2">
        <v>35855</v>
      </c>
      <c r="C1345">
        <v>1</v>
      </c>
      <c r="D1345">
        <v>18</v>
      </c>
      <c r="E1345">
        <v>34</v>
      </c>
    </row>
    <row r="1346" spans="1:5" x14ac:dyDescent="0.3">
      <c r="A1346">
        <v>1345</v>
      </c>
      <c r="B1346" s="2">
        <v>35810</v>
      </c>
      <c r="C1346">
        <v>1</v>
      </c>
      <c r="D1346">
        <v>32</v>
      </c>
      <c r="E1346">
        <v>113</v>
      </c>
    </row>
    <row r="1347" spans="1:5" x14ac:dyDescent="0.3">
      <c r="A1347">
        <v>1346</v>
      </c>
      <c r="B1347" s="2">
        <v>35810</v>
      </c>
      <c r="C1347">
        <v>1</v>
      </c>
      <c r="D1347">
        <v>22</v>
      </c>
      <c r="E1347">
        <v>87</v>
      </c>
    </row>
    <row r="1348" spans="1:5" x14ac:dyDescent="0.3">
      <c r="A1348">
        <v>1347</v>
      </c>
      <c r="B1348" s="2">
        <v>35810</v>
      </c>
      <c r="C1348">
        <v>1</v>
      </c>
      <c r="D1348">
        <v>31</v>
      </c>
      <c r="E1348">
        <v>39</v>
      </c>
    </row>
    <row r="1349" spans="1:5" x14ac:dyDescent="0.3">
      <c r="A1349">
        <v>1348</v>
      </c>
      <c r="B1349" s="2">
        <v>35810</v>
      </c>
      <c r="C1349">
        <v>1</v>
      </c>
      <c r="D1349">
        <v>30</v>
      </c>
      <c r="E1349">
        <v>24</v>
      </c>
    </row>
    <row r="1350" spans="1:5" x14ac:dyDescent="0.3">
      <c r="A1350">
        <v>1349</v>
      </c>
      <c r="B1350" s="2">
        <v>35810</v>
      </c>
      <c r="C1350">
        <v>1</v>
      </c>
      <c r="D1350">
        <v>28</v>
      </c>
      <c r="E1350">
        <v>35</v>
      </c>
    </row>
    <row r="1351" spans="1:5" x14ac:dyDescent="0.3">
      <c r="A1351">
        <v>1350</v>
      </c>
      <c r="B1351" s="2">
        <v>35810</v>
      </c>
      <c r="C1351">
        <v>1</v>
      </c>
      <c r="D1351">
        <v>24</v>
      </c>
      <c r="E1351">
        <v>30</v>
      </c>
    </row>
    <row r="1352" spans="1:5" x14ac:dyDescent="0.3">
      <c r="A1352">
        <v>1351</v>
      </c>
      <c r="B1352" s="2">
        <v>35810</v>
      </c>
      <c r="C1352">
        <v>1</v>
      </c>
      <c r="D1352">
        <v>16</v>
      </c>
      <c r="E1352">
        <v>82</v>
      </c>
    </row>
    <row r="1353" spans="1:5" x14ac:dyDescent="0.3">
      <c r="A1353">
        <v>1352</v>
      </c>
      <c r="B1353" s="2">
        <v>35810</v>
      </c>
      <c r="C1353">
        <v>1</v>
      </c>
      <c r="D1353">
        <v>20</v>
      </c>
      <c r="E1353">
        <v>116</v>
      </c>
    </row>
    <row r="1354" spans="1:5" x14ac:dyDescent="0.3">
      <c r="A1354">
        <v>1353</v>
      </c>
      <c r="B1354" s="2">
        <v>35810</v>
      </c>
      <c r="C1354">
        <v>1</v>
      </c>
      <c r="D1354">
        <v>24</v>
      </c>
      <c r="E1354">
        <v>80</v>
      </c>
    </row>
    <row r="1355" spans="1:5" x14ac:dyDescent="0.3">
      <c r="A1355">
        <v>1354</v>
      </c>
      <c r="B1355" s="2">
        <v>35810</v>
      </c>
      <c r="C1355">
        <v>1</v>
      </c>
      <c r="D1355">
        <v>25</v>
      </c>
      <c r="E1355">
        <v>28</v>
      </c>
    </row>
    <row r="1356" spans="1:5" x14ac:dyDescent="0.3">
      <c r="A1356">
        <v>1355</v>
      </c>
      <c r="B1356" s="2">
        <v>35810</v>
      </c>
      <c r="C1356">
        <v>1</v>
      </c>
      <c r="D1356">
        <v>19</v>
      </c>
      <c r="E1356">
        <v>2</v>
      </c>
    </row>
    <row r="1357" spans="1:5" x14ac:dyDescent="0.3">
      <c r="A1357">
        <v>1356</v>
      </c>
      <c r="B1357" s="2">
        <v>35810</v>
      </c>
      <c r="C1357">
        <v>1</v>
      </c>
      <c r="D1357">
        <v>11</v>
      </c>
      <c r="E1357">
        <v>1</v>
      </c>
    </row>
    <row r="1358" spans="1:5" x14ac:dyDescent="0.3">
      <c r="A1358">
        <v>1357</v>
      </c>
      <c r="B1358" s="2">
        <v>35810</v>
      </c>
      <c r="C1358">
        <v>1</v>
      </c>
      <c r="D1358">
        <v>18</v>
      </c>
      <c r="E1358">
        <v>47</v>
      </c>
    </row>
    <row r="1359" spans="1:5" x14ac:dyDescent="0.3">
      <c r="A1359">
        <v>1358</v>
      </c>
      <c r="B1359" s="2">
        <v>35796</v>
      </c>
      <c r="C1359">
        <v>1</v>
      </c>
      <c r="D1359">
        <v>14</v>
      </c>
      <c r="E1359">
        <v>121</v>
      </c>
    </row>
    <row r="1360" spans="1:5" x14ac:dyDescent="0.3">
      <c r="A1360">
        <v>1359</v>
      </c>
      <c r="B1360" s="2">
        <v>35795</v>
      </c>
      <c r="C1360">
        <v>2</v>
      </c>
      <c r="D1360">
        <v>14</v>
      </c>
      <c r="E1360">
        <v>70</v>
      </c>
    </row>
    <row r="1361" spans="1:5" x14ac:dyDescent="0.3">
      <c r="A1361">
        <v>1360</v>
      </c>
      <c r="B1361" s="2">
        <v>35795</v>
      </c>
      <c r="C1361">
        <v>2</v>
      </c>
      <c r="D1361">
        <v>20</v>
      </c>
      <c r="E1361">
        <v>18</v>
      </c>
    </row>
    <row r="1362" spans="1:5" x14ac:dyDescent="0.3">
      <c r="A1362">
        <v>1361</v>
      </c>
      <c r="B1362" s="2">
        <v>35744</v>
      </c>
      <c r="C1362">
        <v>1</v>
      </c>
      <c r="D1362">
        <v>24</v>
      </c>
      <c r="E1362">
        <v>99</v>
      </c>
    </row>
    <row r="1363" spans="1:5" x14ac:dyDescent="0.3">
      <c r="A1363">
        <v>1362</v>
      </c>
      <c r="B1363" s="2">
        <v>35704</v>
      </c>
      <c r="C1363">
        <v>1</v>
      </c>
      <c r="D1363">
        <v>28</v>
      </c>
      <c r="E1363">
        <v>5</v>
      </c>
    </row>
    <row r="1364" spans="1:5" x14ac:dyDescent="0.3">
      <c r="A1364">
        <v>1363</v>
      </c>
      <c r="B1364" s="2">
        <v>35703</v>
      </c>
      <c r="C1364">
        <v>1</v>
      </c>
      <c r="D1364">
        <v>24</v>
      </c>
      <c r="E1364">
        <v>78</v>
      </c>
    </row>
    <row r="1365" spans="1:5" x14ac:dyDescent="0.3">
      <c r="A1365">
        <v>1364</v>
      </c>
      <c r="B1365" s="2">
        <v>35703</v>
      </c>
      <c r="C1365">
        <v>0</v>
      </c>
      <c r="D1365">
        <v>14</v>
      </c>
      <c r="E1365">
        <v>121</v>
      </c>
    </row>
    <row r="1366" spans="1:5" x14ac:dyDescent="0.3">
      <c r="A1366">
        <v>1365</v>
      </c>
      <c r="B1366" s="2">
        <v>35662</v>
      </c>
      <c r="C1366">
        <v>1</v>
      </c>
      <c r="D1366">
        <v>13</v>
      </c>
      <c r="E1366">
        <v>117</v>
      </c>
    </row>
    <row r="1367" spans="1:5" x14ac:dyDescent="0.3">
      <c r="A1367">
        <v>1366</v>
      </c>
      <c r="B1367" s="2">
        <v>35662</v>
      </c>
      <c r="C1367">
        <v>1</v>
      </c>
      <c r="D1367">
        <v>14</v>
      </c>
      <c r="E1367">
        <v>95</v>
      </c>
    </row>
    <row r="1368" spans="1:5" x14ac:dyDescent="0.3">
      <c r="A1368">
        <v>1367</v>
      </c>
      <c r="B1368" s="2">
        <v>35662</v>
      </c>
      <c r="C1368">
        <v>1</v>
      </c>
      <c r="D1368">
        <v>21</v>
      </c>
      <c r="E1368">
        <v>93</v>
      </c>
    </row>
    <row r="1369" spans="1:5" x14ac:dyDescent="0.3">
      <c r="A1369">
        <v>1368</v>
      </c>
      <c r="B1369" s="2">
        <v>35622</v>
      </c>
      <c r="C1369">
        <v>1</v>
      </c>
      <c r="D1369">
        <v>24</v>
      </c>
      <c r="E1369">
        <v>116</v>
      </c>
    </row>
    <row r="1370" spans="1:5" x14ac:dyDescent="0.3">
      <c r="A1370">
        <v>1369</v>
      </c>
      <c r="B1370" s="2">
        <v>35606</v>
      </c>
      <c r="C1370">
        <v>0</v>
      </c>
      <c r="D1370">
        <v>28</v>
      </c>
      <c r="E1370">
        <v>119</v>
      </c>
    </row>
    <row r="1371" spans="1:5" x14ac:dyDescent="0.3">
      <c r="A1371">
        <v>1370</v>
      </c>
      <c r="B1371" s="2">
        <v>35570</v>
      </c>
      <c r="C1371">
        <v>1</v>
      </c>
      <c r="D1371">
        <v>28</v>
      </c>
      <c r="E1371">
        <v>118</v>
      </c>
    </row>
    <row r="1372" spans="1:5" x14ac:dyDescent="0.3">
      <c r="A1372">
        <v>1371</v>
      </c>
      <c r="B1372" s="2">
        <v>35563</v>
      </c>
      <c r="C1372">
        <v>0</v>
      </c>
      <c r="D1372">
        <v>15</v>
      </c>
      <c r="E1372">
        <v>120</v>
      </c>
    </row>
    <row r="1373" spans="1:5" x14ac:dyDescent="0.3">
      <c r="A1373">
        <v>1372</v>
      </c>
      <c r="B1373" s="2">
        <v>35563</v>
      </c>
      <c r="C1373">
        <v>0</v>
      </c>
      <c r="D1373">
        <v>13</v>
      </c>
      <c r="E1373">
        <v>117</v>
      </c>
    </row>
    <row r="1374" spans="1:5" x14ac:dyDescent="0.3">
      <c r="A1374">
        <v>1373</v>
      </c>
      <c r="B1374" s="2">
        <v>35563</v>
      </c>
      <c r="C1374">
        <v>1</v>
      </c>
      <c r="D1374">
        <v>28</v>
      </c>
      <c r="E1374">
        <v>116</v>
      </c>
    </row>
    <row r="1375" spans="1:5" x14ac:dyDescent="0.3">
      <c r="A1375">
        <v>1374</v>
      </c>
      <c r="B1375" s="2">
        <v>35563</v>
      </c>
      <c r="C1375">
        <v>0</v>
      </c>
      <c r="D1375">
        <v>15</v>
      </c>
      <c r="E1375">
        <v>121</v>
      </c>
    </row>
    <row r="1376" spans="1:5" x14ac:dyDescent="0.3">
      <c r="A1376">
        <v>1375</v>
      </c>
      <c r="B1376" s="2">
        <v>35563</v>
      </c>
      <c r="C1376">
        <v>0</v>
      </c>
      <c r="D1376">
        <v>28</v>
      </c>
      <c r="E1376">
        <v>118</v>
      </c>
    </row>
    <row r="1377" spans="1:5" x14ac:dyDescent="0.3">
      <c r="A1377">
        <v>1376</v>
      </c>
      <c r="B1377" s="2">
        <v>35551</v>
      </c>
      <c r="C1377">
        <v>1</v>
      </c>
      <c r="D1377">
        <v>28</v>
      </c>
      <c r="E1377">
        <v>116</v>
      </c>
    </row>
    <row r="1378" spans="1:5" x14ac:dyDescent="0.3">
      <c r="A1378">
        <v>1377</v>
      </c>
      <c r="B1378" s="2">
        <v>35501</v>
      </c>
      <c r="C1378">
        <v>0</v>
      </c>
      <c r="D1378">
        <v>7</v>
      </c>
      <c r="E1378">
        <v>115</v>
      </c>
    </row>
    <row r="1379" spans="1:5" x14ac:dyDescent="0.3">
      <c r="A1379">
        <v>1378</v>
      </c>
      <c r="B1379" s="2">
        <v>35501</v>
      </c>
      <c r="C1379">
        <v>0</v>
      </c>
      <c r="D1379">
        <v>12</v>
      </c>
      <c r="E1379">
        <v>114</v>
      </c>
    </row>
    <row r="1380" spans="1:5" x14ac:dyDescent="0.3">
      <c r="A1380">
        <v>1379</v>
      </c>
      <c r="B1380" s="2">
        <v>35501</v>
      </c>
      <c r="C1380">
        <v>0</v>
      </c>
      <c r="D1380">
        <v>11</v>
      </c>
      <c r="E1380">
        <v>122</v>
      </c>
    </row>
    <row r="1381" spans="1:5" x14ac:dyDescent="0.3">
      <c r="A1381">
        <v>1380</v>
      </c>
      <c r="B1381" s="2">
        <v>35462</v>
      </c>
      <c r="C1381">
        <v>1</v>
      </c>
      <c r="D1381">
        <v>23</v>
      </c>
      <c r="E1381">
        <v>87</v>
      </c>
    </row>
    <row r="1382" spans="1:5" x14ac:dyDescent="0.3">
      <c r="A1382">
        <v>1381</v>
      </c>
      <c r="B1382" s="2">
        <v>35462</v>
      </c>
      <c r="C1382">
        <v>1</v>
      </c>
      <c r="D1382">
        <v>20</v>
      </c>
      <c r="E1382">
        <v>18</v>
      </c>
    </row>
    <row r="1383" spans="1:5" x14ac:dyDescent="0.3">
      <c r="A1383">
        <v>1382</v>
      </c>
      <c r="B1383" s="2">
        <v>35462</v>
      </c>
      <c r="C1383">
        <v>1</v>
      </c>
      <c r="D1383">
        <v>28</v>
      </c>
      <c r="E1383">
        <v>12</v>
      </c>
    </row>
    <row r="1384" spans="1:5" x14ac:dyDescent="0.3">
      <c r="A1384">
        <v>1383</v>
      </c>
      <c r="B1384" s="2">
        <v>35462</v>
      </c>
      <c r="C1384">
        <v>1</v>
      </c>
      <c r="D1384">
        <v>17</v>
      </c>
      <c r="E1384">
        <v>34</v>
      </c>
    </row>
    <row r="1385" spans="1:5" x14ac:dyDescent="0.3">
      <c r="A1385">
        <v>1384</v>
      </c>
      <c r="B1385" s="2">
        <v>35462</v>
      </c>
      <c r="C1385">
        <v>1</v>
      </c>
      <c r="D1385">
        <v>28</v>
      </c>
      <c r="E1385">
        <v>8</v>
      </c>
    </row>
    <row r="1386" spans="1:5" x14ac:dyDescent="0.3">
      <c r="A1386">
        <v>1385</v>
      </c>
      <c r="B1386" s="2">
        <v>35462</v>
      </c>
      <c r="C1386">
        <v>1</v>
      </c>
      <c r="D1386">
        <v>20</v>
      </c>
      <c r="E1386">
        <v>33</v>
      </c>
    </row>
    <row r="1387" spans="1:5" x14ac:dyDescent="0.3">
      <c r="A1387">
        <v>1386</v>
      </c>
      <c r="B1387" s="2">
        <v>35462</v>
      </c>
      <c r="C1387">
        <v>1</v>
      </c>
      <c r="D1387">
        <v>26</v>
      </c>
      <c r="E1387">
        <v>50</v>
      </c>
    </row>
    <row r="1388" spans="1:5" x14ac:dyDescent="0.3">
      <c r="A1388">
        <v>1387</v>
      </c>
      <c r="B1388" s="2">
        <v>35462</v>
      </c>
      <c r="C1388">
        <v>1</v>
      </c>
      <c r="D1388">
        <v>29</v>
      </c>
      <c r="E1388">
        <v>35</v>
      </c>
    </row>
    <row r="1389" spans="1:5" x14ac:dyDescent="0.3">
      <c r="A1389">
        <v>1388</v>
      </c>
      <c r="B1389" s="2">
        <v>35462</v>
      </c>
      <c r="C1389">
        <v>1</v>
      </c>
      <c r="D1389">
        <v>28</v>
      </c>
      <c r="E1389">
        <v>30</v>
      </c>
    </row>
    <row r="1390" spans="1:5" x14ac:dyDescent="0.3">
      <c r="A1390">
        <v>1389</v>
      </c>
      <c r="B1390" s="2">
        <v>35462</v>
      </c>
      <c r="C1390">
        <v>1</v>
      </c>
      <c r="D1390">
        <v>13</v>
      </c>
      <c r="E1390">
        <v>49</v>
      </c>
    </row>
    <row r="1391" spans="1:5" x14ac:dyDescent="0.3">
      <c r="A1391">
        <v>1390</v>
      </c>
      <c r="B1391" s="2">
        <v>35462</v>
      </c>
      <c r="C1391">
        <v>1</v>
      </c>
      <c r="D1391">
        <v>11</v>
      </c>
      <c r="E1391">
        <v>48</v>
      </c>
    </row>
    <row r="1392" spans="1:5" x14ac:dyDescent="0.3">
      <c r="A1392">
        <v>1391</v>
      </c>
      <c r="B1392" s="2">
        <v>35462</v>
      </c>
      <c r="C1392">
        <v>1</v>
      </c>
      <c r="D1392">
        <v>27</v>
      </c>
      <c r="E1392">
        <v>80</v>
      </c>
    </row>
    <row r="1393" spans="1:5" x14ac:dyDescent="0.3">
      <c r="A1393">
        <v>1392</v>
      </c>
      <c r="B1393" s="2">
        <v>35462</v>
      </c>
      <c r="C1393">
        <v>1</v>
      </c>
      <c r="D1393">
        <v>22</v>
      </c>
      <c r="E1393">
        <v>3</v>
      </c>
    </row>
    <row r="1394" spans="1:5" x14ac:dyDescent="0.3">
      <c r="A1394">
        <v>1393</v>
      </c>
      <c r="B1394" s="2">
        <v>35462</v>
      </c>
      <c r="C1394">
        <v>1</v>
      </c>
      <c r="D1394">
        <v>23</v>
      </c>
      <c r="E1394">
        <v>16</v>
      </c>
    </row>
    <row r="1395" spans="1:5" x14ac:dyDescent="0.3">
      <c r="A1395">
        <v>1394</v>
      </c>
      <c r="B1395" s="2">
        <v>35462</v>
      </c>
      <c r="C1395">
        <v>1</v>
      </c>
      <c r="D1395">
        <v>25</v>
      </c>
      <c r="E1395">
        <v>63</v>
      </c>
    </row>
    <row r="1396" spans="1:5" x14ac:dyDescent="0.3">
      <c r="A1396">
        <v>1395</v>
      </c>
      <c r="B1396" s="2">
        <v>35462</v>
      </c>
      <c r="C1396">
        <v>1</v>
      </c>
      <c r="D1396">
        <v>19</v>
      </c>
      <c r="E1396">
        <v>47</v>
      </c>
    </row>
    <row r="1397" spans="1:5" x14ac:dyDescent="0.3">
      <c r="A1397">
        <v>1396</v>
      </c>
      <c r="B1397" s="2">
        <v>35431</v>
      </c>
      <c r="C1397">
        <v>1</v>
      </c>
      <c r="D1397">
        <v>17</v>
      </c>
      <c r="E1397">
        <v>82</v>
      </c>
    </row>
    <row r="1398" spans="1:5" x14ac:dyDescent="0.3">
      <c r="A1398">
        <v>1397</v>
      </c>
      <c r="B1398" s="2">
        <v>35430</v>
      </c>
      <c r="C1398">
        <v>2</v>
      </c>
      <c r="D1398">
        <v>28</v>
      </c>
      <c r="E1398">
        <v>91</v>
      </c>
    </row>
    <row r="1399" spans="1:5" x14ac:dyDescent="0.3">
      <c r="A1399">
        <v>1398</v>
      </c>
      <c r="B1399" s="2">
        <v>35430</v>
      </c>
      <c r="C1399">
        <v>2</v>
      </c>
      <c r="D1399">
        <v>25</v>
      </c>
      <c r="E1399">
        <v>71</v>
      </c>
    </row>
    <row r="1400" spans="1:5" x14ac:dyDescent="0.3">
      <c r="A1400">
        <v>1399</v>
      </c>
      <c r="B1400" s="2">
        <v>35430</v>
      </c>
      <c r="C1400">
        <v>2</v>
      </c>
      <c r="D1400">
        <v>25</v>
      </c>
      <c r="E1400">
        <v>55</v>
      </c>
    </row>
    <row r="1401" spans="1:5" x14ac:dyDescent="0.3">
      <c r="A1401">
        <v>1400</v>
      </c>
      <c r="B1401" s="2">
        <v>35430</v>
      </c>
      <c r="C1401">
        <v>2</v>
      </c>
      <c r="D1401">
        <v>28</v>
      </c>
      <c r="E1401">
        <v>53</v>
      </c>
    </row>
    <row r="1402" spans="1:5" x14ac:dyDescent="0.3">
      <c r="A1402">
        <v>1401</v>
      </c>
      <c r="B1402" s="2">
        <v>35430</v>
      </c>
      <c r="C1402">
        <v>2</v>
      </c>
      <c r="D1402">
        <v>22</v>
      </c>
      <c r="E1402">
        <v>51</v>
      </c>
    </row>
    <row r="1403" spans="1:5" x14ac:dyDescent="0.3">
      <c r="A1403">
        <v>1402</v>
      </c>
      <c r="B1403" s="2">
        <v>35430</v>
      </c>
      <c r="C1403">
        <v>2</v>
      </c>
      <c r="D1403">
        <v>28</v>
      </c>
      <c r="E1403">
        <v>31</v>
      </c>
    </row>
    <row r="1404" spans="1:5" x14ac:dyDescent="0.3">
      <c r="A1404">
        <v>1403</v>
      </c>
      <c r="B1404" s="2">
        <v>35430</v>
      </c>
      <c r="C1404">
        <v>2</v>
      </c>
      <c r="D1404">
        <v>28</v>
      </c>
      <c r="E1404">
        <v>23</v>
      </c>
    </row>
    <row r="1405" spans="1:5" x14ac:dyDescent="0.3">
      <c r="A1405">
        <v>1404</v>
      </c>
      <c r="B1405" s="2">
        <v>35430</v>
      </c>
      <c r="C1405">
        <v>0</v>
      </c>
      <c r="D1405">
        <v>23</v>
      </c>
      <c r="E1405">
        <v>65</v>
      </c>
    </row>
    <row r="1406" spans="1:5" x14ac:dyDescent="0.3">
      <c r="A1406">
        <v>1405</v>
      </c>
      <c r="B1406" s="2">
        <v>35430</v>
      </c>
      <c r="C1406">
        <v>2</v>
      </c>
      <c r="D1406">
        <v>22</v>
      </c>
      <c r="E1406">
        <v>36</v>
      </c>
    </row>
    <row r="1407" spans="1:5" x14ac:dyDescent="0.3">
      <c r="A1407">
        <v>1406</v>
      </c>
      <c r="B1407" s="2">
        <v>35430</v>
      </c>
      <c r="C1407">
        <v>2</v>
      </c>
      <c r="D1407">
        <v>12</v>
      </c>
      <c r="E1407">
        <v>11</v>
      </c>
    </row>
    <row r="1408" spans="1:5" x14ac:dyDescent="0.3">
      <c r="A1408">
        <v>1407</v>
      </c>
      <c r="B1408" s="2">
        <v>35369</v>
      </c>
      <c r="C1408">
        <v>1</v>
      </c>
      <c r="D1408">
        <v>28</v>
      </c>
      <c r="E1408">
        <v>113</v>
      </c>
    </row>
    <row r="1409" spans="1:5" x14ac:dyDescent="0.3">
      <c r="A1409">
        <v>1408</v>
      </c>
      <c r="B1409" s="2">
        <v>35352</v>
      </c>
      <c r="C1409">
        <v>1</v>
      </c>
      <c r="D1409">
        <v>21</v>
      </c>
      <c r="E1409">
        <v>18</v>
      </c>
    </row>
    <row r="1410" spans="1:5" x14ac:dyDescent="0.3">
      <c r="A1410">
        <v>1409</v>
      </c>
      <c r="B1410" s="2">
        <v>35352</v>
      </c>
      <c r="C1410">
        <v>1</v>
      </c>
      <c r="D1410">
        <v>26</v>
      </c>
      <c r="E1410">
        <v>78</v>
      </c>
    </row>
    <row r="1411" spans="1:5" x14ac:dyDescent="0.3">
      <c r="A1411">
        <v>1410</v>
      </c>
      <c r="B1411" s="2">
        <v>35352</v>
      </c>
      <c r="C1411">
        <v>1</v>
      </c>
      <c r="D1411">
        <v>20</v>
      </c>
      <c r="E1411">
        <v>26</v>
      </c>
    </row>
    <row r="1412" spans="1:5" x14ac:dyDescent="0.3">
      <c r="A1412">
        <v>1411</v>
      </c>
      <c r="B1412" s="2">
        <v>35320</v>
      </c>
      <c r="C1412">
        <v>0</v>
      </c>
      <c r="D1412">
        <v>18</v>
      </c>
      <c r="E1412">
        <v>84</v>
      </c>
    </row>
    <row r="1413" spans="1:5" x14ac:dyDescent="0.3">
      <c r="A1413">
        <v>1412</v>
      </c>
      <c r="B1413" s="2">
        <v>35293</v>
      </c>
      <c r="C1413">
        <v>1</v>
      </c>
      <c r="D1413">
        <v>28</v>
      </c>
      <c r="E1413">
        <v>40</v>
      </c>
    </row>
    <row r="1414" spans="1:5" x14ac:dyDescent="0.3">
      <c r="A1414">
        <v>1413</v>
      </c>
      <c r="B1414" s="2">
        <v>35293</v>
      </c>
      <c r="C1414">
        <v>1</v>
      </c>
      <c r="D1414">
        <v>21</v>
      </c>
      <c r="E1414">
        <v>26</v>
      </c>
    </row>
    <row r="1415" spans="1:5" x14ac:dyDescent="0.3">
      <c r="A1415">
        <v>1414</v>
      </c>
      <c r="B1415" s="2">
        <v>35293</v>
      </c>
      <c r="C1415">
        <v>1</v>
      </c>
      <c r="D1415">
        <v>24</v>
      </c>
      <c r="E1415">
        <v>16</v>
      </c>
    </row>
    <row r="1416" spans="1:5" x14ac:dyDescent="0.3">
      <c r="A1416">
        <v>1415</v>
      </c>
      <c r="B1416" s="2">
        <v>35292</v>
      </c>
      <c r="C1416">
        <v>0</v>
      </c>
      <c r="D1416">
        <v>28</v>
      </c>
      <c r="E1416">
        <v>112</v>
      </c>
    </row>
    <row r="1417" spans="1:5" x14ac:dyDescent="0.3">
      <c r="A1417">
        <v>1416</v>
      </c>
      <c r="B1417" s="2">
        <v>35292</v>
      </c>
      <c r="C1417">
        <v>0</v>
      </c>
      <c r="D1417">
        <v>28</v>
      </c>
      <c r="E1417">
        <v>111</v>
      </c>
    </row>
    <row r="1418" spans="1:5" x14ac:dyDescent="0.3">
      <c r="A1418">
        <v>1417</v>
      </c>
      <c r="B1418" s="2">
        <v>35292</v>
      </c>
      <c r="C1418">
        <v>0</v>
      </c>
      <c r="D1418">
        <v>22</v>
      </c>
      <c r="E1418">
        <v>110</v>
      </c>
    </row>
    <row r="1419" spans="1:5" x14ac:dyDescent="0.3">
      <c r="A1419">
        <v>1418</v>
      </c>
      <c r="B1419" s="2">
        <v>35292</v>
      </c>
      <c r="C1419">
        <v>0</v>
      </c>
      <c r="D1419">
        <v>26</v>
      </c>
      <c r="E1419">
        <v>109</v>
      </c>
    </row>
    <row r="1420" spans="1:5" x14ac:dyDescent="0.3">
      <c r="A1420">
        <v>1419</v>
      </c>
      <c r="B1420" s="2">
        <v>35292</v>
      </c>
      <c r="C1420">
        <v>0</v>
      </c>
      <c r="D1420">
        <v>16</v>
      </c>
      <c r="E1420">
        <v>108</v>
      </c>
    </row>
    <row r="1421" spans="1:5" x14ac:dyDescent="0.3">
      <c r="A1421">
        <v>1420</v>
      </c>
      <c r="B1421" s="2">
        <v>35292</v>
      </c>
      <c r="C1421">
        <v>0</v>
      </c>
      <c r="D1421">
        <v>28</v>
      </c>
      <c r="E1421">
        <v>107</v>
      </c>
    </row>
    <row r="1422" spans="1:5" x14ac:dyDescent="0.3">
      <c r="A1422">
        <v>1421</v>
      </c>
      <c r="B1422" s="2">
        <v>35292</v>
      </c>
      <c r="C1422">
        <v>0</v>
      </c>
      <c r="D1422">
        <v>28</v>
      </c>
      <c r="E1422">
        <v>106</v>
      </c>
    </row>
    <row r="1423" spans="1:5" x14ac:dyDescent="0.3">
      <c r="A1423">
        <v>1422</v>
      </c>
      <c r="B1423" s="2">
        <v>35292</v>
      </c>
      <c r="C1423">
        <v>0</v>
      </c>
      <c r="D1423">
        <v>24</v>
      </c>
      <c r="E1423">
        <v>105</v>
      </c>
    </row>
    <row r="1424" spans="1:5" x14ac:dyDescent="0.3">
      <c r="A1424">
        <v>1423</v>
      </c>
      <c r="B1424" s="2">
        <v>35292</v>
      </c>
      <c r="C1424">
        <v>0</v>
      </c>
      <c r="D1424">
        <v>24</v>
      </c>
      <c r="E1424">
        <v>104</v>
      </c>
    </row>
    <row r="1425" spans="1:5" x14ac:dyDescent="0.3">
      <c r="A1425">
        <v>1424</v>
      </c>
      <c r="B1425" s="2">
        <v>35291</v>
      </c>
      <c r="C1425">
        <v>1</v>
      </c>
      <c r="D1425">
        <v>21</v>
      </c>
      <c r="E1425">
        <v>33</v>
      </c>
    </row>
    <row r="1426" spans="1:5" x14ac:dyDescent="0.3">
      <c r="A1426">
        <v>1425</v>
      </c>
      <c r="B1426" s="2">
        <v>35291</v>
      </c>
      <c r="C1426">
        <v>1</v>
      </c>
      <c r="D1426">
        <v>26</v>
      </c>
      <c r="E1426">
        <v>28</v>
      </c>
    </row>
    <row r="1427" spans="1:5" x14ac:dyDescent="0.3">
      <c r="A1427">
        <v>1426</v>
      </c>
      <c r="B1427" s="2">
        <v>35291</v>
      </c>
      <c r="C1427">
        <v>1</v>
      </c>
      <c r="D1427">
        <v>10</v>
      </c>
      <c r="E1427">
        <v>1</v>
      </c>
    </row>
    <row r="1428" spans="1:5" x14ac:dyDescent="0.3">
      <c r="A1428">
        <v>1427</v>
      </c>
      <c r="B1428" s="2">
        <v>35278</v>
      </c>
      <c r="C1428">
        <v>1</v>
      </c>
      <c r="D1428">
        <v>9</v>
      </c>
      <c r="E1428">
        <v>103</v>
      </c>
    </row>
    <row r="1429" spans="1:5" x14ac:dyDescent="0.3">
      <c r="A1429">
        <v>1428</v>
      </c>
      <c r="B1429" s="2">
        <v>35259</v>
      </c>
      <c r="C1429">
        <v>0</v>
      </c>
      <c r="D1429">
        <v>36</v>
      </c>
      <c r="E1429">
        <v>102</v>
      </c>
    </row>
    <row r="1430" spans="1:5" x14ac:dyDescent="0.3">
      <c r="A1430">
        <v>1429</v>
      </c>
      <c r="B1430" s="2">
        <v>35259</v>
      </c>
      <c r="C1430">
        <v>0</v>
      </c>
      <c r="D1430">
        <v>9</v>
      </c>
      <c r="E1430">
        <v>103</v>
      </c>
    </row>
    <row r="1431" spans="1:5" x14ac:dyDescent="0.3">
      <c r="A1431">
        <v>1430</v>
      </c>
      <c r="B1431" s="2">
        <v>35242</v>
      </c>
      <c r="C1431">
        <v>1</v>
      </c>
      <c r="D1431">
        <v>28</v>
      </c>
      <c r="E1431">
        <v>91</v>
      </c>
    </row>
    <row r="1432" spans="1:5" x14ac:dyDescent="0.3">
      <c r="A1432">
        <v>1431</v>
      </c>
      <c r="B1432" s="2">
        <v>35242</v>
      </c>
      <c r="C1432">
        <v>1</v>
      </c>
      <c r="D1432">
        <v>28</v>
      </c>
      <c r="E1432">
        <v>99</v>
      </c>
    </row>
    <row r="1433" spans="1:5" x14ac:dyDescent="0.3">
      <c r="A1433">
        <v>1432</v>
      </c>
      <c r="B1433" s="2">
        <v>35227</v>
      </c>
      <c r="C1433">
        <v>1</v>
      </c>
      <c r="D1433">
        <v>24</v>
      </c>
      <c r="E1433">
        <v>87</v>
      </c>
    </row>
    <row r="1434" spans="1:5" x14ac:dyDescent="0.3">
      <c r="A1434">
        <v>1433</v>
      </c>
      <c r="B1434" s="2">
        <v>35227</v>
      </c>
      <c r="C1434">
        <v>0</v>
      </c>
      <c r="D1434">
        <v>14</v>
      </c>
      <c r="E1434">
        <v>95</v>
      </c>
    </row>
    <row r="1435" spans="1:5" x14ac:dyDescent="0.3">
      <c r="A1435">
        <v>1434</v>
      </c>
      <c r="B1435" s="2">
        <v>35172</v>
      </c>
      <c r="C1435">
        <v>0</v>
      </c>
      <c r="D1435">
        <v>28</v>
      </c>
      <c r="E1435">
        <v>101</v>
      </c>
    </row>
    <row r="1436" spans="1:5" x14ac:dyDescent="0.3">
      <c r="A1436">
        <v>1435</v>
      </c>
      <c r="B1436" s="2">
        <v>35172</v>
      </c>
      <c r="C1436">
        <v>0</v>
      </c>
      <c r="D1436">
        <v>26</v>
      </c>
      <c r="E1436">
        <v>100</v>
      </c>
    </row>
    <row r="1437" spans="1:5" x14ac:dyDescent="0.3">
      <c r="A1437">
        <v>1436</v>
      </c>
      <c r="B1437" s="2">
        <v>35151</v>
      </c>
      <c r="C1437">
        <v>0</v>
      </c>
      <c r="D1437">
        <v>24</v>
      </c>
      <c r="E1437">
        <v>98</v>
      </c>
    </row>
    <row r="1438" spans="1:5" x14ac:dyDescent="0.3">
      <c r="A1438">
        <v>1437</v>
      </c>
      <c r="B1438" s="2">
        <v>35151</v>
      </c>
      <c r="C1438">
        <v>0</v>
      </c>
      <c r="D1438">
        <v>11</v>
      </c>
      <c r="E1438">
        <v>97</v>
      </c>
    </row>
    <row r="1439" spans="1:5" x14ac:dyDescent="0.3">
      <c r="A1439">
        <v>1438</v>
      </c>
      <c r="B1439" s="2">
        <v>35096</v>
      </c>
      <c r="C1439">
        <v>2</v>
      </c>
      <c r="D1439">
        <v>32</v>
      </c>
      <c r="E1439">
        <v>10</v>
      </c>
    </row>
    <row r="1440" spans="1:5" x14ac:dyDescent="0.3">
      <c r="A1440">
        <v>1439</v>
      </c>
      <c r="B1440" s="2">
        <v>35064</v>
      </c>
      <c r="C1440">
        <v>1</v>
      </c>
      <c r="D1440">
        <v>24</v>
      </c>
      <c r="E1440">
        <v>60</v>
      </c>
    </row>
    <row r="1441" spans="1:5" x14ac:dyDescent="0.3">
      <c r="A1441">
        <v>1440</v>
      </c>
      <c r="B1441" s="2">
        <v>35064</v>
      </c>
      <c r="C1441">
        <v>2</v>
      </c>
      <c r="D1441">
        <v>22</v>
      </c>
      <c r="E1441">
        <v>56</v>
      </c>
    </row>
    <row r="1442" spans="1:5" x14ac:dyDescent="0.3">
      <c r="A1442">
        <v>1441</v>
      </c>
      <c r="B1442" s="2">
        <v>35064</v>
      </c>
      <c r="C1442">
        <v>1</v>
      </c>
      <c r="D1442">
        <v>28</v>
      </c>
      <c r="E1442">
        <v>23</v>
      </c>
    </row>
    <row r="1443" spans="1:5" x14ac:dyDescent="0.3">
      <c r="A1443">
        <v>1442</v>
      </c>
      <c r="B1443" s="2">
        <v>35064</v>
      </c>
      <c r="C1443">
        <v>1</v>
      </c>
      <c r="D1443">
        <v>23</v>
      </c>
      <c r="E1443">
        <v>18</v>
      </c>
    </row>
    <row r="1444" spans="1:5" x14ac:dyDescent="0.3">
      <c r="A1444">
        <v>1443</v>
      </c>
      <c r="B1444" s="2">
        <v>35064</v>
      </c>
      <c r="C1444">
        <v>1</v>
      </c>
      <c r="D1444">
        <v>30</v>
      </c>
      <c r="E1444">
        <v>12</v>
      </c>
    </row>
    <row r="1445" spans="1:5" x14ac:dyDescent="0.3">
      <c r="A1445">
        <v>1444</v>
      </c>
      <c r="B1445" s="2">
        <v>35064</v>
      </c>
      <c r="C1445">
        <v>1</v>
      </c>
      <c r="D1445">
        <v>32</v>
      </c>
      <c r="E1445">
        <v>10</v>
      </c>
    </row>
    <row r="1446" spans="1:5" x14ac:dyDescent="0.3">
      <c r="A1446">
        <v>1445</v>
      </c>
      <c r="B1446" s="2">
        <v>35064</v>
      </c>
      <c r="C1446">
        <v>1</v>
      </c>
      <c r="D1446">
        <v>33</v>
      </c>
      <c r="E1446">
        <v>39</v>
      </c>
    </row>
    <row r="1447" spans="1:5" x14ac:dyDescent="0.3">
      <c r="A1447">
        <v>1446</v>
      </c>
      <c r="B1447" s="2">
        <v>35064</v>
      </c>
      <c r="C1447">
        <v>1</v>
      </c>
      <c r="D1447">
        <v>27</v>
      </c>
      <c r="E1447">
        <v>54</v>
      </c>
    </row>
    <row r="1448" spans="1:5" x14ac:dyDescent="0.3">
      <c r="A1448">
        <v>1447</v>
      </c>
      <c r="B1448" s="2">
        <v>35064</v>
      </c>
      <c r="C1448">
        <v>1</v>
      </c>
      <c r="D1448">
        <v>30</v>
      </c>
      <c r="E1448">
        <v>8</v>
      </c>
    </row>
    <row r="1449" spans="1:5" x14ac:dyDescent="0.3">
      <c r="A1449">
        <v>1448</v>
      </c>
      <c r="B1449" s="2">
        <v>35064</v>
      </c>
      <c r="C1449">
        <v>1</v>
      </c>
      <c r="D1449">
        <v>33</v>
      </c>
      <c r="E1449">
        <v>24</v>
      </c>
    </row>
    <row r="1450" spans="1:5" x14ac:dyDescent="0.3">
      <c r="A1450">
        <v>1449</v>
      </c>
      <c r="B1450" s="2">
        <v>35064</v>
      </c>
      <c r="C1450">
        <v>1</v>
      </c>
      <c r="D1450">
        <v>29</v>
      </c>
      <c r="E1450">
        <v>30</v>
      </c>
    </row>
    <row r="1451" spans="1:5" x14ac:dyDescent="0.3">
      <c r="A1451">
        <v>1450</v>
      </c>
      <c r="B1451" s="2">
        <v>35064</v>
      </c>
      <c r="C1451">
        <v>1</v>
      </c>
      <c r="D1451">
        <v>23</v>
      </c>
      <c r="E1451">
        <v>26</v>
      </c>
    </row>
    <row r="1452" spans="1:5" x14ac:dyDescent="0.3">
      <c r="A1452">
        <v>1451</v>
      </c>
      <c r="B1452" s="2">
        <v>35064</v>
      </c>
      <c r="C1452">
        <v>2</v>
      </c>
      <c r="D1452">
        <v>28</v>
      </c>
      <c r="E1452">
        <v>17</v>
      </c>
    </row>
    <row r="1453" spans="1:5" x14ac:dyDescent="0.3">
      <c r="A1453">
        <v>1452</v>
      </c>
      <c r="B1453" s="2">
        <v>35064</v>
      </c>
      <c r="C1453">
        <v>1</v>
      </c>
      <c r="D1453">
        <v>27</v>
      </c>
      <c r="E1453">
        <v>28</v>
      </c>
    </row>
    <row r="1454" spans="1:5" x14ac:dyDescent="0.3">
      <c r="A1454">
        <v>1453</v>
      </c>
      <c r="B1454" s="2">
        <v>35064</v>
      </c>
      <c r="C1454">
        <v>1</v>
      </c>
      <c r="D1454">
        <v>30</v>
      </c>
      <c r="E1454">
        <v>27</v>
      </c>
    </row>
    <row r="1455" spans="1:5" x14ac:dyDescent="0.3">
      <c r="A1455">
        <v>1454</v>
      </c>
      <c r="B1455" s="2">
        <v>35064</v>
      </c>
      <c r="C1455">
        <v>1</v>
      </c>
      <c r="D1455">
        <v>25</v>
      </c>
      <c r="E1455">
        <v>16</v>
      </c>
    </row>
    <row r="1456" spans="1:5" x14ac:dyDescent="0.3">
      <c r="A1456">
        <v>1455</v>
      </c>
      <c r="B1456" s="2">
        <v>35019</v>
      </c>
      <c r="C1456">
        <v>1</v>
      </c>
      <c r="D1456">
        <v>28</v>
      </c>
      <c r="E1456">
        <v>96</v>
      </c>
    </row>
    <row r="1457" spans="1:5" x14ac:dyDescent="0.3">
      <c r="A1457">
        <v>1456</v>
      </c>
      <c r="B1457" s="2">
        <v>35019</v>
      </c>
      <c r="C1457">
        <v>1</v>
      </c>
      <c r="D1457">
        <v>24</v>
      </c>
      <c r="E1457">
        <v>86</v>
      </c>
    </row>
    <row r="1458" spans="1:5" x14ac:dyDescent="0.3">
      <c r="A1458">
        <v>1457</v>
      </c>
      <c r="B1458" s="2">
        <v>35019</v>
      </c>
      <c r="C1458">
        <v>1</v>
      </c>
      <c r="D1458">
        <v>28</v>
      </c>
      <c r="E1458">
        <v>80</v>
      </c>
    </row>
    <row r="1459" spans="1:5" x14ac:dyDescent="0.3">
      <c r="A1459">
        <v>1458</v>
      </c>
      <c r="B1459" s="2">
        <v>35018</v>
      </c>
      <c r="C1459">
        <v>0</v>
      </c>
      <c r="D1459">
        <v>28</v>
      </c>
      <c r="E1459">
        <v>94</v>
      </c>
    </row>
    <row r="1460" spans="1:5" x14ac:dyDescent="0.3">
      <c r="A1460">
        <v>1459</v>
      </c>
      <c r="B1460" s="2">
        <v>35018</v>
      </c>
      <c r="C1460">
        <v>0</v>
      </c>
      <c r="D1460">
        <v>28</v>
      </c>
      <c r="E1460">
        <v>92</v>
      </c>
    </row>
    <row r="1461" spans="1:5" x14ac:dyDescent="0.3">
      <c r="A1461">
        <v>1460</v>
      </c>
      <c r="B1461" s="2">
        <v>35018</v>
      </c>
      <c r="C1461">
        <v>0</v>
      </c>
      <c r="D1461">
        <v>28</v>
      </c>
      <c r="E1461">
        <v>91</v>
      </c>
    </row>
    <row r="1462" spans="1:5" x14ac:dyDescent="0.3">
      <c r="A1462">
        <v>1461</v>
      </c>
      <c r="B1462" s="2">
        <v>35018</v>
      </c>
      <c r="C1462">
        <v>0</v>
      </c>
      <c r="D1462">
        <v>15</v>
      </c>
      <c r="E1462">
        <v>95</v>
      </c>
    </row>
    <row r="1463" spans="1:5" x14ac:dyDescent="0.3">
      <c r="A1463">
        <v>1462</v>
      </c>
      <c r="B1463" s="2">
        <v>35018</v>
      </c>
      <c r="C1463">
        <v>0</v>
      </c>
      <c r="D1463">
        <v>28</v>
      </c>
      <c r="E1463">
        <v>4</v>
      </c>
    </row>
    <row r="1464" spans="1:5" x14ac:dyDescent="0.3">
      <c r="A1464">
        <v>1463</v>
      </c>
      <c r="B1464" s="2">
        <v>35018</v>
      </c>
      <c r="C1464">
        <v>0</v>
      </c>
      <c r="D1464">
        <v>22</v>
      </c>
      <c r="E1464">
        <v>58</v>
      </c>
    </row>
    <row r="1465" spans="1:5" x14ac:dyDescent="0.3">
      <c r="A1465">
        <v>1464</v>
      </c>
      <c r="B1465" s="2">
        <v>35018</v>
      </c>
      <c r="C1465">
        <v>0</v>
      </c>
      <c r="D1465">
        <v>21</v>
      </c>
      <c r="E1465">
        <v>93</v>
      </c>
    </row>
    <row r="1466" spans="1:5" x14ac:dyDescent="0.3">
      <c r="A1466">
        <v>1465</v>
      </c>
      <c r="B1466" s="2">
        <v>34985</v>
      </c>
      <c r="C1466">
        <v>1</v>
      </c>
      <c r="D1466">
        <v>26</v>
      </c>
      <c r="E1466">
        <v>63</v>
      </c>
    </row>
    <row r="1467" spans="1:5" x14ac:dyDescent="0.3">
      <c r="A1467">
        <v>1466</v>
      </c>
      <c r="B1467" s="2">
        <v>34969</v>
      </c>
      <c r="C1467">
        <v>0</v>
      </c>
      <c r="D1467">
        <v>18</v>
      </c>
      <c r="E1467">
        <v>90</v>
      </c>
    </row>
    <row r="1468" spans="1:5" x14ac:dyDescent="0.3">
      <c r="A1468">
        <v>1467</v>
      </c>
      <c r="B1468" s="2">
        <v>34969</v>
      </c>
      <c r="C1468">
        <v>0</v>
      </c>
      <c r="D1468">
        <v>15</v>
      </c>
      <c r="E1468">
        <v>89</v>
      </c>
    </row>
    <row r="1469" spans="1:5" x14ac:dyDescent="0.3">
      <c r="A1469">
        <v>1468</v>
      </c>
      <c r="B1469" s="2">
        <v>34969</v>
      </c>
      <c r="C1469">
        <v>0</v>
      </c>
      <c r="D1469">
        <v>28</v>
      </c>
      <c r="E1469">
        <v>87</v>
      </c>
    </row>
    <row r="1470" spans="1:5" x14ac:dyDescent="0.3">
      <c r="A1470">
        <v>1469</v>
      </c>
      <c r="B1470" s="2">
        <v>34969</v>
      </c>
      <c r="C1470">
        <v>0</v>
      </c>
      <c r="D1470">
        <v>28</v>
      </c>
      <c r="E1470">
        <v>88</v>
      </c>
    </row>
    <row r="1471" spans="1:5" x14ac:dyDescent="0.3">
      <c r="A1471">
        <v>1470</v>
      </c>
      <c r="B1471" s="2">
        <v>34968</v>
      </c>
      <c r="C1471">
        <v>1</v>
      </c>
      <c r="D1471">
        <v>24</v>
      </c>
      <c r="E1471">
        <v>18</v>
      </c>
    </row>
    <row r="1472" spans="1:5" x14ac:dyDescent="0.3">
      <c r="A1472">
        <v>1471</v>
      </c>
      <c r="B1472" s="2">
        <v>34968</v>
      </c>
      <c r="C1472">
        <v>1</v>
      </c>
      <c r="D1472">
        <v>27</v>
      </c>
      <c r="E1472">
        <v>50</v>
      </c>
    </row>
    <row r="1473" spans="1:5" x14ac:dyDescent="0.3">
      <c r="A1473">
        <v>1472</v>
      </c>
      <c r="B1473" s="2">
        <v>34968</v>
      </c>
      <c r="C1473">
        <v>1</v>
      </c>
      <c r="D1473">
        <v>11</v>
      </c>
      <c r="E1473">
        <v>4</v>
      </c>
    </row>
    <row r="1474" spans="1:5" x14ac:dyDescent="0.3">
      <c r="A1474">
        <v>1473</v>
      </c>
      <c r="B1474" s="2">
        <v>34968</v>
      </c>
      <c r="C1474">
        <v>1</v>
      </c>
      <c r="D1474">
        <v>28</v>
      </c>
      <c r="E1474">
        <v>28</v>
      </c>
    </row>
    <row r="1475" spans="1:5" x14ac:dyDescent="0.3">
      <c r="A1475">
        <v>1474</v>
      </c>
      <c r="B1475" s="2">
        <v>34968</v>
      </c>
      <c r="C1475">
        <v>1</v>
      </c>
      <c r="D1475">
        <v>18</v>
      </c>
      <c r="E1475">
        <v>2</v>
      </c>
    </row>
    <row r="1476" spans="1:5" x14ac:dyDescent="0.3">
      <c r="A1476">
        <v>1475</v>
      </c>
      <c r="B1476" s="2">
        <v>34957</v>
      </c>
      <c r="C1476">
        <v>0</v>
      </c>
      <c r="D1476">
        <v>28</v>
      </c>
      <c r="E1476">
        <v>85</v>
      </c>
    </row>
    <row r="1477" spans="1:5" x14ac:dyDescent="0.3">
      <c r="A1477">
        <v>1476</v>
      </c>
      <c r="B1477" s="2">
        <v>34957</v>
      </c>
      <c r="C1477">
        <v>0</v>
      </c>
      <c r="D1477">
        <v>24</v>
      </c>
      <c r="E1477">
        <v>84</v>
      </c>
    </row>
    <row r="1478" spans="1:5" x14ac:dyDescent="0.3">
      <c r="A1478">
        <v>1477</v>
      </c>
      <c r="B1478" s="2">
        <v>34957</v>
      </c>
      <c r="C1478">
        <v>0</v>
      </c>
      <c r="D1478">
        <v>16</v>
      </c>
      <c r="E1478">
        <v>83</v>
      </c>
    </row>
    <row r="1479" spans="1:5" x14ac:dyDescent="0.3">
      <c r="A1479">
        <v>1478</v>
      </c>
      <c r="B1479" s="2">
        <v>34957</v>
      </c>
      <c r="C1479">
        <v>0</v>
      </c>
      <c r="D1479">
        <v>16</v>
      </c>
      <c r="E1479">
        <v>59</v>
      </c>
    </row>
    <row r="1480" spans="1:5" x14ac:dyDescent="0.3">
      <c r="A1480">
        <v>1479</v>
      </c>
      <c r="B1480" s="2">
        <v>34957</v>
      </c>
      <c r="C1480">
        <v>0</v>
      </c>
      <c r="D1480">
        <v>17</v>
      </c>
      <c r="E1480">
        <v>82</v>
      </c>
    </row>
    <row r="1481" spans="1:5" x14ac:dyDescent="0.3">
      <c r="A1481">
        <v>1480</v>
      </c>
      <c r="B1481" s="2">
        <v>34957</v>
      </c>
      <c r="C1481">
        <v>0</v>
      </c>
      <c r="D1481">
        <v>28</v>
      </c>
      <c r="E1481">
        <v>41</v>
      </c>
    </row>
    <row r="1482" spans="1:5" x14ac:dyDescent="0.3">
      <c r="A1482">
        <v>1481</v>
      </c>
      <c r="B1482" s="2">
        <v>34957</v>
      </c>
      <c r="C1482">
        <v>0</v>
      </c>
      <c r="D1482">
        <v>24</v>
      </c>
      <c r="E1482">
        <v>86</v>
      </c>
    </row>
    <row r="1483" spans="1:5" x14ac:dyDescent="0.3">
      <c r="A1483">
        <v>1482</v>
      </c>
      <c r="B1483" s="2">
        <v>34956</v>
      </c>
      <c r="C1483">
        <v>1</v>
      </c>
      <c r="D1483">
        <v>12</v>
      </c>
      <c r="E1483">
        <v>11</v>
      </c>
    </row>
    <row r="1484" spans="1:5" x14ac:dyDescent="0.3">
      <c r="A1484">
        <v>1483</v>
      </c>
      <c r="B1484" s="2">
        <v>34929</v>
      </c>
      <c r="C1484">
        <v>2</v>
      </c>
      <c r="D1484">
        <v>28</v>
      </c>
      <c r="E1484">
        <v>69</v>
      </c>
    </row>
    <row r="1485" spans="1:5" x14ac:dyDescent="0.3">
      <c r="A1485">
        <v>1484</v>
      </c>
      <c r="B1485" s="2">
        <v>34929</v>
      </c>
      <c r="C1485">
        <v>2</v>
      </c>
      <c r="D1485">
        <v>21</v>
      </c>
      <c r="E1485">
        <v>46</v>
      </c>
    </row>
    <row r="1486" spans="1:5" x14ac:dyDescent="0.3">
      <c r="A1486">
        <v>1485</v>
      </c>
      <c r="B1486" s="2">
        <v>34929</v>
      </c>
      <c r="C1486">
        <v>2</v>
      </c>
      <c r="D1486">
        <v>28</v>
      </c>
      <c r="E1486">
        <v>44</v>
      </c>
    </row>
    <row r="1487" spans="1:5" x14ac:dyDescent="0.3">
      <c r="A1487">
        <v>1486</v>
      </c>
      <c r="B1487" s="2">
        <v>34929</v>
      </c>
      <c r="C1487">
        <v>2</v>
      </c>
      <c r="D1487">
        <v>28</v>
      </c>
      <c r="E1487">
        <v>29</v>
      </c>
    </row>
    <row r="1488" spans="1:5" x14ac:dyDescent="0.3">
      <c r="A1488">
        <v>1487</v>
      </c>
      <c r="B1488" s="2">
        <v>34927</v>
      </c>
      <c r="C1488">
        <v>0</v>
      </c>
      <c r="D1488">
        <v>18</v>
      </c>
      <c r="E1488">
        <v>81</v>
      </c>
    </row>
    <row r="1489" spans="1:5" x14ac:dyDescent="0.3">
      <c r="A1489">
        <v>1488</v>
      </c>
      <c r="B1489" s="2">
        <v>34927</v>
      </c>
      <c r="C1489">
        <v>0</v>
      </c>
      <c r="D1489">
        <v>28</v>
      </c>
      <c r="E1489">
        <v>80</v>
      </c>
    </row>
    <row r="1490" spans="1:5" x14ac:dyDescent="0.3">
      <c r="A1490">
        <v>1489</v>
      </c>
      <c r="B1490" s="2">
        <v>34857</v>
      </c>
      <c r="C1490">
        <v>0</v>
      </c>
      <c r="D1490">
        <v>20</v>
      </c>
      <c r="E1490">
        <v>77</v>
      </c>
    </row>
    <row r="1491" spans="1:5" x14ac:dyDescent="0.3">
      <c r="A1491">
        <v>1490</v>
      </c>
      <c r="B1491" s="2">
        <v>34857</v>
      </c>
      <c r="C1491">
        <v>0</v>
      </c>
      <c r="D1491">
        <v>21</v>
      </c>
      <c r="E1491">
        <v>76</v>
      </c>
    </row>
    <row r="1492" spans="1:5" x14ac:dyDescent="0.3">
      <c r="A1492">
        <v>1491</v>
      </c>
      <c r="B1492" s="2">
        <v>34856</v>
      </c>
      <c r="C1492">
        <v>0</v>
      </c>
      <c r="D1492">
        <v>28</v>
      </c>
      <c r="E1492">
        <v>38</v>
      </c>
    </row>
    <row r="1493" spans="1:5" x14ac:dyDescent="0.3">
      <c r="A1493">
        <v>1492</v>
      </c>
      <c r="B1493" s="2">
        <v>34822</v>
      </c>
      <c r="C1493">
        <v>0</v>
      </c>
      <c r="D1493">
        <v>10</v>
      </c>
      <c r="E1493">
        <v>75</v>
      </c>
    </row>
    <row r="1494" spans="1:5" x14ac:dyDescent="0.3">
      <c r="A1494">
        <v>1493</v>
      </c>
      <c r="B1494" s="2">
        <v>34790</v>
      </c>
      <c r="C1494">
        <v>2</v>
      </c>
      <c r="D1494">
        <v>28</v>
      </c>
      <c r="E1494">
        <v>7</v>
      </c>
    </row>
    <row r="1495" spans="1:5" x14ac:dyDescent="0.3">
      <c r="A1495">
        <v>1494</v>
      </c>
      <c r="B1495" s="2">
        <v>34790</v>
      </c>
      <c r="C1495">
        <v>2</v>
      </c>
      <c r="D1495">
        <v>25</v>
      </c>
      <c r="E1495">
        <v>14</v>
      </c>
    </row>
    <row r="1496" spans="1:5" x14ac:dyDescent="0.3">
      <c r="A1496">
        <v>1495</v>
      </c>
      <c r="B1496" s="2">
        <v>34787</v>
      </c>
      <c r="C1496">
        <v>0</v>
      </c>
      <c r="D1496">
        <v>28</v>
      </c>
      <c r="E1496">
        <v>74</v>
      </c>
    </row>
    <row r="1497" spans="1:5" x14ac:dyDescent="0.3">
      <c r="A1497">
        <v>1496</v>
      </c>
      <c r="B1497" s="2">
        <v>34787</v>
      </c>
      <c r="C1497">
        <v>0</v>
      </c>
      <c r="D1497">
        <v>28</v>
      </c>
      <c r="E1497">
        <v>73</v>
      </c>
    </row>
    <row r="1498" spans="1:5" x14ac:dyDescent="0.3">
      <c r="A1498">
        <v>1497</v>
      </c>
      <c r="B1498" s="2">
        <v>34787</v>
      </c>
      <c r="C1498">
        <v>0</v>
      </c>
      <c r="D1498">
        <v>28</v>
      </c>
      <c r="E1498">
        <v>72</v>
      </c>
    </row>
    <row r="1499" spans="1:5" x14ac:dyDescent="0.3">
      <c r="A1499">
        <v>1498</v>
      </c>
      <c r="B1499" s="2">
        <v>34784</v>
      </c>
      <c r="C1499">
        <v>1</v>
      </c>
      <c r="D1499">
        <v>28</v>
      </c>
      <c r="E1499">
        <v>79</v>
      </c>
    </row>
    <row r="1500" spans="1:5" x14ac:dyDescent="0.3">
      <c r="A1500">
        <v>1499</v>
      </c>
      <c r="B1500" s="2">
        <v>34784</v>
      </c>
      <c r="C1500">
        <v>1</v>
      </c>
      <c r="D1500">
        <v>28</v>
      </c>
      <c r="E1500">
        <v>78</v>
      </c>
    </row>
    <row r="1501" spans="1:5" x14ac:dyDescent="0.3">
      <c r="A1501">
        <v>1500</v>
      </c>
      <c r="B1501" s="2">
        <v>34784</v>
      </c>
      <c r="C1501">
        <v>1</v>
      </c>
      <c r="D1501">
        <v>28</v>
      </c>
      <c r="E1501">
        <v>63</v>
      </c>
    </row>
    <row r="1502" spans="1:5" x14ac:dyDescent="0.3">
      <c r="A1502">
        <v>1501</v>
      </c>
      <c r="B1502" s="2">
        <v>34759</v>
      </c>
      <c r="C1502">
        <v>2</v>
      </c>
      <c r="D1502">
        <v>28</v>
      </c>
      <c r="E1502">
        <v>5</v>
      </c>
    </row>
    <row r="1503" spans="1:5" x14ac:dyDescent="0.3">
      <c r="A1503">
        <v>1502</v>
      </c>
      <c r="B1503" s="2">
        <v>34718</v>
      </c>
      <c r="C1503">
        <v>1</v>
      </c>
      <c r="D1503">
        <v>25</v>
      </c>
      <c r="E1503">
        <v>71</v>
      </c>
    </row>
    <row r="1504" spans="1:5" x14ac:dyDescent="0.3">
      <c r="A1504">
        <v>1503</v>
      </c>
      <c r="B1504" s="2">
        <v>34718</v>
      </c>
      <c r="C1504">
        <v>1</v>
      </c>
      <c r="D1504">
        <v>14</v>
      </c>
      <c r="E1504">
        <v>70</v>
      </c>
    </row>
    <row r="1505" spans="1:5" x14ac:dyDescent="0.3">
      <c r="A1505">
        <v>1504</v>
      </c>
      <c r="B1505" s="2">
        <v>34699</v>
      </c>
      <c r="C1505">
        <v>1</v>
      </c>
      <c r="D1505">
        <v>13</v>
      </c>
      <c r="E1505">
        <v>21</v>
      </c>
    </row>
    <row r="1506" spans="1:5" x14ac:dyDescent="0.3">
      <c r="A1506">
        <v>1505</v>
      </c>
      <c r="B1506" s="2">
        <v>34699</v>
      </c>
      <c r="C1506">
        <v>1</v>
      </c>
      <c r="D1506">
        <v>33</v>
      </c>
      <c r="E1506">
        <v>12</v>
      </c>
    </row>
    <row r="1507" spans="1:5" x14ac:dyDescent="0.3">
      <c r="A1507">
        <v>1506</v>
      </c>
      <c r="B1507" s="2">
        <v>34699</v>
      </c>
      <c r="C1507">
        <v>1</v>
      </c>
      <c r="D1507">
        <v>28</v>
      </c>
      <c r="E1507">
        <v>7</v>
      </c>
    </row>
    <row r="1508" spans="1:5" x14ac:dyDescent="0.3">
      <c r="A1508">
        <v>1507</v>
      </c>
      <c r="B1508" s="2">
        <v>34699</v>
      </c>
      <c r="C1508">
        <v>1</v>
      </c>
      <c r="D1508">
        <v>18</v>
      </c>
      <c r="E1508">
        <v>34</v>
      </c>
    </row>
    <row r="1509" spans="1:5" x14ac:dyDescent="0.3">
      <c r="A1509">
        <v>1508</v>
      </c>
      <c r="B1509" s="2">
        <v>34699</v>
      </c>
      <c r="C1509">
        <v>1</v>
      </c>
      <c r="D1509">
        <v>20</v>
      </c>
      <c r="E1509">
        <v>6</v>
      </c>
    </row>
    <row r="1510" spans="1:5" x14ac:dyDescent="0.3">
      <c r="A1510">
        <v>1509</v>
      </c>
      <c r="B1510" s="2">
        <v>34699</v>
      </c>
      <c r="C1510">
        <v>1</v>
      </c>
      <c r="D1510">
        <v>33</v>
      </c>
      <c r="E1510">
        <v>8</v>
      </c>
    </row>
    <row r="1511" spans="1:5" x14ac:dyDescent="0.3">
      <c r="A1511">
        <v>1510</v>
      </c>
      <c r="B1511" s="2">
        <v>34699</v>
      </c>
      <c r="C1511">
        <v>1</v>
      </c>
      <c r="D1511">
        <v>29</v>
      </c>
      <c r="E1511">
        <v>50</v>
      </c>
    </row>
    <row r="1512" spans="1:5" x14ac:dyDescent="0.3">
      <c r="A1512">
        <v>1511</v>
      </c>
      <c r="B1512" s="2">
        <v>34699</v>
      </c>
      <c r="C1512">
        <v>1</v>
      </c>
      <c r="D1512">
        <v>13</v>
      </c>
      <c r="E1512">
        <v>32</v>
      </c>
    </row>
    <row r="1513" spans="1:5" x14ac:dyDescent="0.3">
      <c r="A1513">
        <v>1512</v>
      </c>
      <c r="B1513" s="2">
        <v>34699</v>
      </c>
      <c r="C1513">
        <v>1</v>
      </c>
      <c r="D1513">
        <v>30</v>
      </c>
      <c r="E1513">
        <v>40</v>
      </c>
    </row>
    <row r="1514" spans="1:5" x14ac:dyDescent="0.3">
      <c r="A1514">
        <v>1513</v>
      </c>
      <c r="B1514" s="2">
        <v>34699</v>
      </c>
      <c r="C1514">
        <v>1</v>
      </c>
      <c r="D1514">
        <v>30</v>
      </c>
      <c r="E1514">
        <v>35</v>
      </c>
    </row>
    <row r="1515" spans="1:5" x14ac:dyDescent="0.3">
      <c r="A1515">
        <v>1514</v>
      </c>
      <c r="B1515" s="2">
        <v>34699</v>
      </c>
      <c r="C1515">
        <v>1</v>
      </c>
      <c r="D1515">
        <v>31</v>
      </c>
      <c r="E1515">
        <v>30</v>
      </c>
    </row>
    <row r="1516" spans="1:5" x14ac:dyDescent="0.3">
      <c r="A1516">
        <v>1515</v>
      </c>
      <c r="B1516" s="2">
        <v>34699</v>
      </c>
      <c r="C1516">
        <v>1</v>
      </c>
      <c r="D1516">
        <v>22</v>
      </c>
      <c r="E1516">
        <v>36</v>
      </c>
    </row>
    <row r="1517" spans="1:5" x14ac:dyDescent="0.3">
      <c r="A1517">
        <v>1516</v>
      </c>
      <c r="B1517" s="2">
        <v>34699</v>
      </c>
      <c r="C1517">
        <v>1</v>
      </c>
      <c r="D1517">
        <v>14</v>
      </c>
      <c r="E1517">
        <v>49</v>
      </c>
    </row>
    <row r="1518" spans="1:5" x14ac:dyDescent="0.3">
      <c r="A1518">
        <v>1517</v>
      </c>
      <c r="B1518" s="2">
        <v>34699</v>
      </c>
      <c r="C1518">
        <v>1</v>
      </c>
      <c r="D1518">
        <v>12</v>
      </c>
      <c r="E1518">
        <v>48</v>
      </c>
    </row>
    <row r="1519" spans="1:5" x14ac:dyDescent="0.3">
      <c r="A1519">
        <v>1518</v>
      </c>
      <c r="B1519" s="2">
        <v>34699</v>
      </c>
      <c r="C1519">
        <v>1</v>
      </c>
      <c r="D1519">
        <v>23</v>
      </c>
      <c r="E1519">
        <v>3</v>
      </c>
    </row>
    <row r="1520" spans="1:5" x14ac:dyDescent="0.3">
      <c r="A1520">
        <v>1519</v>
      </c>
      <c r="B1520" s="2">
        <v>34699</v>
      </c>
      <c r="C1520">
        <v>1</v>
      </c>
      <c r="D1520">
        <v>31</v>
      </c>
      <c r="E1520">
        <v>27</v>
      </c>
    </row>
    <row r="1521" spans="1:5" x14ac:dyDescent="0.3">
      <c r="A1521">
        <v>1520</v>
      </c>
      <c r="B1521" s="2">
        <v>34699</v>
      </c>
      <c r="C1521">
        <v>1</v>
      </c>
      <c r="D1521">
        <v>21</v>
      </c>
      <c r="E1521">
        <v>2</v>
      </c>
    </row>
    <row r="1522" spans="1:5" x14ac:dyDescent="0.3">
      <c r="A1522">
        <v>1521</v>
      </c>
      <c r="B1522" s="2">
        <v>34699</v>
      </c>
      <c r="C1522">
        <v>1</v>
      </c>
      <c r="D1522">
        <v>21</v>
      </c>
      <c r="E1522">
        <v>47</v>
      </c>
    </row>
    <row r="1523" spans="1:5" x14ac:dyDescent="0.3">
      <c r="A1523">
        <v>1522</v>
      </c>
      <c r="B1523" s="2">
        <v>34675</v>
      </c>
      <c r="C1523">
        <v>0</v>
      </c>
      <c r="D1523">
        <v>27</v>
      </c>
      <c r="E1523">
        <v>71</v>
      </c>
    </row>
    <row r="1524" spans="1:5" x14ac:dyDescent="0.3">
      <c r="A1524">
        <v>1523</v>
      </c>
      <c r="B1524" s="2">
        <v>34675</v>
      </c>
      <c r="C1524">
        <v>0</v>
      </c>
      <c r="D1524">
        <v>14</v>
      </c>
      <c r="E1524">
        <v>70</v>
      </c>
    </row>
    <row r="1525" spans="1:5" x14ac:dyDescent="0.3">
      <c r="A1525">
        <v>1524</v>
      </c>
      <c r="B1525" s="2">
        <v>34654</v>
      </c>
      <c r="C1525">
        <v>1</v>
      </c>
      <c r="D1525">
        <v>25</v>
      </c>
      <c r="E1525">
        <v>36</v>
      </c>
    </row>
    <row r="1526" spans="1:5" x14ac:dyDescent="0.3">
      <c r="A1526">
        <v>1525</v>
      </c>
      <c r="B1526" s="2">
        <v>34653</v>
      </c>
      <c r="C1526">
        <v>0</v>
      </c>
      <c r="D1526">
        <v>28</v>
      </c>
      <c r="E1526">
        <v>67</v>
      </c>
    </row>
    <row r="1527" spans="1:5" x14ac:dyDescent="0.3">
      <c r="A1527">
        <v>1526</v>
      </c>
      <c r="B1527" s="2">
        <v>34653</v>
      </c>
      <c r="C1527">
        <v>0</v>
      </c>
      <c r="D1527">
        <v>28</v>
      </c>
      <c r="E1527">
        <v>66</v>
      </c>
    </row>
    <row r="1528" spans="1:5" x14ac:dyDescent="0.3">
      <c r="A1528">
        <v>1527</v>
      </c>
      <c r="B1528" s="2">
        <v>34653</v>
      </c>
      <c r="C1528">
        <v>0</v>
      </c>
      <c r="D1528">
        <v>28</v>
      </c>
      <c r="E1528">
        <v>68</v>
      </c>
    </row>
    <row r="1529" spans="1:5" x14ac:dyDescent="0.3">
      <c r="A1529">
        <v>1528</v>
      </c>
      <c r="B1529" s="2">
        <v>34653</v>
      </c>
      <c r="C1529">
        <v>1</v>
      </c>
      <c r="D1529">
        <v>28</v>
      </c>
      <c r="E1529">
        <v>61</v>
      </c>
    </row>
    <row r="1530" spans="1:5" x14ac:dyDescent="0.3">
      <c r="A1530">
        <v>1529</v>
      </c>
      <c r="B1530" s="2">
        <v>34627</v>
      </c>
      <c r="C1530">
        <v>1</v>
      </c>
      <c r="D1530">
        <v>28</v>
      </c>
      <c r="E1530">
        <v>69</v>
      </c>
    </row>
    <row r="1531" spans="1:5" x14ac:dyDescent="0.3">
      <c r="A1531">
        <v>1530</v>
      </c>
      <c r="B1531" s="2">
        <v>34627</v>
      </c>
      <c r="C1531">
        <v>1</v>
      </c>
      <c r="D1531">
        <v>22</v>
      </c>
      <c r="E1531">
        <v>60</v>
      </c>
    </row>
    <row r="1532" spans="1:5" x14ac:dyDescent="0.3">
      <c r="A1532">
        <v>1531</v>
      </c>
      <c r="B1532" s="2">
        <v>34627</v>
      </c>
      <c r="C1532">
        <v>0</v>
      </c>
      <c r="D1532">
        <v>23</v>
      </c>
      <c r="E1532">
        <v>65</v>
      </c>
    </row>
    <row r="1533" spans="1:5" x14ac:dyDescent="0.3">
      <c r="A1533">
        <v>1532</v>
      </c>
      <c r="B1533" s="2">
        <v>34617</v>
      </c>
      <c r="C1533">
        <v>2</v>
      </c>
      <c r="D1533">
        <v>34</v>
      </c>
      <c r="E1533">
        <v>19</v>
      </c>
    </row>
    <row r="1534" spans="1:5" x14ac:dyDescent="0.3">
      <c r="A1534">
        <v>1533</v>
      </c>
      <c r="B1534" s="2">
        <v>34616</v>
      </c>
      <c r="C1534">
        <v>2</v>
      </c>
      <c r="D1534">
        <v>31</v>
      </c>
      <c r="E1534">
        <v>25</v>
      </c>
    </row>
    <row r="1535" spans="1:5" x14ac:dyDescent="0.3">
      <c r="A1535">
        <v>1534</v>
      </c>
      <c r="B1535" s="2">
        <v>34615</v>
      </c>
      <c r="C1535">
        <v>0</v>
      </c>
      <c r="D1535">
        <v>28</v>
      </c>
      <c r="E1535">
        <v>64</v>
      </c>
    </row>
    <row r="1536" spans="1:5" x14ac:dyDescent="0.3">
      <c r="A1536">
        <v>1535</v>
      </c>
      <c r="B1536" s="2">
        <v>34615</v>
      </c>
      <c r="C1536">
        <v>0</v>
      </c>
      <c r="D1536">
        <v>28</v>
      </c>
      <c r="E1536">
        <v>62</v>
      </c>
    </row>
    <row r="1537" spans="1:5" x14ac:dyDescent="0.3">
      <c r="A1537">
        <v>1536</v>
      </c>
      <c r="B1537" s="2">
        <v>34615</v>
      </c>
      <c r="C1537">
        <v>0</v>
      </c>
      <c r="D1537">
        <v>28</v>
      </c>
      <c r="E1537">
        <v>63</v>
      </c>
    </row>
    <row r="1538" spans="1:5" x14ac:dyDescent="0.3">
      <c r="A1538">
        <v>1537</v>
      </c>
      <c r="B1538" s="2">
        <v>34609</v>
      </c>
      <c r="C1538">
        <v>1</v>
      </c>
      <c r="D1538">
        <v>20</v>
      </c>
      <c r="E1538">
        <v>34</v>
      </c>
    </row>
    <row r="1539" spans="1:5" x14ac:dyDescent="0.3">
      <c r="A1539">
        <v>1538</v>
      </c>
      <c r="B1539" s="2">
        <v>34609</v>
      </c>
      <c r="C1539">
        <v>1</v>
      </c>
      <c r="D1539">
        <v>14</v>
      </c>
      <c r="E1539">
        <v>48</v>
      </c>
    </row>
    <row r="1540" spans="1:5" x14ac:dyDescent="0.3">
      <c r="A1540">
        <v>1539</v>
      </c>
      <c r="B1540" s="2">
        <v>34604</v>
      </c>
      <c r="C1540">
        <v>0</v>
      </c>
      <c r="D1540">
        <v>22</v>
      </c>
      <c r="E1540">
        <v>60</v>
      </c>
    </row>
    <row r="1541" spans="1:5" x14ac:dyDescent="0.3">
      <c r="A1541">
        <v>1540</v>
      </c>
      <c r="B1541" s="2">
        <v>34604</v>
      </c>
      <c r="C1541">
        <v>0</v>
      </c>
      <c r="D1541">
        <v>28</v>
      </c>
      <c r="E1541">
        <v>59</v>
      </c>
    </row>
    <row r="1542" spans="1:5" x14ac:dyDescent="0.3">
      <c r="A1542">
        <v>1541</v>
      </c>
      <c r="B1542" s="2">
        <v>34604</v>
      </c>
      <c r="C1542">
        <v>0</v>
      </c>
      <c r="D1542">
        <v>28</v>
      </c>
      <c r="E1542">
        <v>61</v>
      </c>
    </row>
    <row r="1543" spans="1:5" x14ac:dyDescent="0.3">
      <c r="A1543">
        <v>1542</v>
      </c>
      <c r="B1543" s="2">
        <v>34603</v>
      </c>
      <c r="C1543">
        <v>1</v>
      </c>
      <c r="D1543">
        <v>36</v>
      </c>
      <c r="E1543">
        <v>39</v>
      </c>
    </row>
    <row r="1544" spans="1:5" x14ac:dyDescent="0.3">
      <c r="A1544">
        <v>1543</v>
      </c>
      <c r="B1544" s="2">
        <v>34603</v>
      </c>
      <c r="C1544">
        <v>1</v>
      </c>
      <c r="D1544">
        <v>30</v>
      </c>
      <c r="E1544">
        <v>30</v>
      </c>
    </row>
    <row r="1545" spans="1:5" x14ac:dyDescent="0.3">
      <c r="A1545">
        <v>1544</v>
      </c>
      <c r="B1545" s="2">
        <v>34603</v>
      </c>
      <c r="C1545">
        <v>1</v>
      </c>
      <c r="D1545">
        <v>29</v>
      </c>
      <c r="E1545">
        <v>28</v>
      </c>
    </row>
    <row r="1546" spans="1:5" x14ac:dyDescent="0.3">
      <c r="A1546">
        <v>1545</v>
      </c>
      <c r="B1546" s="2">
        <v>34603</v>
      </c>
      <c r="C1546">
        <v>1</v>
      </c>
      <c r="D1546">
        <v>30</v>
      </c>
      <c r="E1546">
        <v>27</v>
      </c>
    </row>
    <row r="1547" spans="1:5" x14ac:dyDescent="0.3">
      <c r="A1547">
        <v>1546</v>
      </c>
      <c r="B1547" s="2">
        <v>34591</v>
      </c>
      <c r="C1547">
        <v>1</v>
      </c>
      <c r="D1547">
        <v>22</v>
      </c>
      <c r="E1547">
        <v>56</v>
      </c>
    </row>
    <row r="1548" spans="1:5" x14ac:dyDescent="0.3">
      <c r="A1548">
        <v>1547</v>
      </c>
      <c r="B1548" s="2">
        <v>34591</v>
      </c>
      <c r="C1548">
        <v>1</v>
      </c>
      <c r="D1548">
        <v>25</v>
      </c>
      <c r="E1548">
        <v>55</v>
      </c>
    </row>
    <row r="1549" spans="1:5" x14ac:dyDescent="0.3">
      <c r="A1549">
        <v>1548</v>
      </c>
      <c r="B1549" s="2">
        <v>34591</v>
      </c>
      <c r="C1549">
        <v>1</v>
      </c>
      <c r="D1549">
        <v>28</v>
      </c>
      <c r="E1549">
        <v>53</v>
      </c>
    </row>
    <row r="1550" spans="1:5" x14ac:dyDescent="0.3">
      <c r="A1550">
        <v>1549</v>
      </c>
      <c r="B1550" s="2">
        <v>34591</v>
      </c>
      <c r="C1550">
        <v>1</v>
      </c>
      <c r="D1550">
        <v>22</v>
      </c>
      <c r="E1550">
        <v>51</v>
      </c>
    </row>
    <row r="1551" spans="1:5" x14ac:dyDescent="0.3">
      <c r="A1551">
        <v>1550</v>
      </c>
      <c r="B1551" s="2">
        <v>34591</v>
      </c>
      <c r="C1551">
        <v>1</v>
      </c>
      <c r="D1551">
        <v>21</v>
      </c>
      <c r="E1551">
        <v>46</v>
      </c>
    </row>
    <row r="1552" spans="1:5" x14ac:dyDescent="0.3">
      <c r="A1552">
        <v>1551</v>
      </c>
      <c r="B1552" s="2">
        <v>34591</v>
      </c>
      <c r="C1552">
        <v>1</v>
      </c>
      <c r="D1552">
        <v>28</v>
      </c>
      <c r="E1552">
        <v>44</v>
      </c>
    </row>
    <row r="1553" spans="1:5" x14ac:dyDescent="0.3">
      <c r="A1553">
        <v>1552</v>
      </c>
      <c r="B1553" s="2">
        <v>34591</v>
      </c>
      <c r="C1553">
        <v>1</v>
      </c>
      <c r="D1553">
        <v>26</v>
      </c>
      <c r="E1553">
        <v>54</v>
      </c>
    </row>
    <row r="1554" spans="1:5" x14ac:dyDescent="0.3">
      <c r="A1554">
        <v>1553</v>
      </c>
      <c r="B1554" s="2">
        <v>34591</v>
      </c>
      <c r="C1554">
        <v>1</v>
      </c>
      <c r="D1554">
        <v>28</v>
      </c>
      <c r="E1554">
        <v>50</v>
      </c>
    </row>
    <row r="1555" spans="1:5" x14ac:dyDescent="0.3">
      <c r="A1555">
        <v>1554</v>
      </c>
      <c r="B1555" s="2">
        <v>34591</v>
      </c>
      <c r="C1555">
        <v>1</v>
      </c>
      <c r="D1555">
        <v>28</v>
      </c>
      <c r="E1555">
        <v>40</v>
      </c>
    </row>
    <row r="1556" spans="1:5" x14ac:dyDescent="0.3">
      <c r="A1556">
        <v>1555</v>
      </c>
      <c r="B1556" s="2">
        <v>34591</v>
      </c>
      <c r="C1556">
        <v>1</v>
      </c>
      <c r="D1556">
        <v>15</v>
      </c>
      <c r="E1556">
        <v>49</v>
      </c>
    </row>
    <row r="1557" spans="1:5" x14ac:dyDescent="0.3">
      <c r="A1557">
        <v>1556</v>
      </c>
      <c r="B1557" s="2">
        <v>34591</v>
      </c>
      <c r="C1557">
        <v>1</v>
      </c>
      <c r="D1557">
        <v>16</v>
      </c>
      <c r="E1557">
        <v>48</v>
      </c>
    </row>
    <row r="1558" spans="1:5" x14ac:dyDescent="0.3">
      <c r="A1558">
        <v>1557</v>
      </c>
      <c r="B1558" s="2">
        <v>34589</v>
      </c>
      <c r="C1558">
        <v>1</v>
      </c>
      <c r="D1558">
        <v>23</v>
      </c>
      <c r="E1558">
        <v>47</v>
      </c>
    </row>
    <row r="1559" spans="1:5" x14ac:dyDescent="0.3">
      <c r="A1559">
        <v>1558</v>
      </c>
      <c r="B1559" s="2">
        <v>34587</v>
      </c>
      <c r="C1559">
        <v>0</v>
      </c>
      <c r="D1559">
        <v>28</v>
      </c>
      <c r="E1559">
        <v>57</v>
      </c>
    </row>
    <row r="1560" spans="1:5" x14ac:dyDescent="0.3">
      <c r="A1560">
        <v>1559</v>
      </c>
      <c r="B1560" s="2">
        <v>34587</v>
      </c>
      <c r="C1560">
        <v>0</v>
      </c>
      <c r="D1560">
        <v>26</v>
      </c>
      <c r="E1560">
        <v>54</v>
      </c>
    </row>
    <row r="1561" spans="1:5" x14ac:dyDescent="0.3">
      <c r="A1561">
        <v>1560</v>
      </c>
      <c r="B1561" s="2">
        <v>34587</v>
      </c>
      <c r="C1561">
        <v>0</v>
      </c>
      <c r="D1561">
        <v>15</v>
      </c>
      <c r="E1561">
        <v>58</v>
      </c>
    </row>
    <row r="1562" spans="1:5" x14ac:dyDescent="0.3">
      <c r="A1562">
        <v>1561</v>
      </c>
      <c r="B1562" s="2">
        <v>34557</v>
      </c>
      <c r="C1562">
        <v>1</v>
      </c>
      <c r="D1562">
        <v>23</v>
      </c>
      <c r="E1562">
        <v>6</v>
      </c>
    </row>
    <row r="1563" spans="1:5" x14ac:dyDescent="0.3">
      <c r="A1563">
        <v>1562</v>
      </c>
      <c r="B1563" s="2">
        <v>34557</v>
      </c>
      <c r="C1563">
        <v>1</v>
      </c>
      <c r="D1563">
        <v>14</v>
      </c>
      <c r="E1563">
        <v>32</v>
      </c>
    </row>
    <row r="1564" spans="1:5" x14ac:dyDescent="0.3">
      <c r="A1564">
        <v>1563</v>
      </c>
      <c r="B1564" s="2">
        <v>34556</v>
      </c>
      <c r="C1564">
        <v>0</v>
      </c>
      <c r="D1564">
        <v>28</v>
      </c>
      <c r="E1564">
        <v>53</v>
      </c>
    </row>
    <row r="1565" spans="1:5" x14ac:dyDescent="0.3">
      <c r="A1565">
        <v>1564</v>
      </c>
      <c r="B1565" s="2">
        <v>34556</v>
      </c>
      <c r="C1565">
        <v>0</v>
      </c>
      <c r="D1565">
        <v>22</v>
      </c>
      <c r="E1565">
        <v>51</v>
      </c>
    </row>
    <row r="1566" spans="1:5" x14ac:dyDescent="0.3">
      <c r="A1566">
        <v>1565</v>
      </c>
      <c r="B1566" s="2">
        <v>34556</v>
      </c>
      <c r="C1566">
        <v>0</v>
      </c>
      <c r="D1566">
        <v>26</v>
      </c>
      <c r="E1566">
        <v>52</v>
      </c>
    </row>
    <row r="1567" spans="1:5" x14ac:dyDescent="0.3">
      <c r="A1567">
        <v>1566</v>
      </c>
      <c r="B1567" s="2">
        <v>34556</v>
      </c>
      <c r="C1567">
        <v>0</v>
      </c>
      <c r="D1567">
        <v>15</v>
      </c>
      <c r="E1567">
        <v>49</v>
      </c>
    </row>
    <row r="1568" spans="1:5" x14ac:dyDescent="0.3">
      <c r="A1568">
        <v>1567</v>
      </c>
      <c r="B1568" s="2">
        <v>34556</v>
      </c>
      <c r="C1568">
        <v>0</v>
      </c>
      <c r="D1568">
        <v>18</v>
      </c>
      <c r="E1568">
        <v>48</v>
      </c>
    </row>
    <row r="1569" spans="1:5" x14ac:dyDescent="0.3">
      <c r="A1569">
        <v>1568</v>
      </c>
      <c r="B1569" s="2">
        <v>34556</v>
      </c>
      <c r="C1569">
        <v>0</v>
      </c>
      <c r="D1569">
        <v>23</v>
      </c>
      <c r="E1569">
        <v>47</v>
      </c>
    </row>
    <row r="1570" spans="1:5" x14ac:dyDescent="0.3">
      <c r="A1570">
        <v>1569</v>
      </c>
      <c r="B1570" s="2">
        <v>34525</v>
      </c>
      <c r="C1570">
        <v>1</v>
      </c>
      <c r="D1570">
        <v>24</v>
      </c>
      <c r="E1570">
        <v>34</v>
      </c>
    </row>
    <row r="1571" spans="1:5" x14ac:dyDescent="0.3">
      <c r="A1571">
        <v>1570</v>
      </c>
      <c r="B1571" s="2">
        <v>34525</v>
      </c>
      <c r="C1571">
        <v>1</v>
      </c>
      <c r="D1571">
        <v>25</v>
      </c>
      <c r="E1571">
        <v>6</v>
      </c>
    </row>
    <row r="1572" spans="1:5" x14ac:dyDescent="0.3">
      <c r="A1572">
        <v>1571</v>
      </c>
      <c r="B1572" s="2">
        <v>34524</v>
      </c>
      <c r="C1572">
        <v>0</v>
      </c>
      <c r="D1572">
        <v>20</v>
      </c>
      <c r="E1572">
        <v>46</v>
      </c>
    </row>
    <row r="1573" spans="1:5" x14ac:dyDescent="0.3">
      <c r="A1573">
        <v>1572</v>
      </c>
      <c r="B1573" s="2">
        <v>34524</v>
      </c>
      <c r="C1573">
        <v>0</v>
      </c>
      <c r="D1573">
        <v>28</v>
      </c>
      <c r="E1573">
        <v>45</v>
      </c>
    </row>
    <row r="1574" spans="1:5" x14ac:dyDescent="0.3">
      <c r="A1574">
        <v>1573</v>
      </c>
      <c r="B1574" s="2">
        <v>34524</v>
      </c>
      <c r="C1574">
        <v>0</v>
      </c>
      <c r="D1574">
        <v>28</v>
      </c>
      <c r="E1574">
        <v>44</v>
      </c>
    </row>
    <row r="1575" spans="1:5" x14ac:dyDescent="0.3">
      <c r="A1575">
        <v>1574</v>
      </c>
      <c r="B1575" s="2">
        <v>34493</v>
      </c>
      <c r="C1575">
        <v>0</v>
      </c>
      <c r="D1575">
        <v>9</v>
      </c>
      <c r="E1575">
        <v>43</v>
      </c>
    </row>
    <row r="1576" spans="1:5" x14ac:dyDescent="0.3">
      <c r="A1576">
        <v>1575</v>
      </c>
      <c r="B1576" s="2">
        <v>34493</v>
      </c>
      <c r="C1576">
        <v>0</v>
      </c>
      <c r="D1576">
        <v>28</v>
      </c>
      <c r="E1576">
        <v>42</v>
      </c>
    </row>
    <row r="1577" spans="1:5" x14ac:dyDescent="0.3">
      <c r="A1577">
        <v>1576</v>
      </c>
      <c r="B1577" s="2">
        <v>34493</v>
      </c>
      <c r="C1577">
        <v>0</v>
      </c>
      <c r="D1577">
        <v>22</v>
      </c>
      <c r="E1577">
        <v>38</v>
      </c>
    </row>
    <row r="1578" spans="1:5" x14ac:dyDescent="0.3">
      <c r="A1578">
        <v>1577</v>
      </c>
      <c r="B1578" s="2">
        <v>34493</v>
      </c>
      <c r="C1578">
        <v>1</v>
      </c>
      <c r="D1578">
        <v>28</v>
      </c>
      <c r="E1578">
        <v>39</v>
      </c>
    </row>
    <row r="1579" spans="1:5" x14ac:dyDescent="0.3">
      <c r="A1579">
        <v>1578</v>
      </c>
      <c r="B1579" s="2">
        <v>34493</v>
      </c>
      <c r="C1579">
        <v>0</v>
      </c>
      <c r="D1579">
        <v>28</v>
      </c>
      <c r="E1579">
        <v>40</v>
      </c>
    </row>
    <row r="1580" spans="1:5" x14ac:dyDescent="0.3">
      <c r="A1580">
        <v>1579</v>
      </c>
      <c r="B1580" s="2">
        <v>34493</v>
      </c>
      <c r="C1580">
        <v>0</v>
      </c>
      <c r="D1580">
        <v>28</v>
      </c>
      <c r="E1580">
        <v>41</v>
      </c>
    </row>
    <row r="1581" spans="1:5" x14ac:dyDescent="0.3">
      <c r="A1581">
        <v>1580</v>
      </c>
      <c r="B1581" s="2">
        <v>34492</v>
      </c>
      <c r="C1581">
        <v>0</v>
      </c>
      <c r="D1581">
        <v>28</v>
      </c>
      <c r="E1581">
        <v>15</v>
      </c>
    </row>
    <row r="1582" spans="1:5" x14ac:dyDescent="0.3">
      <c r="A1582">
        <v>1581</v>
      </c>
      <c r="B1582" s="2">
        <v>34469</v>
      </c>
      <c r="C1582">
        <v>1</v>
      </c>
      <c r="D1582">
        <v>14</v>
      </c>
      <c r="E1582">
        <v>21</v>
      </c>
    </row>
    <row r="1583" spans="1:5" x14ac:dyDescent="0.3">
      <c r="A1583">
        <v>1582</v>
      </c>
      <c r="B1583" s="2">
        <v>34469</v>
      </c>
      <c r="C1583">
        <v>1</v>
      </c>
      <c r="D1583">
        <v>26</v>
      </c>
      <c r="E1583">
        <v>6</v>
      </c>
    </row>
    <row r="1584" spans="1:5" x14ac:dyDescent="0.3">
      <c r="A1584">
        <v>1583</v>
      </c>
      <c r="B1584" s="2">
        <v>34469</v>
      </c>
      <c r="C1584">
        <v>1</v>
      </c>
      <c r="D1584">
        <v>24</v>
      </c>
      <c r="E1584">
        <v>3</v>
      </c>
    </row>
    <row r="1585" spans="1:5" x14ac:dyDescent="0.3">
      <c r="A1585">
        <v>1584</v>
      </c>
      <c r="B1585" s="2">
        <v>34466</v>
      </c>
      <c r="C1585">
        <v>1</v>
      </c>
      <c r="D1585">
        <v>28</v>
      </c>
      <c r="E1585">
        <v>36</v>
      </c>
    </row>
    <row r="1586" spans="1:5" x14ac:dyDescent="0.3">
      <c r="A1586">
        <v>1585</v>
      </c>
      <c r="B1586" s="2">
        <v>34449</v>
      </c>
      <c r="C1586">
        <v>1</v>
      </c>
      <c r="D1586">
        <v>28</v>
      </c>
      <c r="E1586">
        <v>35</v>
      </c>
    </row>
    <row r="1587" spans="1:5" x14ac:dyDescent="0.3">
      <c r="A1587">
        <v>1586</v>
      </c>
      <c r="B1587" s="2">
        <v>34448</v>
      </c>
      <c r="C1587">
        <v>1</v>
      </c>
      <c r="D1587">
        <v>25</v>
      </c>
      <c r="E1587">
        <v>34</v>
      </c>
    </row>
    <row r="1588" spans="1:5" x14ac:dyDescent="0.3">
      <c r="A1588">
        <v>1587</v>
      </c>
      <c r="B1588" s="2">
        <v>34417</v>
      </c>
      <c r="C1588">
        <v>1</v>
      </c>
      <c r="D1588">
        <v>24</v>
      </c>
      <c r="E1588">
        <v>26</v>
      </c>
    </row>
    <row r="1589" spans="1:5" x14ac:dyDescent="0.3">
      <c r="A1589">
        <v>1588</v>
      </c>
      <c r="B1589" s="2">
        <v>34417</v>
      </c>
      <c r="C1589">
        <v>1</v>
      </c>
      <c r="D1589">
        <v>27</v>
      </c>
      <c r="E1589">
        <v>16</v>
      </c>
    </row>
    <row r="1590" spans="1:5" x14ac:dyDescent="0.3">
      <c r="A1590">
        <v>1589</v>
      </c>
      <c r="B1590" s="2">
        <v>34394</v>
      </c>
      <c r="C1590">
        <v>1</v>
      </c>
      <c r="D1590">
        <v>28</v>
      </c>
      <c r="E1590">
        <v>31</v>
      </c>
    </row>
    <row r="1591" spans="1:5" x14ac:dyDescent="0.3">
      <c r="A1591">
        <v>1590</v>
      </c>
      <c r="B1591" s="2">
        <v>34394</v>
      </c>
      <c r="C1591">
        <v>1</v>
      </c>
      <c r="D1591">
        <v>28</v>
      </c>
      <c r="E1591">
        <v>30</v>
      </c>
    </row>
    <row r="1592" spans="1:5" x14ac:dyDescent="0.3">
      <c r="A1592">
        <v>1591</v>
      </c>
      <c r="B1592" s="2">
        <v>34366</v>
      </c>
      <c r="C1592">
        <v>1</v>
      </c>
      <c r="D1592">
        <v>28</v>
      </c>
      <c r="E1592">
        <v>29</v>
      </c>
    </row>
    <row r="1593" spans="1:5" x14ac:dyDescent="0.3">
      <c r="A1593">
        <v>1592</v>
      </c>
      <c r="B1593" s="2">
        <v>34366</v>
      </c>
      <c r="C1593">
        <v>1</v>
      </c>
      <c r="D1593">
        <v>28</v>
      </c>
      <c r="E1593">
        <v>28</v>
      </c>
    </row>
    <row r="1594" spans="1:5" x14ac:dyDescent="0.3">
      <c r="A1594">
        <v>1593</v>
      </c>
      <c r="B1594" s="2">
        <v>34366</v>
      </c>
      <c r="C1594">
        <v>1</v>
      </c>
      <c r="D1594">
        <v>28</v>
      </c>
      <c r="E1594">
        <v>27</v>
      </c>
    </row>
    <row r="1595" spans="1:5" x14ac:dyDescent="0.3">
      <c r="A1595">
        <v>1594</v>
      </c>
      <c r="B1595" s="2">
        <v>34351</v>
      </c>
      <c r="C1595">
        <v>1</v>
      </c>
      <c r="D1595">
        <v>11</v>
      </c>
      <c r="E1595">
        <v>11</v>
      </c>
    </row>
    <row r="1596" spans="1:5" x14ac:dyDescent="0.3">
      <c r="A1596">
        <v>1595</v>
      </c>
      <c r="B1596" s="2">
        <v>34343</v>
      </c>
      <c r="C1596">
        <v>2</v>
      </c>
      <c r="D1596">
        <v>14</v>
      </c>
      <c r="E1596">
        <v>37</v>
      </c>
    </row>
    <row r="1597" spans="1:5" x14ac:dyDescent="0.3">
      <c r="A1597">
        <v>1596</v>
      </c>
      <c r="B1597" s="2">
        <v>34303</v>
      </c>
      <c r="C1597">
        <v>1</v>
      </c>
      <c r="D1597">
        <v>31</v>
      </c>
      <c r="E1597">
        <v>25</v>
      </c>
    </row>
    <row r="1598" spans="1:5" x14ac:dyDescent="0.3">
      <c r="A1598">
        <v>1597</v>
      </c>
      <c r="B1598" s="2">
        <v>34303</v>
      </c>
      <c r="C1598">
        <v>1</v>
      </c>
      <c r="D1598">
        <v>29</v>
      </c>
      <c r="E1598">
        <v>23</v>
      </c>
    </row>
    <row r="1599" spans="1:5" x14ac:dyDescent="0.3">
      <c r="A1599">
        <v>1598</v>
      </c>
      <c r="B1599" s="2">
        <v>34303</v>
      </c>
      <c r="C1599">
        <v>1</v>
      </c>
      <c r="D1599">
        <v>34</v>
      </c>
      <c r="E1599">
        <v>19</v>
      </c>
    </row>
    <row r="1600" spans="1:5" x14ac:dyDescent="0.3">
      <c r="A1600">
        <v>1599</v>
      </c>
      <c r="B1600" s="2">
        <v>34303</v>
      </c>
      <c r="C1600">
        <v>1</v>
      </c>
      <c r="D1600">
        <v>31</v>
      </c>
      <c r="E1600">
        <v>12</v>
      </c>
    </row>
    <row r="1601" spans="1:5" x14ac:dyDescent="0.3">
      <c r="A1601">
        <v>1600</v>
      </c>
      <c r="B1601" s="2">
        <v>34303</v>
      </c>
      <c r="C1601">
        <v>1</v>
      </c>
      <c r="D1601">
        <v>33</v>
      </c>
      <c r="E1601">
        <v>10</v>
      </c>
    </row>
    <row r="1602" spans="1:5" x14ac:dyDescent="0.3">
      <c r="A1602">
        <v>1601</v>
      </c>
      <c r="B1602" s="2">
        <v>34303</v>
      </c>
      <c r="C1602">
        <v>1</v>
      </c>
      <c r="D1602">
        <v>30</v>
      </c>
      <c r="E1602">
        <v>7</v>
      </c>
    </row>
    <row r="1603" spans="1:5" x14ac:dyDescent="0.3">
      <c r="A1603">
        <v>1602</v>
      </c>
      <c r="B1603" s="2">
        <v>34303</v>
      </c>
      <c r="C1603">
        <v>1</v>
      </c>
      <c r="D1603">
        <v>36</v>
      </c>
      <c r="E1603">
        <v>8</v>
      </c>
    </row>
    <row r="1604" spans="1:5" x14ac:dyDescent="0.3">
      <c r="A1604">
        <v>1603</v>
      </c>
      <c r="B1604" s="2">
        <v>34303</v>
      </c>
      <c r="C1604">
        <v>1</v>
      </c>
      <c r="D1604">
        <v>36</v>
      </c>
      <c r="E1604">
        <v>24</v>
      </c>
    </row>
    <row r="1605" spans="1:5" x14ac:dyDescent="0.3">
      <c r="A1605">
        <v>1604</v>
      </c>
      <c r="B1605" s="2">
        <v>34303</v>
      </c>
      <c r="C1605">
        <v>1</v>
      </c>
      <c r="D1605">
        <v>29</v>
      </c>
      <c r="E1605">
        <v>4</v>
      </c>
    </row>
    <row r="1606" spans="1:5" x14ac:dyDescent="0.3">
      <c r="A1606">
        <v>1605</v>
      </c>
      <c r="B1606" s="2">
        <v>34243</v>
      </c>
      <c r="C1606">
        <v>1</v>
      </c>
      <c r="D1606">
        <v>15</v>
      </c>
      <c r="E1606">
        <v>32</v>
      </c>
    </row>
    <row r="1607" spans="1:5" x14ac:dyDescent="0.3">
      <c r="A1607">
        <v>1606</v>
      </c>
      <c r="B1607" s="2">
        <v>34228</v>
      </c>
      <c r="C1607">
        <v>1</v>
      </c>
      <c r="D1607">
        <v>26</v>
      </c>
      <c r="E1607">
        <v>18</v>
      </c>
    </row>
    <row r="1608" spans="1:5" x14ac:dyDescent="0.3">
      <c r="A1608">
        <v>1607</v>
      </c>
      <c r="B1608" s="2">
        <v>34213</v>
      </c>
      <c r="C1608">
        <v>2</v>
      </c>
      <c r="D1608">
        <v>28</v>
      </c>
      <c r="E1608">
        <v>9</v>
      </c>
    </row>
    <row r="1609" spans="1:5" x14ac:dyDescent="0.3">
      <c r="A1609">
        <v>1608</v>
      </c>
      <c r="B1609" s="2">
        <v>34191</v>
      </c>
      <c r="C1609">
        <v>1</v>
      </c>
      <c r="D1609">
        <v>28</v>
      </c>
      <c r="E1609">
        <v>26</v>
      </c>
    </row>
    <row r="1610" spans="1:5" x14ac:dyDescent="0.3">
      <c r="A1610">
        <v>1609</v>
      </c>
      <c r="B1610" s="2">
        <v>34182</v>
      </c>
      <c r="C1610">
        <v>1</v>
      </c>
      <c r="D1610">
        <v>23</v>
      </c>
      <c r="E1610">
        <v>33</v>
      </c>
    </row>
    <row r="1611" spans="1:5" x14ac:dyDescent="0.3">
      <c r="A1611">
        <v>1610</v>
      </c>
      <c r="B1611" s="2">
        <v>34151</v>
      </c>
      <c r="C1611">
        <v>1</v>
      </c>
      <c r="D1611">
        <v>28</v>
      </c>
      <c r="E1611">
        <v>25</v>
      </c>
    </row>
    <row r="1612" spans="1:5" x14ac:dyDescent="0.3">
      <c r="A1612">
        <v>1611</v>
      </c>
      <c r="B1612" s="2">
        <v>34151</v>
      </c>
      <c r="C1612">
        <v>1</v>
      </c>
      <c r="D1612">
        <v>28</v>
      </c>
      <c r="E1612">
        <v>24</v>
      </c>
    </row>
    <row r="1613" spans="1:5" x14ac:dyDescent="0.3">
      <c r="A1613">
        <v>1612</v>
      </c>
      <c r="B1613" s="2">
        <v>34136</v>
      </c>
      <c r="C1613">
        <v>1</v>
      </c>
      <c r="D1613">
        <v>20</v>
      </c>
      <c r="E1613">
        <v>2</v>
      </c>
    </row>
    <row r="1614" spans="1:5" x14ac:dyDescent="0.3">
      <c r="A1614">
        <v>1613</v>
      </c>
      <c r="B1614" s="2">
        <v>34098</v>
      </c>
      <c r="C1614">
        <v>1</v>
      </c>
      <c r="D1614">
        <v>13</v>
      </c>
      <c r="E1614">
        <v>1</v>
      </c>
    </row>
    <row r="1615" spans="1:5" x14ac:dyDescent="0.3">
      <c r="A1615">
        <v>1614</v>
      </c>
      <c r="B1615" s="2">
        <v>34077</v>
      </c>
      <c r="C1615">
        <v>1</v>
      </c>
      <c r="D1615">
        <v>25</v>
      </c>
      <c r="E1615">
        <v>14</v>
      </c>
    </row>
    <row r="1616" spans="1:5" x14ac:dyDescent="0.3">
      <c r="A1616">
        <v>1615</v>
      </c>
      <c r="B1616" s="2">
        <v>34042</v>
      </c>
      <c r="C1616">
        <v>1</v>
      </c>
      <c r="D1616">
        <v>16</v>
      </c>
      <c r="E1616">
        <v>21</v>
      </c>
    </row>
    <row r="1617" spans="1:5" x14ac:dyDescent="0.3">
      <c r="A1617">
        <v>1616</v>
      </c>
      <c r="B1617" s="2">
        <v>33956</v>
      </c>
      <c r="C1617">
        <v>1</v>
      </c>
      <c r="D1617">
        <v>25</v>
      </c>
      <c r="E1617">
        <v>3</v>
      </c>
    </row>
    <row r="1618" spans="1:5" x14ac:dyDescent="0.3">
      <c r="A1618">
        <v>1617</v>
      </c>
      <c r="B1618" s="2">
        <v>33860</v>
      </c>
      <c r="C1618">
        <v>1</v>
      </c>
      <c r="D1618">
        <v>14</v>
      </c>
      <c r="E1618">
        <v>11</v>
      </c>
    </row>
    <row r="1619" spans="1:5" x14ac:dyDescent="0.3">
      <c r="A1619">
        <v>1618</v>
      </c>
      <c r="B1619" s="2">
        <v>33772</v>
      </c>
      <c r="C1619">
        <v>1</v>
      </c>
      <c r="D1619">
        <v>28</v>
      </c>
      <c r="E1619">
        <v>23</v>
      </c>
    </row>
    <row r="1620" spans="1:5" x14ac:dyDescent="0.3">
      <c r="A1620">
        <v>1619</v>
      </c>
      <c r="B1620" s="2">
        <v>33772</v>
      </c>
      <c r="C1620">
        <v>2</v>
      </c>
      <c r="D1620">
        <v>22</v>
      </c>
      <c r="E1620">
        <v>22</v>
      </c>
    </row>
    <row r="1621" spans="1:5" x14ac:dyDescent="0.3">
      <c r="A1621">
        <v>1620</v>
      </c>
      <c r="B1621" s="2">
        <v>33772</v>
      </c>
      <c r="C1621">
        <v>1</v>
      </c>
      <c r="D1621">
        <v>18</v>
      </c>
      <c r="E1621">
        <v>21</v>
      </c>
    </row>
    <row r="1622" spans="1:5" x14ac:dyDescent="0.3">
      <c r="A1622">
        <v>1621</v>
      </c>
      <c r="B1622" s="2">
        <v>33772</v>
      </c>
      <c r="C1622">
        <v>2</v>
      </c>
      <c r="D1622">
        <v>28</v>
      </c>
      <c r="E1622">
        <v>20</v>
      </c>
    </row>
    <row r="1623" spans="1:5" x14ac:dyDescent="0.3">
      <c r="A1623">
        <v>1622</v>
      </c>
      <c r="B1623" s="2">
        <v>33772</v>
      </c>
      <c r="C1623">
        <v>0</v>
      </c>
      <c r="D1623">
        <v>28</v>
      </c>
      <c r="E1623">
        <v>19</v>
      </c>
    </row>
    <row r="1624" spans="1:5" x14ac:dyDescent="0.3">
      <c r="A1624">
        <v>1623</v>
      </c>
      <c r="B1624" s="2">
        <v>33772</v>
      </c>
      <c r="C1624">
        <v>1</v>
      </c>
      <c r="D1624">
        <v>28</v>
      </c>
      <c r="E1624">
        <v>18</v>
      </c>
    </row>
    <row r="1625" spans="1:5" x14ac:dyDescent="0.3">
      <c r="A1625">
        <v>1624</v>
      </c>
      <c r="B1625" s="2">
        <v>33772</v>
      </c>
      <c r="C1625">
        <v>2</v>
      </c>
      <c r="D1625">
        <v>28</v>
      </c>
      <c r="E1625">
        <v>15</v>
      </c>
    </row>
    <row r="1626" spans="1:5" x14ac:dyDescent="0.3">
      <c r="A1626">
        <v>1625</v>
      </c>
      <c r="B1626" s="2">
        <v>33772</v>
      </c>
      <c r="C1626">
        <v>1</v>
      </c>
      <c r="D1626">
        <v>28</v>
      </c>
      <c r="E1626">
        <v>12</v>
      </c>
    </row>
    <row r="1627" spans="1:5" x14ac:dyDescent="0.3">
      <c r="A1627">
        <v>1626</v>
      </c>
      <c r="B1627" s="2">
        <v>33772</v>
      </c>
      <c r="C1627">
        <v>1</v>
      </c>
      <c r="D1627">
        <v>28</v>
      </c>
      <c r="E1627">
        <v>10</v>
      </c>
    </row>
    <row r="1628" spans="1:5" x14ac:dyDescent="0.3">
      <c r="A1628">
        <v>1627</v>
      </c>
      <c r="B1628" s="2">
        <v>33772</v>
      </c>
      <c r="C1628">
        <v>1</v>
      </c>
      <c r="D1628">
        <v>28</v>
      </c>
      <c r="E1628">
        <v>9</v>
      </c>
    </row>
    <row r="1629" spans="1:5" x14ac:dyDescent="0.3">
      <c r="A1629">
        <v>1628</v>
      </c>
      <c r="B1629" s="2">
        <v>33772</v>
      </c>
      <c r="C1629">
        <v>1</v>
      </c>
      <c r="D1629">
        <v>28</v>
      </c>
      <c r="E1629">
        <v>7</v>
      </c>
    </row>
    <row r="1630" spans="1:5" x14ac:dyDescent="0.3">
      <c r="A1630">
        <v>1629</v>
      </c>
      <c r="B1630" s="2">
        <v>33772</v>
      </c>
      <c r="C1630">
        <v>1</v>
      </c>
      <c r="D1630">
        <v>28</v>
      </c>
      <c r="E1630">
        <v>6</v>
      </c>
    </row>
    <row r="1631" spans="1:5" x14ac:dyDescent="0.3">
      <c r="A1631">
        <v>1630</v>
      </c>
      <c r="B1631" s="2">
        <v>33772</v>
      </c>
      <c r="C1631">
        <v>1</v>
      </c>
      <c r="D1631">
        <v>28</v>
      </c>
      <c r="E1631">
        <v>8</v>
      </c>
    </row>
    <row r="1632" spans="1:5" x14ac:dyDescent="0.3">
      <c r="A1632">
        <v>1631</v>
      </c>
      <c r="B1632" s="2">
        <v>33772</v>
      </c>
      <c r="C1632">
        <v>1</v>
      </c>
      <c r="D1632">
        <v>28</v>
      </c>
      <c r="E1632">
        <v>5</v>
      </c>
    </row>
    <row r="1633" spans="1:5" x14ac:dyDescent="0.3">
      <c r="A1633">
        <v>1632</v>
      </c>
      <c r="B1633" s="2">
        <v>33772</v>
      </c>
      <c r="C1633">
        <v>1</v>
      </c>
      <c r="D1633">
        <v>28</v>
      </c>
      <c r="E1633">
        <v>13</v>
      </c>
    </row>
    <row r="1634" spans="1:5" x14ac:dyDescent="0.3">
      <c r="A1634">
        <v>1633</v>
      </c>
      <c r="B1634" s="2">
        <v>33772</v>
      </c>
      <c r="C1634">
        <v>1</v>
      </c>
      <c r="D1634">
        <v>28</v>
      </c>
      <c r="E1634">
        <v>190</v>
      </c>
    </row>
    <row r="1635" spans="1:5" x14ac:dyDescent="0.3">
      <c r="A1635">
        <v>1634</v>
      </c>
      <c r="B1635" s="2">
        <v>33772</v>
      </c>
      <c r="C1635">
        <v>1</v>
      </c>
      <c r="D1635">
        <v>28</v>
      </c>
      <c r="E1635">
        <v>14</v>
      </c>
    </row>
    <row r="1636" spans="1:5" x14ac:dyDescent="0.3">
      <c r="A1636">
        <v>1635</v>
      </c>
      <c r="B1636" s="2">
        <v>33772</v>
      </c>
      <c r="C1636">
        <v>1</v>
      </c>
      <c r="D1636">
        <v>17</v>
      </c>
      <c r="E1636">
        <v>11</v>
      </c>
    </row>
    <row r="1637" spans="1:5" x14ac:dyDescent="0.3">
      <c r="A1637">
        <v>1636</v>
      </c>
      <c r="B1637" s="2">
        <v>33772</v>
      </c>
      <c r="C1637">
        <v>1</v>
      </c>
      <c r="D1637">
        <v>28</v>
      </c>
      <c r="E1637">
        <v>4</v>
      </c>
    </row>
    <row r="1638" spans="1:5" x14ac:dyDescent="0.3">
      <c r="A1638">
        <v>1637</v>
      </c>
      <c r="B1638" s="2">
        <v>33772</v>
      </c>
      <c r="C1638">
        <v>1</v>
      </c>
      <c r="D1638">
        <v>28</v>
      </c>
      <c r="E1638">
        <v>17</v>
      </c>
    </row>
    <row r="1639" spans="1:5" x14ac:dyDescent="0.3">
      <c r="A1639">
        <v>1638</v>
      </c>
      <c r="B1639" s="2">
        <v>33772</v>
      </c>
      <c r="C1639">
        <v>1</v>
      </c>
      <c r="D1639">
        <v>28</v>
      </c>
      <c r="E1639">
        <v>3</v>
      </c>
    </row>
    <row r="1640" spans="1:5" x14ac:dyDescent="0.3">
      <c r="A1640">
        <v>1639</v>
      </c>
      <c r="B1640" s="2">
        <v>33772</v>
      </c>
      <c r="C1640">
        <v>1</v>
      </c>
      <c r="D1640">
        <v>18</v>
      </c>
      <c r="E1640">
        <v>2</v>
      </c>
    </row>
    <row r="1641" spans="1:5" x14ac:dyDescent="0.3">
      <c r="A1641">
        <v>1640</v>
      </c>
      <c r="B1641" s="2">
        <v>33772</v>
      </c>
      <c r="C1641">
        <v>1</v>
      </c>
      <c r="D1641">
        <v>28</v>
      </c>
      <c r="E1641">
        <v>16</v>
      </c>
    </row>
    <row r="1642" spans="1:5" x14ac:dyDescent="0.3">
      <c r="A1642">
        <v>1641</v>
      </c>
      <c r="B1642" s="2">
        <v>33772</v>
      </c>
      <c r="C1642">
        <v>1</v>
      </c>
      <c r="D1642">
        <v>14</v>
      </c>
      <c r="E1642">
        <v>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0"/>
  <sheetViews>
    <sheetView zoomScale="85" zoomScaleNormal="85" workbookViewId="0">
      <selection activeCell="O67" sqref="O67:O72"/>
    </sheetView>
  </sheetViews>
  <sheetFormatPr defaultColWidth="9.109375" defaultRowHeight="14.4" x14ac:dyDescent="0.3"/>
  <cols>
    <col min="1" max="1" width="5.109375" style="11" customWidth="1"/>
    <col min="2" max="2" width="11.6640625" style="13" bestFit="1" customWidth="1"/>
    <col min="3" max="3" width="9.109375" style="11"/>
    <col min="4" max="7" width="37.5546875" style="11" bestFit="1" customWidth="1"/>
    <col min="8" max="9" width="9.109375" style="11"/>
    <col min="10" max="12" width="9.33203125" style="11" bestFit="1" customWidth="1"/>
    <col min="13" max="16" width="9.109375" style="11"/>
    <col min="17" max="18" width="9.33203125" style="11" bestFit="1" customWidth="1"/>
    <col min="19" max="20" width="9.109375" style="11"/>
    <col min="21" max="21" width="11.33203125" style="11" bestFit="1" customWidth="1"/>
    <col min="22" max="22" width="9.33203125" style="11" bestFit="1" customWidth="1"/>
    <col min="23" max="16384" width="9.109375" style="11"/>
  </cols>
  <sheetData>
    <row r="1" spans="1:22" ht="15.75" thickBot="1" x14ac:dyDescent="0.3">
      <c r="A1" s="4" t="s">
        <v>1604</v>
      </c>
      <c r="B1" s="6" t="s">
        <v>1605</v>
      </c>
      <c r="C1" s="4" t="s">
        <v>1605</v>
      </c>
      <c r="D1" s="4" t="s">
        <v>1606</v>
      </c>
      <c r="E1" s="4" t="s">
        <v>2341</v>
      </c>
      <c r="F1" s="4" t="s">
        <v>1607</v>
      </c>
      <c r="G1" s="4" t="s">
        <v>2333</v>
      </c>
      <c r="H1" s="4" t="s">
        <v>1608</v>
      </c>
      <c r="I1" s="4" t="s">
        <v>1609</v>
      </c>
      <c r="J1" s="4" t="s">
        <v>1610</v>
      </c>
      <c r="K1" s="4" t="s">
        <v>1611</v>
      </c>
      <c r="L1" s="4" t="s">
        <v>1612</v>
      </c>
      <c r="M1" s="4" t="s">
        <v>1613</v>
      </c>
      <c r="N1" s="4" t="s">
        <v>1614</v>
      </c>
      <c r="O1" s="4" t="s">
        <v>1615</v>
      </c>
      <c r="P1" s="4" t="s">
        <v>1616</v>
      </c>
      <c r="Q1" s="4" t="s">
        <v>1617</v>
      </c>
      <c r="R1" s="4" t="s">
        <v>1618</v>
      </c>
      <c r="S1" s="4" t="s">
        <v>1619</v>
      </c>
      <c r="T1" s="4" t="s">
        <v>1620</v>
      </c>
      <c r="U1" s="4" t="s">
        <v>1621</v>
      </c>
      <c r="V1" s="4" t="s">
        <v>1147</v>
      </c>
    </row>
    <row r="2" spans="1:22" ht="15.75" thickBot="1" x14ac:dyDescent="0.3">
      <c r="A2" s="3">
        <v>1</v>
      </c>
      <c r="B2" s="7">
        <v>41729</v>
      </c>
      <c r="C2" s="4" t="s">
        <v>1622</v>
      </c>
      <c r="D2" s="4" t="s">
        <v>1623</v>
      </c>
      <c r="E2" s="4" t="s">
        <v>1623</v>
      </c>
      <c r="F2" s="4" t="s">
        <v>1624</v>
      </c>
      <c r="G2" s="4" t="s">
        <v>1624</v>
      </c>
      <c r="H2" s="4" t="s">
        <v>1625</v>
      </c>
      <c r="I2" s="4" t="s">
        <v>1626</v>
      </c>
      <c r="J2" s="4" t="s">
        <v>1627</v>
      </c>
      <c r="K2" s="3">
        <v>48</v>
      </c>
      <c r="L2" s="3">
        <v>58</v>
      </c>
      <c r="M2" s="4" t="s">
        <v>1628</v>
      </c>
      <c r="N2" s="4" t="s">
        <v>1136</v>
      </c>
      <c r="O2" s="4" t="s">
        <v>1629</v>
      </c>
      <c r="P2" s="4" t="s">
        <v>1630</v>
      </c>
      <c r="Q2" s="10"/>
      <c r="R2" s="10"/>
      <c r="S2" s="10"/>
      <c r="T2" s="4" t="s">
        <v>1631</v>
      </c>
      <c r="U2" s="4" t="s">
        <v>1632</v>
      </c>
      <c r="V2" s="3">
        <v>40</v>
      </c>
    </row>
    <row r="3" spans="1:22" ht="15.75" thickBot="1" x14ac:dyDescent="0.3">
      <c r="A3" s="3">
        <v>2</v>
      </c>
      <c r="B3" s="7">
        <v>41754</v>
      </c>
      <c r="C3" s="4" t="s">
        <v>1633</v>
      </c>
      <c r="D3" s="4" t="s">
        <v>1634</v>
      </c>
      <c r="E3" s="4" t="s">
        <v>1634</v>
      </c>
      <c r="F3" s="4" t="s">
        <v>1635</v>
      </c>
      <c r="G3" s="4" t="s">
        <v>1635</v>
      </c>
      <c r="H3" s="4" t="s">
        <v>1636</v>
      </c>
      <c r="I3" s="4" t="s">
        <v>1637</v>
      </c>
      <c r="J3" s="4" t="s">
        <v>1638</v>
      </c>
      <c r="K3" s="3">
        <v>60</v>
      </c>
      <c r="L3" s="3">
        <v>70</v>
      </c>
      <c r="M3" s="4" t="s">
        <v>1639</v>
      </c>
      <c r="N3" s="4" t="s">
        <v>378</v>
      </c>
      <c r="O3" s="4" t="s">
        <v>1640</v>
      </c>
      <c r="P3" s="10"/>
      <c r="Q3" s="10"/>
      <c r="R3" s="10"/>
      <c r="S3" s="10"/>
      <c r="T3" s="4" t="s">
        <v>1641</v>
      </c>
      <c r="U3" s="4" t="s">
        <v>1642</v>
      </c>
      <c r="V3" s="3">
        <v>28</v>
      </c>
    </row>
    <row r="4" spans="1:22" ht="15.75" thickBot="1" x14ac:dyDescent="0.3">
      <c r="A4" s="3">
        <v>3</v>
      </c>
      <c r="B4" s="7">
        <v>41774</v>
      </c>
      <c r="C4" s="4" t="s">
        <v>1643</v>
      </c>
      <c r="D4" s="4" t="s">
        <v>1644</v>
      </c>
      <c r="E4" s="4" t="s">
        <v>1644</v>
      </c>
      <c r="F4" s="4" t="s">
        <v>1645</v>
      </c>
      <c r="G4" s="4" t="s">
        <v>1645</v>
      </c>
      <c r="H4" s="4" t="s">
        <v>1646</v>
      </c>
      <c r="I4" s="4" t="s">
        <v>1647</v>
      </c>
      <c r="J4" s="4" t="s">
        <v>1648</v>
      </c>
      <c r="K4" s="3">
        <v>50</v>
      </c>
      <c r="L4" s="3">
        <v>60</v>
      </c>
      <c r="M4" s="4" t="s">
        <v>1649</v>
      </c>
      <c r="N4" s="4" t="s">
        <v>213</v>
      </c>
      <c r="O4" s="4" t="s">
        <v>1650</v>
      </c>
      <c r="P4" s="10"/>
      <c r="Q4" s="10"/>
      <c r="R4" s="10"/>
      <c r="S4" s="10"/>
      <c r="T4" s="4" t="s">
        <v>1651</v>
      </c>
      <c r="U4" s="4" t="s">
        <v>1652</v>
      </c>
      <c r="V4" s="3">
        <v>32</v>
      </c>
    </row>
    <row r="5" spans="1:22" ht="15" thickBot="1" x14ac:dyDescent="0.35">
      <c r="A5" s="3">
        <v>4</v>
      </c>
      <c r="B5" s="7">
        <v>41817</v>
      </c>
      <c r="C5" s="4" t="s">
        <v>1653</v>
      </c>
      <c r="D5" s="4" t="s">
        <v>1654</v>
      </c>
      <c r="E5" s="4" t="s">
        <v>1654</v>
      </c>
      <c r="F5" s="4" t="s">
        <v>1655</v>
      </c>
      <c r="G5" s="4" t="s">
        <v>1655</v>
      </c>
      <c r="H5" s="4" t="s">
        <v>1656</v>
      </c>
      <c r="I5" s="4" t="s">
        <v>1657</v>
      </c>
      <c r="J5" s="4" t="s">
        <v>1658</v>
      </c>
      <c r="K5" s="3">
        <v>50</v>
      </c>
      <c r="L5" s="3">
        <v>60</v>
      </c>
      <c r="M5" s="4" t="s">
        <v>1659</v>
      </c>
      <c r="N5" s="4" t="s">
        <v>711</v>
      </c>
      <c r="O5" s="4" t="s">
        <v>1660</v>
      </c>
      <c r="P5" s="4" t="s">
        <v>1661</v>
      </c>
      <c r="Q5" s="10"/>
      <c r="R5" s="10"/>
      <c r="S5" s="10"/>
      <c r="T5" s="4" t="s">
        <v>1662</v>
      </c>
      <c r="U5" s="4" t="s">
        <v>1663</v>
      </c>
      <c r="V5" s="3">
        <v>28</v>
      </c>
    </row>
    <row r="6" spans="1:22" ht="15.75" thickBot="1" x14ac:dyDescent="0.3">
      <c r="A6" s="3">
        <v>5</v>
      </c>
      <c r="B6" s="7">
        <v>41831</v>
      </c>
      <c r="C6" s="4" t="s">
        <v>1664</v>
      </c>
      <c r="D6" s="4" t="s">
        <v>1665</v>
      </c>
      <c r="E6" s="4" t="s">
        <v>1665</v>
      </c>
      <c r="F6" s="4" t="s">
        <v>1666</v>
      </c>
      <c r="G6" s="4" t="s">
        <v>1666</v>
      </c>
      <c r="H6" s="4" t="s">
        <v>1667</v>
      </c>
      <c r="I6" s="4" t="s">
        <v>1668</v>
      </c>
      <c r="J6" s="4" t="s">
        <v>1669</v>
      </c>
      <c r="K6" s="3">
        <v>60</v>
      </c>
      <c r="L6" s="3">
        <v>70</v>
      </c>
      <c r="M6" s="4" t="s">
        <v>1670</v>
      </c>
      <c r="N6" s="4" t="s">
        <v>1063</v>
      </c>
      <c r="O6" s="4" t="s">
        <v>1671</v>
      </c>
      <c r="P6" s="10"/>
      <c r="Q6" s="10"/>
      <c r="R6" s="10"/>
      <c r="S6" s="10"/>
      <c r="T6" s="4" t="s">
        <v>1672</v>
      </c>
      <c r="U6" s="4" t="s">
        <v>1673</v>
      </c>
      <c r="V6" s="3">
        <v>36</v>
      </c>
    </row>
    <row r="7" spans="1:22" ht="15.75" thickBot="1" x14ac:dyDescent="0.3">
      <c r="A7" s="3">
        <v>6</v>
      </c>
      <c r="B7" s="7">
        <v>41845</v>
      </c>
      <c r="C7" s="4" t="s">
        <v>1674</v>
      </c>
      <c r="D7" s="4" t="s">
        <v>1675</v>
      </c>
      <c r="E7" s="4" t="s">
        <v>1675</v>
      </c>
      <c r="F7" s="4" t="s">
        <v>1676</v>
      </c>
      <c r="G7" s="4" t="s">
        <v>1676</v>
      </c>
      <c r="H7" s="4" t="s">
        <v>1677</v>
      </c>
      <c r="I7" s="4" t="s">
        <v>1678</v>
      </c>
      <c r="J7" s="4" t="s">
        <v>1679</v>
      </c>
      <c r="K7" s="3">
        <v>45</v>
      </c>
      <c r="L7" s="3">
        <v>55</v>
      </c>
      <c r="M7" s="4" t="s">
        <v>1680</v>
      </c>
      <c r="N7" s="4" t="s">
        <v>437</v>
      </c>
      <c r="O7" s="4" t="s">
        <v>1681</v>
      </c>
      <c r="P7" s="10"/>
      <c r="Q7" s="10"/>
      <c r="R7" s="10"/>
      <c r="S7" s="10"/>
      <c r="T7" s="4" t="s">
        <v>1682</v>
      </c>
      <c r="U7" s="8"/>
      <c r="V7" s="10"/>
    </row>
    <row r="8" spans="1:22" ht="15.75" thickBot="1" x14ac:dyDescent="0.3">
      <c r="A8" s="3">
        <v>7</v>
      </c>
      <c r="B8" s="7">
        <v>41846</v>
      </c>
      <c r="C8" s="4" t="s">
        <v>1683</v>
      </c>
      <c r="D8" s="4" t="s">
        <v>1684</v>
      </c>
      <c r="E8" s="4" t="s">
        <v>2340</v>
      </c>
      <c r="F8" s="4" t="s">
        <v>1685</v>
      </c>
      <c r="G8" s="4" t="s">
        <v>1685</v>
      </c>
      <c r="H8" s="4" t="s">
        <v>1686</v>
      </c>
      <c r="I8" s="4" t="s">
        <v>1687</v>
      </c>
      <c r="J8" s="4" t="s">
        <v>1688</v>
      </c>
      <c r="K8" s="3">
        <v>60</v>
      </c>
      <c r="L8" s="3">
        <v>70</v>
      </c>
      <c r="M8" s="4" t="s">
        <v>1689</v>
      </c>
      <c r="N8" s="4" t="s">
        <v>1690</v>
      </c>
      <c r="O8" s="4" t="s">
        <v>1691</v>
      </c>
      <c r="P8" s="10"/>
      <c r="Q8" s="10"/>
      <c r="R8" s="10"/>
      <c r="S8" s="10"/>
      <c r="T8" s="4" t="s">
        <v>1692</v>
      </c>
      <c r="U8" s="8"/>
      <c r="V8" s="10"/>
    </row>
    <row r="9" spans="1:22" ht="15.75" thickBot="1" x14ac:dyDescent="0.3">
      <c r="A9" s="3">
        <v>8</v>
      </c>
      <c r="B9" s="7">
        <v>41847</v>
      </c>
      <c r="C9" s="4" t="s">
        <v>1693</v>
      </c>
      <c r="D9" s="4" t="s">
        <v>2338</v>
      </c>
      <c r="E9" s="4" t="s">
        <v>2339</v>
      </c>
      <c r="F9" s="4" t="s">
        <v>1694</v>
      </c>
      <c r="G9" s="4" t="s">
        <v>1694</v>
      </c>
      <c r="H9" s="4" t="s">
        <v>1695</v>
      </c>
      <c r="I9" s="4" t="s">
        <v>1696</v>
      </c>
      <c r="J9" s="4" t="s">
        <v>1697</v>
      </c>
      <c r="K9" s="3">
        <v>65</v>
      </c>
      <c r="L9" s="3">
        <v>75</v>
      </c>
      <c r="M9" s="4" t="s">
        <v>1698</v>
      </c>
      <c r="N9" s="4" t="s">
        <v>1699</v>
      </c>
      <c r="O9" s="4" t="s">
        <v>1700</v>
      </c>
      <c r="P9" s="10"/>
      <c r="Q9" s="10"/>
      <c r="R9" s="10"/>
      <c r="S9" s="10"/>
      <c r="T9" s="4" t="s">
        <v>1701</v>
      </c>
      <c r="U9" s="8"/>
      <c r="V9" s="10"/>
    </row>
    <row r="10" spans="1:22" ht="15.75" thickBot="1" x14ac:dyDescent="0.3">
      <c r="A10" s="3">
        <v>9</v>
      </c>
      <c r="B10" s="7">
        <v>41866</v>
      </c>
      <c r="C10" s="4" t="s">
        <v>1702</v>
      </c>
      <c r="D10" s="4" t="s">
        <v>1703</v>
      </c>
      <c r="E10" s="4" t="s">
        <v>1703</v>
      </c>
      <c r="F10" s="4" t="s">
        <v>1704</v>
      </c>
      <c r="G10" s="4" t="s">
        <v>1704</v>
      </c>
      <c r="H10" s="4" t="s">
        <v>1705</v>
      </c>
      <c r="I10" s="4" t="s">
        <v>1706</v>
      </c>
      <c r="J10" s="4" t="s">
        <v>1707</v>
      </c>
      <c r="K10" s="3">
        <v>85</v>
      </c>
      <c r="L10" s="3">
        <v>95</v>
      </c>
      <c r="M10" s="4" t="s">
        <v>1708</v>
      </c>
      <c r="N10" s="4" t="s">
        <v>221</v>
      </c>
      <c r="O10" s="10"/>
      <c r="P10" s="10"/>
      <c r="Q10" s="10"/>
      <c r="R10" s="10"/>
      <c r="S10" s="10"/>
      <c r="T10" s="4" t="s">
        <v>1709</v>
      </c>
      <c r="U10" s="4" t="s">
        <v>1710</v>
      </c>
      <c r="V10" s="3">
        <v>28</v>
      </c>
    </row>
    <row r="11" spans="1:22" ht="15.75" thickBot="1" x14ac:dyDescent="0.3">
      <c r="A11" s="3">
        <v>10</v>
      </c>
      <c r="B11" s="7">
        <v>41894</v>
      </c>
      <c r="C11" s="4" t="s">
        <v>1711</v>
      </c>
      <c r="D11" s="4" t="s">
        <v>1712</v>
      </c>
      <c r="E11" s="4" t="s">
        <v>1712</v>
      </c>
      <c r="F11" s="4" t="s">
        <v>2334</v>
      </c>
      <c r="G11" s="4" t="s">
        <v>2320</v>
      </c>
      <c r="H11" s="4" t="s">
        <v>1713</v>
      </c>
      <c r="I11" s="4" t="s">
        <v>1714</v>
      </c>
      <c r="J11" s="4" t="s">
        <v>1715</v>
      </c>
      <c r="K11" s="10"/>
      <c r="L11" s="10"/>
      <c r="M11" s="10"/>
      <c r="N11" s="4" t="s">
        <v>221</v>
      </c>
      <c r="O11" s="10"/>
      <c r="P11" s="10"/>
      <c r="Q11" s="10"/>
      <c r="R11" s="10"/>
      <c r="S11" s="10"/>
      <c r="T11" s="4" t="s">
        <v>1716</v>
      </c>
      <c r="U11" s="8"/>
      <c r="V11" s="10"/>
    </row>
    <row r="12" spans="1:22" ht="15.75" thickBot="1" x14ac:dyDescent="0.3">
      <c r="A12" s="3">
        <v>11</v>
      </c>
      <c r="B12" s="7">
        <v>41911</v>
      </c>
      <c r="C12" s="4" t="s">
        <v>1717</v>
      </c>
      <c r="D12" s="4" t="s">
        <v>1718</v>
      </c>
      <c r="E12" s="4" t="s">
        <v>1718</v>
      </c>
      <c r="F12" s="4" t="s">
        <v>1719</v>
      </c>
      <c r="G12" s="4" t="s">
        <v>2335</v>
      </c>
      <c r="H12" s="4" t="s">
        <v>1720</v>
      </c>
      <c r="I12" s="4" t="s">
        <v>1721</v>
      </c>
      <c r="J12" s="4" t="s">
        <v>1722</v>
      </c>
      <c r="K12" s="3">
        <v>40</v>
      </c>
      <c r="L12" s="3">
        <v>50</v>
      </c>
      <c r="M12" s="4" t="s">
        <v>1723</v>
      </c>
      <c r="N12" s="4" t="s">
        <v>1724</v>
      </c>
      <c r="O12" s="10"/>
      <c r="P12" s="4" t="s">
        <v>1725</v>
      </c>
      <c r="Q12" s="3">
        <v>20</v>
      </c>
      <c r="R12" s="3">
        <v>0</v>
      </c>
      <c r="S12" s="10"/>
      <c r="T12" s="4" t="s">
        <v>1726</v>
      </c>
      <c r="U12" s="8"/>
      <c r="V12" s="10"/>
    </row>
    <row r="13" spans="1:22" ht="15.75" thickBot="1" x14ac:dyDescent="0.3">
      <c r="A13" s="3">
        <v>12</v>
      </c>
      <c r="B13" s="7">
        <v>41927</v>
      </c>
      <c r="C13" s="4" t="s">
        <v>1727</v>
      </c>
      <c r="D13" s="4" t="s">
        <v>1728</v>
      </c>
      <c r="E13" s="4" t="s">
        <v>1728</v>
      </c>
      <c r="F13" s="4" t="s">
        <v>1729</v>
      </c>
      <c r="G13" s="4" t="s">
        <v>1729</v>
      </c>
      <c r="H13" s="4" t="s">
        <v>1730</v>
      </c>
      <c r="I13" s="4" t="s">
        <v>1731</v>
      </c>
      <c r="J13" s="4" t="s">
        <v>1732</v>
      </c>
      <c r="K13" s="3">
        <v>90</v>
      </c>
      <c r="L13" s="3">
        <v>100</v>
      </c>
      <c r="M13" s="4" t="s">
        <v>1733</v>
      </c>
      <c r="N13" s="4" t="s">
        <v>1734</v>
      </c>
      <c r="O13" s="4" t="s">
        <v>1735</v>
      </c>
      <c r="P13" s="10"/>
      <c r="Q13" s="10"/>
      <c r="R13" s="10"/>
      <c r="S13" s="10"/>
      <c r="T13" s="4" t="s">
        <v>1736</v>
      </c>
      <c r="U13" s="4" t="s">
        <v>1737</v>
      </c>
      <c r="V13" s="3">
        <v>24</v>
      </c>
    </row>
    <row r="14" spans="1:22" ht="15.75" thickBot="1" x14ac:dyDescent="0.3">
      <c r="A14" s="3">
        <v>13</v>
      </c>
      <c r="B14" s="7">
        <v>41958</v>
      </c>
      <c r="C14" s="4" t="s">
        <v>1738</v>
      </c>
      <c r="D14" s="4" t="s">
        <v>1739</v>
      </c>
      <c r="E14" s="4" t="s">
        <v>1739</v>
      </c>
      <c r="F14" s="4" t="s">
        <v>1740</v>
      </c>
      <c r="G14" s="4" t="s">
        <v>1740</v>
      </c>
      <c r="H14" s="4" t="s">
        <v>1741</v>
      </c>
      <c r="I14" s="4" t="s">
        <v>1742</v>
      </c>
      <c r="J14" s="4" t="s">
        <v>1743</v>
      </c>
      <c r="K14" s="10"/>
      <c r="L14" s="10"/>
      <c r="M14" s="4" t="s">
        <v>1744</v>
      </c>
      <c r="N14" s="4" t="s">
        <v>633</v>
      </c>
      <c r="O14" s="4" t="s">
        <v>1745</v>
      </c>
      <c r="P14" s="4" t="s">
        <v>1746</v>
      </c>
      <c r="Q14" s="10"/>
      <c r="R14" s="10"/>
      <c r="S14" s="10"/>
      <c r="T14" s="4" t="s">
        <v>1747</v>
      </c>
      <c r="U14" s="8"/>
      <c r="V14" s="10"/>
    </row>
    <row r="15" spans="1:22" ht="15.75" thickBot="1" x14ac:dyDescent="0.3">
      <c r="A15" s="3">
        <v>14</v>
      </c>
      <c r="B15" s="7">
        <v>41985</v>
      </c>
      <c r="C15" s="4" t="s">
        <v>1748</v>
      </c>
      <c r="D15" s="4" t="s">
        <v>1749</v>
      </c>
      <c r="E15" s="4" t="s">
        <v>1749</v>
      </c>
      <c r="F15" s="4" t="s">
        <v>1750</v>
      </c>
      <c r="G15" s="4" t="s">
        <v>1750</v>
      </c>
      <c r="H15" s="4" t="s">
        <v>1751</v>
      </c>
      <c r="I15" s="4" t="s">
        <v>1752</v>
      </c>
      <c r="J15" s="4" t="s">
        <v>1753</v>
      </c>
      <c r="K15" s="10"/>
      <c r="L15" s="10"/>
      <c r="M15" s="10"/>
      <c r="N15" s="4" t="s">
        <v>221</v>
      </c>
      <c r="P15" s="10"/>
      <c r="Q15" s="10"/>
      <c r="R15" s="10"/>
      <c r="S15" s="10"/>
      <c r="T15" s="10"/>
      <c r="U15" s="8"/>
      <c r="V15" s="10"/>
    </row>
    <row r="16" spans="1:22" ht="15.75" thickBot="1" x14ac:dyDescent="0.3">
      <c r="A16" s="3">
        <v>1</v>
      </c>
      <c r="B16" s="7">
        <v>41358</v>
      </c>
      <c r="C16" s="4" t="s">
        <v>1754</v>
      </c>
      <c r="D16" s="4" t="s">
        <v>1623</v>
      </c>
      <c r="E16" s="4" t="s">
        <v>1623</v>
      </c>
      <c r="F16" s="4" t="s">
        <v>1624</v>
      </c>
      <c r="G16" s="4" t="s">
        <v>1624</v>
      </c>
      <c r="H16" s="4" t="s">
        <v>1625</v>
      </c>
      <c r="I16" s="4" t="s">
        <v>1626</v>
      </c>
      <c r="J16" s="4" t="s">
        <v>1627</v>
      </c>
      <c r="K16" s="3">
        <v>40</v>
      </c>
      <c r="L16" s="3">
        <v>50</v>
      </c>
      <c r="M16" s="4" t="s">
        <v>1755</v>
      </c>
      <c r="N16" s="4" t="s">
        <v>1136</v>
      </c>
      <c r="O16" s="4" t="s">
        <v>1629</v>
      </c>
      <c r="P16" s="10"/>
      <c r="Q16" s="10"/>
      <c r="R16" s="10"/>
      <c r="S16" s="10"/>
      <c r="T16" s="4" t="s">
        <v>1631</v>
      </c>
      <c r="U16" s="8"/>
      <c r="V16" s="3">
        <v>36</v>
      </c>
    </row>
    <row r="17" spans="1:22" ht="15.75" thickBot="1" x14ac:dyDescent="0.3">
      <c r="A17" s="3">
        <v>2</v>
      </c>
      <c r="B17" s="7">
        <v>41383</v>
      </c>
      <c r="C17" s="4" t="s">
        <v>1756</v>
      </c>
      <c r="D17" s="4" t="s">
        <v>1634</v>
      </c>
      <c r="E17" s="4" t="s">
        <v>1634</v>
      </c>
      <c r="F17" s="4" t="s">
        <v>1635</v>
      </c>
      <c r="G17" s="4" t="s">
        <v>1635</v>
      </c>
      <c r="H17" s="4" t="s">
        <v>1636</v>
      </c>
      <c r="I17" s="4" t="s">
        <v>1637</v>
      </c>
      <c r="J17" s="4" t="s">
        <v>1638</v>
      </c>
      <c r="K17" s="3">
        <v>60</v>
      </c>
      <c r="L17" s="3">
        <v>70</v>
      </c>
      <c r="M17" s="4" t="s">
        <v>1757</v>
      </c>
      <c r="N17" s="4" t="s">
        <v>378</v>
      </c>
      <c r="O17" s="4" t="s">
        <v>1640</v>
      </c>
      <c r="P17" s="10"/>
      <c r="Q17" s="10"/>
      <c r="R17" s="10"/>
      <c r="S17" s="10"/>
      <c r="T17" s="4" t="s">
        <v>1641</v>
      </c>
      <c r="U17" s="8"/>
      <c r="V17" s="3">
        <v>28</v>
      </c>
    </row>
    <row r="18" spans="1:22" ht="15.75" thickBot="1" x14ac:dyDescent="0.3">
      <c r="A18" s="3">
        <v>3</v>
      </c>
      <c r="B18" s="7">
        <v>41411</v>
      </c>
      <c r="C18" s="4" t="s">
        <v>1758</v>
      </c>
      <c r="D18" s="4" t="s">
        <v>1759</v>
      </c>
      <c r="E18" s="4" t="s">
        <v>1759</v>
      </c>
      <c r="F18" s="4" t="s">
        <v>1645</v>
      </c>
      <c r="G18" s="4" t="s">
        <v>1645</v>
      </c>
      <c r="H18" s="4" t="s">
        <v>1760</v>
      </c>
      <c r="I18" s="4" t="s">
        <v>1761</v>
      </c>
      <c r="J18" s="4" t="s">
        <v>1762</v>
      </c>
      <c r="K18" s="3">
        <v>55</v>
      </c>
      <c r="L18" s="3">
        <v>65</v>
      </c>
      <c r="M18" s="4" t="s">
        <v>1763</v>
      </c>
      <c r="N18" s="4" t="s">
        <v>213</v>
      </c>
      <c r="O18" s="4" t="s">
        <v>1764</v>
      </c>
      <c r="P18" s="10"/>
      <c r="Q18" s="10"/>
      <c r="R18" s="10"/>
      <c r="S18" s="10"/>
      <c r="T18" s="4" t="s">
        <v>1765</v>
      </c>
      <c r="U18" s="4" t="s">
        <v>1766</v>
      </c>
      <c r="V18" s="3">
        <v>32</v>
      </c>
    </row>
    <row r="19" spans="1:22" ht="15" thickBot="1" x14ac:dyDescent="0.35">
      <c r="A19" s="3">
        <v>4</v>
      </c>
      <c r="B19" s="7">
        <v>41453</v>
      </c>
      <c r="C19" s="4" t="s">
        <v>1767</v>
      </c>
      <c r="D19" s="4" t="s">
        <v>1654</v>
      </c>
      <c r="E19" s="4" t="s">
        <v>1654</v>
      </c>
      <c r="F19" s="4" t="s">
        <v>1655</v>
      </c>
      <c r="G19" s="4" t="s">
        <v>1655</v>
      </c>
      <c r="H19" s="4" t="s">
        <v>1656</v>
      </c>
      <c r="I19" s="4" t="s">
        <v>1657</v>
      </c>
      <c r="J19" s="4" t="s">
        <v>1658</v>
      </c>
      <c r="K19" s="3">
        <v>50</v>
      </c>
      <c r="L19" s="3">
        <v>60</v>
      </c>
      <c r="M19" s="4" t="s">
        <v>1768</v>
      </c>
      <c r="N19" s="4" t="s">
        <v>711</v>
      </c>
      <c r="O19" s="4" t="s">
        <v>1660</v>
      </c>
      <c r="P19" s="10"/>
      <c r="Q19" s="10"/>
      <c r="R19" s="10"/>
      <c r="S19" s="10"/>
      <c r="T19" s="12" t="s">
        <v>1662</v>
      </c>
      <c r="U19" s="4" t="s">
        <v>1769</v>
      </c>
      <c r="V19" s="3">
        <v>32</v>
      </c>
    </row>
    <row r="20" spans="1:22" ht="15" thickBot="1" x14ac:dyDescent="0.35">
      <c r="A20" s="3">
        <v>5</v>
      </c>
      <c r="B20" s="7">
        <v>41466</v>
      </c>
      <c r="C20" s="4" t="s">
        <v>1770</v>
      </c>
      <c r="D20" s="4" t="s">
        <v>1665</v>
      </c>
      <c r="E20" s="4" t="s">
        <v>1665</v>
      </c>
      <c r="F20" s="4" t="s">
        <v>1666</v>
      </c>
      <c r="G20" s="4" t="s">
        <v>1666</v>
      </c>
      <c r="H20" s="4" t="s">
        <v>1667</v>
      </c>
      <c r="I20" s="4" t="s">
        <v>1668</v>
      </c>
      <c r="J20" s="4" t="s">
        <v>1669</v>
      </c>
      <c r="K20" s="3">
        <v>55</v>
      </c>
      <c r="L20" s="3">
        <v>65</v>
      </c>
      <c r="M20" s="4" t="s">
        <v>1771</v>
      </c>
      <c r="N20" s="4" t="s">
        <v>1063</v>
      </c>
      <c r="O20" s="4" t="s">
        <v>1671</v>
      </c>
      <c r="P20" s="10"/>
      <c r="Q20" s="10"/>
      <c r="R20" s="10"/>
      <c r="S20" s="10"/>
      <c r="T20" s="12" t="s">
        <v>1672</v>
      </c>
      <c r="U20" s="4" t="s">
        <v>1772</v>
      </c>
      <c r="V20" s="3">
        <v>32</v>
      </c>
    </row>
    <row r="21" spans="1:22" ht="15" thickBot="1" x14ac:dyDescent="0.35">
      <c r="A21" s="3">
        <v>6</v>
      </c>
      <c r="B21" s="7">
        <v>41481</v>
      </c>
      <c r="C21" s="4" t="s">
        <v>1773</v>
      </c>
      <c r="D21" s="4" t="s">
        <v>2338</v>
      </c>
      <c r="E21" s="4" t="s">
        <v>2339</v>
      </c>
      <c r="F21" s="4" t="s">
        <v>1676</v>
      </c>
      <c r="G21" s="4" t="s">
        <v>1676</v>
      </c>
      <c r="H21" s="4" t="s">
        <v>1695</v>
      </c>
      <c r="I21" s="4" t="s">
        <v>1696</v>
      </c>
      <c r="J21" s="4" t="s">
        <v>1697</v>
      </c>
      <c r="K21" s="3">
        <v>65</v>
      </c>
      <c r="L21" s="3">
        <v>75</v>
      </c>
      <c r="M21" s="4" t="s">
        <v>1774</v>
      </c>
      <c r="N21" s="4" t="s">
        <v>437</v>
      </c>
      <c r="O21" s="4" t="s">
        <v>1700</v>
      </c>
      <c r="P21" s="4" t="s">
        <v>1775</v>
      </c>
      <c r="Q21" s="10"/>
      <c r="R21" s="10"/>
      <c r="S21" s="10"/>
      <c r="T21" s="4" t="s">
        <v>1701</v>
      </c>
      <c r="U21" s="4" t="s">
        <v>1776</v>
      </c>
      <c r="V21" s="3">
        <v>28</v>
      </c>
    </row>
    <row r="22" spans="1:22" ht="15" thickBot="1" x14ac:dyDescent="0.35">
      <c r="A22" s="3">
        <v>7</v>
      </c>
      <c r="B22" s="7">
        <v>41482</v>
      </c>
      <c r="C22" s="4" t="s">
        <v>1777</v>
      </c>
      <c r="D22" s="4" t="s">
        <v>1684</v>
      </c>
      <c r="E22" s="4" t="s">
        <v>2340</v>
      </c>
      <c r="F22" s="4" t="s">
        <v>1694</v>
      </c>
      <c r="G22" s="4" t="s">
        <v>1694</v>
      </c>
      <c r="H22" s="4" t="s">
        <v>1686</v>
      </c>
      <c r="I22" s="4" t="s">
        <v>1687</v>
      </c>
      <c r="J22" s="4" t="s">
        <v>1688</v>
      </c>
      <c r="K22" s="3">
        <v>80</v>
      </c>
      <c r="L22" s="3">
        <v>90</v>
      </c>
      <c r="M22" s="4" t="s">
        <v>1778</v>
      </c>
      <c r="N22" s="4" t="s">
        <v>1699</v>
      </c>
      <c r="O22" s="4" t="s">
        <v>1691</v>
      </c>
      <c r="P22" s="10"/>
      <c r="Q22" s="10"/>
      <c r="R22" s="10"/>
      <c r="S22" s="10"/>
      <c r="T22" s="12" t="s">
        <v>1692</v>
      </c>
      <c r="U22" s="4" t="s">
        <v>1776</v>
      </c>
      <c r="V22" s="3">
        <v>28</v>
      </c>
    </row>
    <row r="23" spans="1:22" ht="15" thickBot="1" x14ac:dyDescent="0.35">
      <c r="A23" s="3">
        <v>8</v>
      </c>
      <c r="B23" s="7">
        <v>41502</v>
      </c>
      <c r="C23" s="4" t="s">
        <v>1779</v>
      </c>
      <c r="D23" s="4" t="s">
        <v>1703</v>
      </c>
      <c r="E23" s="4" t="s">
        <v>1703</v>
      </c>
      <c r="F23" s="4" t="s">
        <v>1704</v>
      </c>
      <c r="G23" s="4" t="s">
        <v>1704</v>
      </c>
      <c r="H23" s="4" t="s">
        <v>1705</v>
      </c>
      <c r="I23" s="4" t="s">
        <v>1706</v>
      </c>
      <c r="J23" s="4" t="s">
        <v>1707</v>
      </c>
      <c r="K23" s="3">
        <v>80</v>
      </c>
      <c r="L23" s="3">
        <v>90</v>
      </c>
      <c r="M23" s="4" t="s">
        <v>1708</v>
      </c>
      <c r="N23" s="4" t="s">
        <v>221</v>
      </c>
      <c r="O23" s="10"/>
      <c r="P23" s="10"/>
      <c r="Q23" s="10"/>
      <c r="R23" s="10"/>
      <c r="S23" s="10"/>
      <c r="T23" s="4" t="s">
        <v>1709</v>
      </c>
      <c r="U23" s="4" t="s">
        <v>1780</v>
      </c>
      <c r="V23" s="3">
        <v>32</v>
      </c>
    </row>
    <row r="24" spans="1:22" ht="15" thickBot="1" x14ac:dyDescent="0.35">
      <c r="A24" s="3">
        <v>9</v>
      </c>
      <c r="B24" s="7">
        <v>41530</v>
      </c>
      <c r="C24" s="4" t="s">
        <v>1781</v>
      </c>
      <c r="D24" s="4" t="s">
        <v>1712</v>
      </c>
      <c r="E24" s="4" t="s">
        <v>1712</v>
      </c>
      <c r="F24" s="4" t="s">
        <v>2334</v>
      </c>
      <c r="G24" s="4" t="s">
        <v>2320</v>
      </c>
      <c r="H24" s="4" t="s">
        <v>1713</v>
      </c>
      <c r="I24" s="4" t="s">
        <v>1714</v>
      </c>
      <c r="J24" s="4" t="s">
        <v>1715</v>
      </c>
      <c r="K24" s="10"/>
      <c r="L24" s="10"/>
      <c r="M24" s="10"/>
      <c r="N24" s="4" t="s">
        <v>221</v>
      </c>
      <c r="O24" s="10"/>
      <c r="P24" s="10"/>
      <c r="Q24" s="10"/>
      <c r="R24" s="10"/>
      <c r="S24" s="10"/>
      <c r="T24" s="4" t="s">
        <v>1716</v>
      </c>
      <c r="U24" s="8"/>
      <c r="V24" s="10"/>
    </row>
    <row r="25" spans="1:22" ht="15" thickBot="1" x14ac:dyDescent="0.35">
      <c r="A25" s="3">
        <v>10</v>
      </c>
      <c r="B25" s="7">
        <v>41542</v>
      </c>
      <c r="C25" s="4" t="s">
        <v>1782</v>
      </c>
      <c r="D25" s="4" t="s">
        <v>1718</v>
      </c>
      <c r="E25" s="4" t="s">
        <v>1718</v>
      </c>
      <c r="F25" s="4" t="s">
        <v>1719</v>
      </c>
      <c r="G25" s="4" t="s">
        <v>2335</v>
      </c>
      <c r="H25" s="4" t="s">
        <v>1720</v>
      </c>
      <c r="I25" s="4" t="s">
        <v>1721</v>
      </c>
      <c r="J25" s="4" t="s">
        <v>1722</v>
      </c>
      <c r="K25" s="3">
        <v>50</v>
      </c>
      <c r="L25" s="3">
        <v>60</v>
      </c>
      <c r="M25" s="4" t="s">
        <v>1783</v>
      </c>
      <c r="N25" s="4" t="s">
        <v>1724</v>
      </c>
      <c r="O25" s="10"/>
      <c r="P25" s="4" t="s">
        <v>1725</v>
      </c>
      <c r="Q25" s="3">
        <v>17</v>
      </c>
      <c r="R25" s="3">
        <v>0</v>
      </c>
      <c r="S25" s="10"/>
      <c r="T25" s="4" t="s">
        <v>1726</v>
      </c>
      <c r="U25" s="4" t="s">
        <v>1784</v>
      </c>
      <c r="V25" s="3">
        <v>32</v>
      </c>
    </row>
    <row r="26" spans="1:22" ht="15" thickBot="1" x14ac:dyDescent="0.35">
      <c r="A26" s="3">
        <v>11</v>
      </c>
      <c r="B26" s="7">
        <v>41551</v>
      </c>
      <c r="C26" s="4" t="s">
        <v>1785</v>
      </c>
      <c r="D26" s="4" t="s">
        <v>1728</v>
      </c>
      <c r="E26" s="4" t="s">
        <v>1728</v>
      </c>
      <c r="F26" s="4" t="s">
        <v>1729</v>
      </c>
      <c r="G26" s="4" t="s">
        <v>1729</v>
      </c>
      <c r="H26" s="4" t="s">
        <v>1730</v>
      </c>
      <c r="I26" s="4" t="s">
        <v>1731</v>
      </c>
      <c r="J26" s="4" t="s">
        <v>1732</v>
      </c>
      <c r="K26" s="3">
        <v>90</v>
      </c>
      <c r="L26" s="3">
        <v>100</v>
      </c>
      <c r="M26" s="4" t="s">
        <v>1786</v>
      </c>
      <c r="N26" s="4" t="s">
        <v>1734</v>
      </c>
      <c r="O26" s="4" t="s">
        <v>1735</v>
      </c>
      <c r="P26" s="10"/>
      <c r="Q26" s="10"/>
      <c r="R26" s="10"/>
      <c r="S26" s="10"/>
      <c r="T26" s="4" t="s">
        <v>1736</v>
      </c>
      <c r="U26" s="4" t="s">
        <v>1787</v>
      </c>
      <c r="V26" s="3">
        <v>28</v>
      </c>
    </row>
    <row r="27" spans="1:22" ht="15" thickBot="1" x14ac:dyDescent="0.35">
      <c r="A27" s="3">
        <v>12</v>
      </c>
      <c r="B27" s="7">
        <v>41587</v>
      </c>
      <c r="C27" s="4" t="s">
        <v>1788</v>
      </c>
      <c r="D27" s="4" t="s">
        <v>1739</v>
      </c>
      <c r="E27" s="4" t="s">
        <v>1739</v>
      </c>
      <c r="F27" s="4" t="s">
        <v>1740</v>
      </c>
      <c r="G27" s="4" t="s">
        <v>1740</v>
      </c>
      <c r="H27" s="4" t="s">
        <v>1741</v>
      </c>
      <c r="I27" s="4" t="s">
        <v>1742</v>
      </c>
      <c r="J27" s="4" t="s">
        <v>1743</v>
      </c>
      <c r="K27" s="3">
        <v>35</v>
      </c>
      <c r="L27" s="4" t="s">
        <v>1789</v>
      </c>
      <c r="M27" s="4" t="s">
        <v>1744</v>
      </c>
      <c r="N27" s="4" t="s">
        <v>633</v>
      </c>
      <c r="O27" s="4" t="s">
        <v>1745</v>
      </c>
      <c r="P27" s="4" t="s">
        <v>1746</v>
      </c>
      <c r="Q27" s="10"/>
      <c r="R27" s="10"/>
      <c r="S27" s="10"/>
      <c r="T27" s="4" t="s">
        <v>1747</v>
      </c>
      <c r="U27" s="5">
        <v>41405</v>
      </c>
      <c r="V27" s="3">
        <v>40</v>
      </c>
    </row>
    <row r="28" spans="1:22" ht="15" thickBot="1" x14ac:dyDescent="0.35">
      <c r="A28" s="3">
        <v>13</v>
      </c>
      <c r="B28" s="7">
        <v>41621</v>
      </c>
      <c r="C28" s="4" t="s">
        <v>1790</v>
      </c>
      <c r="D28" s="4" t="s">
        <v>1749</v>
      </c>
      <c r="E28" s="4" t="s">
        <v>1749</v>
      </c>
      <c r="F28" s="4" t="s">
        <v>1750</v>
      </c>
      <c r="G28" s="4" t="s">
        <v>1750</v>
      </c>
      <c r="H28" s="4" t="s">
        <v>1751</v>
      </c>
      <c r="I28" s="4" t="s">
        <v>1752</v>
      </c>
      <c r="J28" s="4" t="s">
        <v>1753</v>
      </c>
      <c r="K28" s="10"/>
      <c r="L28" s="10"/>
      <c r="M28" s="10"/>
      <c r="N28" s="4" t="s">
        <v>221</v>
      </c>
      <c r="O28" s="10"/>
      <c r="P28" s="10"/>
      <c r="Q28" s="10"/>
      <c r="R28" s="10"/>
      <c r="S28" s="10"/>
      <c r="T28" s="10"/>
      <c r="U28" s="8"/>
      <c r="V28" s="10"/>
    </row>
    <row r="29" spans="1:22" ht="15" thickBot="1" x14ac:dyDescent="0.35">
      <c r="A29" s="3">
        <v>1</v>
      </c>
      <c r="B29" s="7">
        <v>40998</v>
      </c>
      <c r="C29" s="4" t="s">
        <v>1791</v>
      </c>
      <c r="D29" s="4" t="s">
        <v>1623</v>
      </c>
      <c r="E29" s="4" t="s">
        <v>1623</v>
      </c>
      <c r="F29" s="4" t="s">
        <v>1624</v>
      </c>
      <c r="G29" s="4" t="s">
        <v>1624</v>
      </c>
      <c r="H29" s="4" t="s">
        <v>1625</v>
      </c>
      <c r="I29" s="4" t="s">
        <v>1626</v>
      </c>
      <c r="J29" s="4" t="s">
        <v>1627</v>
      </c>
      <c r="K29" s="10"/>
      <c r="L29" s="10"/>
      <c r="M29" s="4" t="s">
        <v>1792</v>
      </c>
      <c r="N29" s="4" t="s">
        <v>1136</v>
      </c>
      <c r="O29" s="4" t="s">
        <v>1629</v>
      </c>
      <c r="P29" s="10"/>
      <c r="Q29" s="10"/>
      <c r="R29" s="10"/>
      <c r="S29" s="10"/>
      <c r="T29" s="4" t="s">
        <v>1631</v>
      </c>
      <c r="U29" s="8"/>
      <c r="V29" s="10"/>
    </row>
    <row r="30" spans="1:22" ht="15" thickBot="1" x14ac:dyDescent="0.35">
      <c r="A30" s="3">
        <v>2</v>
      </c>
      <c r="B30" s="9">
        <v>41017</v>
      </c>
      <c r="C30" s="8"/>
      <c r="D30" s="8" t="s">
        <v>2332</v>
      </c>
      <c r="E30" s="8" t="s">
        <v>2332</v>
      </c>
      <c r="F30" s="8" t="s">
        <v>2336</v>
      </c>
      <c r="G30" s="8" t="s">
        <v>2042</v>
      </c>
      <c r="H30" s="10"/>
      <c r="I30" s="10"/>
      <c r="J30" s="10"/>
      <c r="K30" s="10"/>
      <c r="L30" s="10"/>
      <c r="M30" s="10"/>
      <c r="N30" s="10"/>
      <c r="O30" s="10"/>
      <c r="P30" s="10"/>
      <c r="Q30" s="10"/>
      <c r="R30" s="10"/>
      <c r="S30" s="10"/>
      <c r="T30" s="10"/>
      <c r="U30" s="8"/>
      <c r="V30" s="10"/>
    </row>
    <row r="31" spans="1:22" ht="15" thickBot="1" x14ac:dyDescent="0.35">
      <c r="A31" s="3">
        <v>3</v>
      </c>
      <c r="B31" s="7">
        <v>41037</v>
      </c>
      <c r="C31" s="4" t="s">
        <v>1793</v>
      </c>
      <c r="D31" s="4" t="s">
        <v>1644</v>
      </c>
      <c r="E31" s="4" t="s">
        <v>1644</v>
      </c>
      <c r="F31" s="4" t="s">
        <v>1645</v>
      </c>
      <c r="G31" s="4" t="s">
        <v>1645</v>
      </c>
      <c r="H31" s="4" t="s">
        <v>1646</v>
      </c>
      <c r="I31" s="4" t="s">
        <v>1647</v>
      </c>
      <c r="J31" s="4" t="s">
        <v>1648</v>
      </c>
      <c r="K31" s="3">
        <v>48</v>
      </c>
      <c r="L31" s="3">
        <v>58</v>
      </c>
      <c r="M31" s="4" t="s">
        <v>1794</v>
      </c>
      <c r="N31" s="4" t="s">
        <v>213</v>
      </c>
      <c r="O31" s="4" t="s">
        <v>1650</v>
      </c>
      <c r="P31" s="10"/>
      <c r="Q31" s="10"/>
      <c r="R31" s="10"/>
      <c r="S31" s="10"/>
      <c r="T31" s="4" t="s">
        <v>1651</v>
      </c>
      <c r="U31" s="5">
        <v>40913</v>
      </c>
      <c r="V31" s="3">
        <v>40</v>
      </c>
    </row>
    <row r="32" spans="1:22" ht="15" thickBot="1" x14ac:dyDescent="0.35">
      <c r="A32" s="3">
        <v>4</v>
      </c>
      <c r="B32" s="7">
        <v>41067</v>
      </c>
      <c r="C32" s="4" t="s">
        <v>1795</v>
      </c>
      <c r="D32" s="4" t="s">
        <v>1796</v>
      </c>
      <c r="E32" s="4" t="s">
        <v>1796</v>
      </c>
      <c r="F32" s="4" t="s">
        <v>1666</v>
      </c>
      <c r="G32" s="4" t="s">
        <v>1666</v>
      </c>
      <c r="H32" s="4" t="s">
        <v>1797</v>
      </c>
      <c r="I32" s="4" t="s">
        <v>1798</v>
      </c>
      <c r="J32" s="4" t="s">
        <v>1799</v>
      </c>
      <c r="K32" s="3">
        <v>63</v>
      </c>
      <c r="L32" s="3">
        <v>73</v>
      </c>
      <c r="M32" s="4" t="s">
        <v>1800</v>
      </c>
      <c r="N32" s="4" t="s">
        <v>1063</v>
      </c>
      <c r="O32" s="4" t="s">
        <v>1801</v>
      </c>
      <c r="P32" s="10"/>
      <c r="Q32" s="10"/>
      <c r="R32" s="10"/>
      <c r="S32" s="4" t="s">
        <v>1802</v>
      </c>
      <c r="T32" s="12" t="s">
        <v>1803</v>
      </c>
      <c r="U32" s="5">
        <v>40974</v>
      </c>
      <c r="V32" s="3">
        <v>36</v>
      </c>
    </row>
    <row r="33" spans="1:22" ht="15" thickBot="1" x14ac:dyDescent="0.35">
      <c r="A33" s="3">
        <v>5</v>
      </c>
      <c r="B33" s="7">
        <v>41100</v>
      </c>
      <c r="C33" s="4" t="s">
        <v>1804</v>
      </c>
      <c r="D33" s="4" t="s">
        <v>1634</v>
      </c>
      <c r="E33" s="4" t="s">
        <v>1634</v>
      </c>
      <c r="F33" s="4" t="s">
        <v>1635</v>
      </c>
      <c r="G33" s="4" t="s">
        <v>1635</v>
      </c>
      <c r="H33" s="4" t="s">
        <v>1805</v>
      </c>
      <c r="I33" s="4" t="s">
        <v>1637</v>
      </c>
      <c r="J33" s="4" t="s">
        <v>1638</v>
      </c>
      <c r="K33" s="3">
        <v>60</v>
      </c>
      <c r="L33" s="3">
        <v>70</v>
      </c>
      <c r="M33" s="4" t="s">
        <v>1806</v>
      </c>
      <c r="N33" s="4" t="s">
        <v>378</v>
      </c>
      <c r="O33" s="4" t="s">
        <v>1807</v>
      </c>
      <c r="P33" s="10"/>
      <c r="Q33" s="10"/>
      <c r="R33" s="10"/>
      <c r="S33" s="10"/>
      <c r="T33" s="4" t="s">
        <v>1641</v>
      </c>
      <c r="U33" s="5">
        <v>41036</v>
      </c>
      <c r="V33" s="10"/>
    </row>
    <row r="34" spans="1:22" ht="15" thickBot="1" x14ac:dyDescent="0.35">
      <c r="A34" s="3">
        <v>6</v>
      </c>
      <c r="B34" s="7">
        <v>41117</v>
      </c>
      <c r="C34" s="4" t="s">
        <v>1808</v>
      </c>
      <c r="D34" s="4" t="s">
        <v>2338</v>
      </c>
      <c r="E34" s="4" t="s">
        <v>2338</v>
      </c>
      <c r="F34" s="4" t="s">
        <v>1694</v>
      </c>
      <c r="G34" s="4" t="s">
        <v>1694</v>
      </c>
      <c r="H34" s="4" t="s">
        <v>1695</v>
      </c>
      <c r="I34" s="4" t="s">
        <v>1696</v>
      </c>
      <c r="J34" s="4" t="s">
        <v>1697</v>
      </c>
      <c r="K34" s="3">
        <v>75</v>
      </c>
      <c r="L34" s="3">
        <v>85</v>
      </c>
      <c r="M34" s="4" t="s">
        <v>1809</v>
      </c>
      <c r="N34" s="4" t="s">
        <v>1699</v>
      </c>
      <c r="O34" s="4" t="s">
        <v>1700</v>
      </c>
      <c r="P34" s="4" t="s">
        <v>1775</v>
      </c>
      <c r="Q34" s="10"/>
      <c r="R34" s="10"/>
      <c r="S34" s="10"/>
      <c r="T34" s="4" t="s">
        <v>1701</v>
      </c>
      <c r="U34" s="3" t="s">
        <v>1810</v>
      </c>
      <c r="V34" s="3">
        <v>36</v>
      </c>
    </row>
    <row r="35" spans="1:22" ht="15" thickBot="1" x14ac:dyDescent="0.35">
      <c r="A35" s="3">
        <v>7</v>
      </c>
      <c r="B35" s="7">
        <v>41118</v>
      </c>
      <c r="C35" s="4" t="s">
        <v>1811</v>
      </c>
      <c r="D35" s="4" t="s">
        <v>1812</v>
      </c>
      <c r="E35" s="4" t="s">
        <v>1812</v>
      </c>
      <c r="F35" s="4" t="s">
        <v>1676</v>
      </c>
      <c r="G35" s="4" t="s">
        <v>1676</v>
      </c>
      <c r="H35" s="4" t="s">
        <v>1813</v>
      </c>
      <c r="I35" s="4" t="s">
        <v>1814</v>
      </c>
      <c r="J35" s="4" t="s">
        <v>1815</v>
      </c>
      <c r="K35" s="3">
        <v>38</v>
      </c>
      <c r="L35" s="3">
        <v>48</v>
      </c>
      <c r="M35" s="4" t="s">
        <v>1816</v>
      </c>
      <c r="N35" s="4" t="s">
        <v>437</v>
      </c>
      <c r="O35" s="4" t="s">
        <v>1817</v>
      </c>
      <c r="P35" s="4" t="s">
        <v>1818</v>
      </c>
      <c r="Q35" s="10"/>
      <c r="R35" s="10"/>
      <c r="S35" s="10"/>
      <c r="T35" s="4" t="s">
        <v>1819</v>
      </c>
      <c r="U35" s="3" t="s">
        <v>1820</v>
      </c>
      <c r="V35" s="3">
        <v>36</v>
      </c>
    </row>
    <row r="36" spans="1:22" ht="15" thickBot="1" x14ac:dyDescent="0.35">
      <c r="A36" s="3">
        <v>8</v>
      </c>
      <c r="B36" s="7">
        <v>41138</v>
      </c>
      <c r="C36" s="4" t="s">
        <v>1821</v>
      </c>
      <c r="D36" s="4" t="s">
        <v>1703</v>
      </c>
      <c r="E36" s="4" t="s">
        <v>1703</v>
      </c>
      <c r="F36" s="4" t="s">
        <v>1704</v>
      </c>
      <c r="G36" s="4" t="s">
        <v>1704</v>
      </c>
      <c r="H36" s="4" t="s">
        <v>1705</v>
      </c>
      <c r="I36" s="4" t="s">
        <v>1706</v>
      </c>
      <c r="J36" s="4" t="s">
        <v>1707</v>
      </c>
      <c r="K36" s="3">
        <v>80</v>
      </c>
      <c r="L36" s="3">
        <v>90</v>
      </c>
      <c r="M36" s="4" t="s">
        <v>1822</v>
      </c>
      <c r="N36" s="4" t="s">
        <v>332</v>
      </c>
      <c r="O36" s="10"/>
      <c r="P36" s="10"/>
      <c r="Q36" s="10"/>
      <c r="R36" s="10"/>
      <c r="S36" s="10"/>
      <c r="T36" s="4" t="s">
        <v>1709</v>
      </c>
      <c r="U36" s="5">
        <v>41251</v>
      </c>
      <c r="V36" s="3">
        <v>36</v>
      </c>
    </row>
    <row r="37" spans="1:22" ht="15" thickBot="1" x14ac:dyDescent="0.35">
      <c r="A37" s="4" t="s">
        <v>1823</v>
      </c>
      <c r="B37" s="7">
        <v>41159</v>
      </c>
      <c r="C37" s="4" t="s">
        <v>1824</v>
      </c>
      <c r="D37" s="4" t="s">
        <v>1712</v>
      </c>
      <c r="E37" s="4" t="s">
        <v>1712</v>
      </c>
      <c r="F37" s="4" t="s">
        <v>2334</v>
      </c>
      <c r="G37" s="4" t="s">
        <v>2320</v>
      </c>
      <c r="H37" s="4" t="s">
        <v>1713</v>
      </c>
      <c r="I37" s="4" t="s">
        <v>1714</v>
      </c>
      <c r="J37" s="4" t="s">
        <v>1715</v>
      </c>
      <c r="K37" s="10"/>
      <c r="L37" s="10"/>
      <c r="M37" s="10"/>
      <c r="N37" s="4" t="s">
        <v>221</v>
      </c>
      <c r="O37" s="10"/>
      <c r="P37" s="10"/>
      <c r="Q37" s="10"/>
      <c r="R37" s="10"/>
      <c r="S37" s="10"/>
      <c r="T37" s="4" t="s">
        <v>1716</v>
      </c>
      <c r="U37" s="8"/>
      <c r="V37" s="10"/>
    </row>
    <row r="38" spans="1:22" ht="15" thickBot="1" x14ac:dyDescent="0.35">
      <c r="A38" s="3">
        <v>9</v>
      </c>
      <c r="B38" s="7">
        <v>41177</v>
      </c>
      <c r="C38" s="4" t="s">
        <v>1825</v>
      </c>
      <c r="D38" s="4" t="s">
        <v>1718</v>
      </c>
      <c r="E38" s="4" t="s">
        <v>1718</v>
      </c>
      <c r="F38" s="4" t="s">
        <v>1719</v>
      </c>
      <c r="G38" s="4" t="s">
        <v>2335</v>
      </c>
      <c r="H38" s="4" t="s">
        <v>1720</v>
      </c>
      <c r="I38" s="4" t="s">
        <v>1721</v>
      </c>
      <c r="J38" s="4" t="s">
        <v>1722</v>
      </c>
      <c r="K38" s="3">
        <v>30</v>
      </c>
      <c r="L38" s="3">
        <v>40</v>
      </c>
      <c r="M38" s="4" t="s">
        <v>1826</v>
      </c>
      <c r="N38" s="4" t="s">
        <v>1724</v>
      </c>
      <c r="O38" s="10"/>
      <c r="P38" s="4" t="s">
        <v>1725</v>
      </c>
      <c r="Q38" s="3">
        <v>20</v>
      </c>
      <c r="R38" s="3">
        <v>0</v>
      </c>
      <c r="S38" s="10"/>
      <c r="T38" s="4" t="s">
        <v>1726</v>
      </c>
      <c r="U38" s="8"/>
      <c r="V38" s="10"/>
    </row>
    <row r="39" spans="1:22" ht="15" thickBot="1" x14ac:dyDescent="0.35">
      <c r="A39" s="3">
        <v>10</v>
      </c>
      <c r="B39" s="7">
        <v>41192</v>
      </c>
      <c r="C39" s="4" t="s">
        <v>1827</v>
      </c>
      <c r="D39" s="4" t="s">
        <v>1728</v>
      </c>
      <c r="E39" s="4" t="s">
        <v>1728</v>
      </c>
      <c r="F39" s="4" t="s">
        <v>1729</v>
      </c>
      <c r="G39" s="4" t="s">
        <v>1729</v>
      </c>
      <c r="H39" s="4" t="s">
        <v>1730</v>
      </c>
      <c r="I39" s="4" t="s">
        <v>1731</v>
      </c>
      <c r="J39" s="4" t="s">
        <v>1732</v>
      </c>
      <c r="K39" s="3">
        <v>90</v>
      </c>
      <c r="L39" s="3">
        <v>100</v>
      </c>
      <c r="M39" s="4" t="s">
        <v>1828</v>
      </c>
      <c r="N39" s="4" t="s">
        <v>1734</v>
      </c>
      <c r="O39" s="4" t="s">
        <v>1735</v>
      </c>
      <c r="P39" s="10"/>
      <c r="Q39" s="10"/>
      <c r="R39" s="10"/>
      <c r="S39" s="10"/>
      <c r="T39" s="4" t="s">
        <v>1736</v>
      </c>
      <c r="U39" s="5">
        <v>41100</v>
      </c>
      <c r="V39" s="3">
        <v>28</v>
      </c>
    </row>
    <row r="40" spans="1:22" ht="15" thickBot="1" x14ac:dyDescent="0.35">
      <c r="A40" s="3">
        <v>11</v>
      </c>
      <c r="B40" s="7">
        <v>41223</v>
      </c>
      <c r="C40" s="4" t="s">
        <v>1829</v>
      </c>
      <c r="D40" s="4" t="s">
        <v>1739</v>
      </c>
      <c r="E40" s="4" t="s">
        <v>1739</v>
      </c>
      <c r="F40" s="4" t="s">
        <v>1740</v>
      </c>
      <c r="G40" s="4" t="s">
        <v>1740</v>
      </c>
      <c r="H40" s="4" t="s">
        <v>1741</v>
      </c>
      <c r="I40" s="4" t="s">
        <v>1742</v>
      </c>
      <c r="J40" s="4" t="s">
        <v>1743</v>
      </c>
      <c r="K40" s="3">
        <v>35</v>
      </c>
      <c r="L40" s="3">
        <v>40</v>
      </c>
      <c r="M40" s="4" t="s">
        <v>1830</v>
      </c>
      <c r="N40" s="4" t="s">
        <v>633</v>
      </c>
      <c r="O40" s="4" t="s">
        <v>1745</v>
      </c>
      <c r="P40" s="4" t="s">
        <v>1831</v>
      </c>
      <c r="Q40" s="10"/>
      <c r="R40" s="10"/>
      <c r="S40" s="10"/>
      <c r="T40" s="4" t="s">
        <v>1747</v>
      </c>
      <c r="U40" s="5">
        <v>41040</v>
      </c>
      <c r="V40" s="3">
        <v>40</v>
      </c>
    </row>
    <row r="41" spans="1:22" ht="15" thickBot="1" x14ac:dyDescent="0.35">
      <c r="A41" s="3">
        <v>12</v>
      </c>
      <c r="B41" s="7">
        <v>41257</v>
      </c>
      <c r="C41" s="4" t="s">
        <v>1832</v>
      </c>
      <c r="D41" s="4" t="s">
        <v>1749</v>
      </c>
      <c r="E41" s="4" t="s">
        <v>1749</v>
      </c>
      <c r="F41" s="4" t="s">
        <v>1750</v>
      </c>
      <c r="G41" s="4" t="s">
        <v>1750</v>
      </c>
      <c r="H41" s="4" t="s">
        <v>1751</v>
      </c>
      <c r="I41" s="4" t="s">
        <v>1752</v>
      </c>
      <c r="J41" s="4" t="s">
        <v>1753</v>
      </c>
      <c r="K41" s="10"/>
      <c r="L41" s="10"/>
      <c r="M41" s="10"/>
      <c r="N41" s="4" t="s">
        <v>221</v>
      </c>
      <c r="P41" s="10"/>
      <c r="Q41" s="10"/>
      <c r="R41" s="10"/>
      <c r="S41" s="10"/>
      <c r="T41" s="10"/>
      <c r="U41" s="8"/>
      <c r="V41" s="10"/>
    </row>
    <row r="42" spans="1:22" ht="15" thickBot="1" x14ac:dyDescent="0.35">
      <c r="A42" s="3">
        <v>1</v>
      </c>
      <c r="B42" s="7">
        <v>40630</v>
      </c>
      <c r="C42" s="4" t="s">
        <v>1833</v>
      </c>
      <c r="D42" s="4" t="s">
        <v>1623</v>
      </c>
      <c r="E42" s="4" t="s">
        <v>1623</v>
      </c>
      <c r="F42" s="4" t="s">
        <v>1624</v>
      </c>
      <c r="G42" s="4" t="s">
        <v>1624</v>
      </c>
      <c r="H42" s="4" t="s">
        <v>1625</v>
      </c>
      <c r="I42" s="4" t="s">
        <v>1626</v>
      </c>
      <c r="J42" s="4" t="s">
        <v>1627</v>
      </c>
      <c r="K42" s="3">
        <v>40</v>
      </c>
      <c r="L42" s="3">
        <v>50</v>
      </c>
      <c r="M42" s="4" t="s">
        <v>1834</v>
      </c>
      <c r="O42" s="4" t="s">
        <v>1629</v>
      </c>
      <c r="P42" s="10"/>
      <c r="Q42" s="10"/>
      <c r="R42" s="10"/>
      <c r="S42" s="10"/>
      <c r="T42" s="4" t="s">
        <v>1631</v>
      </c>
      <c r="U42" s="4" t="s">
        <v>1835</v>
      </c>
      <c r="V42" s="10"/>
    </row>
    <row r="43" spans="1:22" ht="15" thickBot="1" x14ac:dyDescent="0.35">
      <c r="A43" s="3">
        <v>2</v>
      </c>
      <c r="B43" s="7">
        <v>40653</v>
      </c>
      <c r="C43" s="4" t="s">
        <v>1836</v>
      </c>
      <c r="D43" s="4" t="s">
        <v>1634</v>
      </c>
      <c r="E43" s="4" t="s">
        <v>1634</v>
      </c>
      <c r="F43" s="4" t="s">
        <v>1635</v>
      </c>
      <c r="G43" s="4" t="s">
        <v>1635</v>
      </c>
      <c r="H43" s="4" t="s">
        <v>1636</v>
      </c>
      <c r="I43" s="4" t="s">
        <v>1637</v>
      </c>
      <c r="J43" s="4" t="s">
        <v>1638</v>
      </c>
      <c r="K43" s="3">
        <v>55</v>
      </c>
      <c r="L43" s="3">
        <v>65</v>
      </c>
      <c r="M43" s="4" t="s">
        <v>1837</v>
      </c>
      <c r="O43" s="4" t="s">
        <v>1640</v>
      </c>
      <c r="P43" s="10"/>
      <c r="Q43" s="10"/>
      <c r="R43" s="10"/>
      <c r="S43" s="10"/>
      <c r="T43" s="4" t="s">
        <v>1641</v>
      </c>
      <c r="U43" s="4" t="s">
        <v>1838</v>
      </c>
      <c r="V43" s="3">
        <v>24</v>
      </c>
    </row>
    <row r="44" spans="1:22" ht="15" thickBot="1" x14ac:dyDescent="0.35">
      <c r="A44" s="3">
        <v>3</v>
      </c>
      <c r="B44" s="7">
        <v>40682</v>
      </c>
      <c r="C44" s="4" t="s">
        <v>1839</v>
      </c>
      <c r="D44" s="4" t="s">
        <v>1759</v>
      </c>
      <c r="E44" s="4" t="s">
        <v>1759</v>
      </c>
      <c r="F44" s="4" t="s">
        <v>1645</v>
      </c>
      <c r="G44" s="4" t="s">
        <v>1645</v>
      </c>
      <c r="H44" s="4" t="s">
        <v>1760</v>
      </c>
      <c r="I44" s="4" t="s">
        <v>1761</v>
      </c>
      <c r="J44" s="4" t="s">
        <v>1762</v>
      </c>
      <c r="K44" s="3">
        <v>60</v>
      </c>
      <c r="L44" s="3">
        <v>70</v>
      </c>
      <c r="M44" s="4" t="s">
        <v>1840</v>
      </c>
      <c r="O44" s="4" t="s">
        <v>1764</v>
      </c>
      <c r="P44" s="10"/>
      <c r="Q44" s="10"/>
      <c r="R44" s="10"/>
      <c r="S44" s="10"/>
      <c r="T44" s="4" t="s">
        <v>1765</v>
      </c>
      <c r="U44" s="4" t="s">
        <v>1841</v>
      </c>
      <c r="V44" s="3">
        <v>28</v>
      </c>
    </row>
    <row r="45" spans="1:22" ht="15" thickBot="1" x14ac:dyDescent="0.35">
      <c r="A45" s="3">
        <v>4</v>
      </c>
      <c r="B45" s="7">
        <v>40704</v>
      </c>
      <c r="C45" s="4" t="s">
        <v>1842</v>
      </c>
      <c r="D45" s="4" t="s">
        <v>347</v>
      </c>
      <c r="E45" s="4" t="s">
        <v>347</v>
      </c>
      <c r="F45" s="4" t="s">
        <v>1843</v>
      </c>
      <c r="G45" s="8" t="s">
        <v>2042</v>
      </c>
      <c r="H45" s="10"/>
      <c r="I45" s="10"/>
      <c r="J45" s="10"/>
      <c r="K45" s="10"/>
      <c r="L45" s="10"/>
      <c r="M45" s="10"/>
      <c r="O45" s="10"/>
      <c r="P45" s="10"/>
      <c r="Q45" s="10"/>
      <c r="R45" s="10"/>
      <c r="S45" s="10"/>
      <c r="T45" s="10"/>
      <c r="U45" s="8"/>
      <c r="V45" s="10"/>
    </row>
    <row r="46" spans="1:22" ht="15" thickBot="1" x14ac:dyDescent="0.35">
      <c r="A46" s="3">
        <v>5</v>
      </c>
      <c r="B46" s="7">
        <v>40731</v>
      </c>
      <c r="C46" s="4" t="s">
        <v>1844</v>
      </c>
      <c r="D46" s="4" t="s">
        <v>1796</v>
      </c>
      <c r="E46" s="4" t="s">
        <v>1796</v>
      </c>
      <c r="F46" s="4" t="s">
        <v>1666</v>
      </c>
      <c r="G46" s="4" t="s">
        <v>1666</v>
      </c>
      <c r="H46" s="4" t="s">
        <v>1797</v>
      </c>
      <c r="I46" s="4" t="s">
        <v>1798</v>
      </c>
      <c r="J46" s="4" t="s">
        <v>1799</v>
      </c>
      <c r="K46" s="3">
        <v>60</v>
      </c>
      <c r="L46" s="3">
        <v>70</v>
      </c>
      <c r="M46" s="4" t="s">
        <v>1845</v>
      </c>
      <c r="O46" s="4" t="s">
        <v>1801</v>
      </c>
      <c r="P46" s="10"/>
      <c r="Q46" s="10"/>
      <c r="R46" s="10"/>
      <c r="S46" s="4" t="s">
        <v>1802</v>
      </c>
      <c r="T46" s="12" t="s">
        <v>1803</v>
      </c>
      <c r="U46" s="8"/>
      <c r="V46" s="10"/>
    </row>
    <row r="47" spans="1:22" ht="15" thickBot="1" x14ac:dyDescent="0.35">
      <c r="A47" s="3">
        <v>6</v>
      </c>
      <c r="B47" s="7">
        <v>40753</v>
      </c>
      <c r="C47" s="4" t="s">
        <v>1846</v>
      </c>
      <c r="D47" s="4" t="s">
        <v>2338</v>
      </c>
      <c r="E47" s="4" t="s">
        <v>2339</v>
      </c>
      <c r="F47" s="4" t="s">
        <v>1694</v>
      </c>
      <c r="G47" s="4" t="s">
        <v>1694</v>
      </c>
      <c r="H47" s="4" t="s">
        <v>1695</v>
      </c>
      <c r="I47" s="4" t="s">
        <v>1696</v>
      </c>
      <c r="J47" s="4" t="s">
        <v>1697</v>
      </c>
      <c r="K47" s="3">
        <v>73</v>
      </c>
      <c r="L47" s="3">
        <v>83</v>
      </c>
      <c r="M47" s="4" t="s">
        <v>1847</v>
      </c>
      <c r="O47" s="4" t="s">
        <v>1700</v>
      </c>
      <c r="P47" s="10"/>
      <c r="Q47" s="10"/>
      <c r="R47" s="4" t="s">
        <v>1802</v>
      </c>
      <c r="S47" s="4" t="s">
        <v>1848</v>
      </c>
      <c r="T47" s="10"/>
      <c r="U47" s="8"/>
      <c r="V47" s="10"/>
    </row>
    <row r="48" spans="1:22" ht="15" thickBot="1" x14ac:dyDescent="0.35">
      <c r="A48" s="3">
        <v>7</v>
      </c>
      <c r="B48" s="7">
        <v>40754</v>
      </c>
      <c r="C48" s="4" t="s">
        <v>1849</v>
      </c>
      <c r="D48" s="4" t="s">
        <v>1812</v>
      </c>
      <c r="E48" s="4" t="s">
        <v>1812</v>
      </c>
      <c r="F48" s="4" t="s">
        <v>1676</v>
      </c>
      <c r="G48" s="4" t="s">
        <v>1676</v>
      </c>
      <c r="H48" s="4" t="s">
        <v>1813</v>
      </c>
      <c r="I48" s="4" t="s">
        <v>1814</v>
      </c>
      <c r="J48" s="4" t="s">
        <v>1815</v>
      </c>
      <c r="K48" s="3">
        <v>35</v>
      </c>
      <c r="L48" s="3">
        <v>45</v>
      </c>
      <c r="M48" s="4" t="s">
        <v>1850</v>
      </c>
      <c r="O48" s="4" t="s">
        <v>1817</v>
      </c>
      <c r="P48" s="4" t="s">
        <v>1818</v>
      </c>
      <c r="Q48" s="10"/>
      <c r="R48" s="10"/>
      <c r="S48" s="10"/>
      <c r="T48" s="4" t="s">
        <v>1819</v>
      </c>
      <c r="U48" s="4" t="s">
        <v>1851</v>
      </c>
      <c r="V48" s="3">
        <v>28</v>
      </c>
    </row>
    <row r="49" spans="1:22" ht="15" thickBot="1" x14ac:dyDescent="0.35">
      <c r="A49" s="3">
        <v>8</v>
      </c>
      <c r="B49" s="7">
        <v>40774</v>
      </c>
      <c r="C49" s="4" t="s">
        <v>1852</v>
      </c>
      <c r="D49" s="4" t="s">
        <v>1703</v>
      </c>
      <c r="E49" s="4" t="s">
        <v>1703</v>
      </c>
      <c r="F49" s="4" t="s">
        <v>1704</v>
      </c>
      <c r="G49" s="4" t="s">
        <v>1704</v>
      </c>
      <c r="H49" s="4" t="s">
        <v>1705</v>
      </c>
      <c r="I49" s="4" t="s">
        <v>1706</v>
      </c>
      <c r="J49" s="4" t="s">
        <v>1707</v>
      </c>
      <c r="K49" s="3">
        <v>75</v>
      </c>
      <c r="L49" s="3">
        <v>85</v>
      </c>
      <c r="M49" s="4" t="s">
        <v>1853</v>
      </c>
      <c r="N49" s="10"/>
      <c r="P49" s="10"/>
      <c r="Q49" s="10"/>
      <c r="R49" s="10"/>
      <c r="S49" s="10"/>
      <c r="T49" s="4" t="s">
        <v>1709</v>
      </c>
      <c r="U49" s="4" t="s">
        <v>1854</v>
      </c>
      <c r="V49" s="10"/>
    </row>
    <row r="50" spans="1:22" ht="15" thickBot="1" x14ac:dyDescent="0.35">
      <c r="A50" s="4" t="s">
        <v>1823</v>
      </c>
      <c r="B50" s="7">
        <v>40795</v>
      </c>
      <c r="C50" s="4" t="s">
        <v>1855</v>
      </c>
      <c r="D50" s="4" t="s">
        <v>1712</v>
      </c>
      <c r="E50" s="4" t="s">
        <v>1712</v>
      </c>
      <c r="F50" s="4" t="s">
        <v>2334</v>
      </c>
      <c r="G50" s="4" t="s">
        <v>2320</v>
      </c>
      <c r="H50" s="4" t="s">
        <v>1713</v>
      </c>
      <c r="I50" s="4" t="s">
        <v>1714</v>
      </c>
      <c r="J50" s="4" t="s">
        <v>1715</v>
      </c>
      <c r="K50" s="10"/>
      <c r="L50" s="10"/>
      <c r="M50" s="10"/>
      <c r="N50" s="10"/>
      <c r="P50" s="10"/>
      <c r="Q50" s="10"/>
      <c r="R50" s="10"/>
      <c r="S50" s="10"/>
      <c r="T50" s="4" t="s">
        <v>1716</v>
      </c>
      <c r="U50" s="8"/>
      <c r="V50" s="10"/>
    </row>
    <row r="51" spans="1:22" ht="15" thickBot="1" x14ac:dyDescent="0.35">
      <c r="A51" s="3">
        <v>9</v>
      </c>
      <c r="B51" s="7">
        <v>40815</v>
      </c>
      <c r="C51" s="4" t="s">
        <v>1856</v>
      </c>
      <c r="D51" s="4" t="s">
        <v>1857</v>
      </c>
      <c r="E51" s="4" t="s">
        <v>1857</v>
      </c>
      <c r="F51" s="4" t="s">
        <v>1719</v>
      </c>
      <c r="G51" s="4" t="s">
        <v>2335</v>
      </c>
      <c r="H51" s="4" t="s">
        <v>1858</v>
      </c>
      <c r="I51" s="4" t="s">
        <v>1859</v>
      </c>
      <c r="J51" s="4" t="s">
        <v>1860</v>
      </c>
      <c r="K51" s="3">
        <v>50</v>
      </c>
      <c r="L51" s="3">
        <v>60</v>
      </c>
      <c r="M51" s="4" t="s">
        <v>1861</v>
      </c>
      <c r="N51" s="10"/>
      <c r="P51" s="10"/>
      <c r="Q51" s="3">
        <v>25</v>
      </c>
      <c r="R51" s="10"/>
      <c r="S51" s="10"/>
      <c r="T51" s="4" t="s">
        <v>1862</v>
      </c>
      <c r="U51" s="4" t="s">
        <v>1863</v>
      </c>
      <c r="V51" s="10"/>
    </row>
    <row r="52" spans="1:22" ht="15" thickBot="1" x14ac:dyDescent="0.35">
      <c r="A52" s="3">
        <v>10</v>
      </c>
      <c r="B52" s="7">
        <v>40833</v>
      </c>
      <c r="C52" s="4" t="s">
        <v>1864</v>
      </c>
      <c r="D52" s="4" t="s">
        <v>1865</v>
      </c>
      <c r="E52" s="4" t="s">
        <v>1865</v>
      </c>
      <c r="F52" s="4" t="s">
        <v>1729</v>
      </c>
      <c r="G52" s="4" t="s">
        <v>1729</v>
      </c>
      <c r="H52" s="4" t="s">
        <v>1866</v>
      </c>
      <c r="I52" s="4" t="s">
        <v>1867</v>
      </c>
      <c r="J52" s="4" t="s">
        <v>1868</v>
      </c>
      <c r="K52" s="3">
        <v>62</v>
      </c>
      <c r="L52" s="3">
        <v>72</v>
      </c>
      <c r="M52" s="4" t="s">
        <v>1869</v>
      </c>
      <c r="O52" s="4" t="s">
        <v>1870</v>
      </c>
      <c r="P52" s="10"/>
      <c r="Q52" s="10"/>
      <c r="R52" s="10"/>
      <c r="S52" s="4" t="s">
        <v>1802</v>
      </c>
      <c r="T52" s="12" t="s">
        <v>1871</v>
      </c>
      <c r="U52" s="4" t="s">
        <v>1872</v>
      </c>
      <c r="V52" s="3">
        <v>28</v>
      </c>
    </row>
    <row r="53" spans="1:22" ht="15" thickBot="1" x14ac:dyDescent="0.35">
      <c r="A53" s="3">
        <v>11</v>
      </c>
      <c r="B53" s="7">
        <v>40859</v>
      </c>
      <c r="C53" s="4" t="s">
        <v>1873</v>
      </c>
      <c r="D53" s="4" t="s">
        <v>1739</v>
      </c>
      <c r="E53" s="4" t="s">
        <v>1739</v>
      </c>
      <c r="F53" s="4" t="s">
        <v>1740</v>
      </c>
      <c r="G53" s="4" t="s">
        <v>1740</v>
      </c>
      <c r="H53" s="4" t="s">
        <v>1741</v>
      </c>
      <c r="I53" s="4" t="s">
        <v>1742</v>
      </c>
      <c r="J53" s="4" t="s">
        <v>1743</v>
      </c>
      <c r="K53" s="3">
        <v>34</v>
      </c>
      <c r="L53" s="3">
        <v>44</v>
      </c>
      <c r="M53" s="4" t="s">
        <v>1874</v>
      </c>
      <c r="O53" s="4" t="s">
        <v>1745</v>
      </c>
      <c r="P53" s="4" t="s">
        <v>1831</v>
      </c>
      <c r="Q53" s="10"/>
      <c r="R53" s="10"/>
      <c r="S53" s="10"/>
      <c r="T53" s="4" t="s">
        <v>1747</v>
      </c>
      <c r="U53" s="4" t="s">
        <v>1875</v>
      </c>
      <c r="V53" s="3">
        <v>32</v>
      </c>
    </row>
    <row r="54" spans="1:22" ht="15" thickBot="1" x14ac:dyDescent="0.35">
      <c r="A54" s="3">
        <v>12</v>
      </c>
      <c r="B54" s="6"/>
      <c r="C54" s="4" t="s">
        <v>1876</v>
      </c>
      <c r="D54" s="4" t="s">
        <v>1749</v>
      </c>
      <c r="E54" s="4" t="s">
        <v>1749</v>
      </c>
      <c r="F54" s="4" t="s">
        <v>1750</v>
      </c>
      <c r="G54" s="4" t="s">
        <v>1750</v>
      </c>
      <c r="H54" s="4" t="s">
        <v>1751</v>
      </c>
      <c r="I54" s="4" t="s">
        <v>1752</v>
      </c>
      <c r="J54" s="4" t="s">
        <v>1753</v>
      </c>
      <c r="K54" s="10"/>
      <c r="L54" s="10"/>
      <c r="M54" s="10"/>
      <c r="N54" s="4" t="s">
        <v>221</v>
      </c>
      <c r="P54" s="10"/>
      <c r="Q54" s="10"/>
      <c r="R54" s="10"/>
      <c r="S54" s="10"/>
      <c r="T54" s="10"/>
      <c r="U54" s="8"/>
      <c r="V54" s="10"/>
    </row>
    <row r="55" spans="1:22" ht="15" thickBot="1" x14ac:dyDescent="0.35">
      <c r="A55" s="3">
        <v>1</v>
      </c>
      <c r="B55" s="7">
        <v>40268</v>
      </c>
      <c r="C55" s="4" t="s">
        <v>1877</v>
      </c>
      <c r="D55" s="4" t="s">
        <v>1623</v>
      </c>
      <c r="E55" s="4" t="s">
        <v>1623</v>
      </c>
      <c r="F55" s="4" t="s">
        <v>1624</v>
      </c>
      <c r="G55" s="4" t="s">
        <v>1624</v>
      </c>
      <c r="H55" s="4" t="s">
        <v>1625</v>
      </c>
      <c r="I55" s="4" t="s">
        <v>1626</v>
      </c>
      <c r="J55" s="4" t="s">
        <v>1627</v>
      </c>
      <c r="K55" s="3">
        <v>39</v>
      </c>
      <c r="L55" s="3">
        <v>49</v>
      </c>
      <c r="M55" s="4" t="s">
        <v>1878</v>
      </c>
      <c r="O55" s="4" t="s">
        <v>1629</v>
      </c>
      <c r="P55" s="10"/>
      <c r="Q55" s="10"/>
      <c r="R55" s="10"/>
      <c r="S55" s="10"/>
      <c r="T55" s="4" t="s">
        <v>1631</v>
      </c>
      <c r="U55" s="4" t="s">
        <v>1879</v>
      </c>
      <c r="V55" s="10"/>
    </row>
    <row r="56" spans="1:22" ht="15" thickBot="1" x14ac:dyDescent="0.35">
      <c r="A56" s="3">
        <v>2</v>
      </c>
      <c r="B56" s="7">
        <v>40289</v>
      </c>
      <c r="C56" s="4" t="s">
        <v>1880</v>
      </c>
      <c r="D56" s="4" t="s">
        <v>1634</v>
      </c>
      <c r="E56" s="4" t="s">
        <v>1634</v>
      </c>
      <c r="F56" s="4" t="s">
        <v>1635</v>
      </c>
      <c r="G56" s="4" t="s">
        <v>1635</v>
      </c>
      <c r="H56" s="4" t="s">
        <v>1636</v>
      </c>
      <c r="I56" s="4" t="s">
        <v>1637</v>
      </c>
      <c r="J56" s="4" t="s">
        <v>1638</v>
      </c>
      <c r="K56" s="3">
        <v>52</v>
      </c>
      <c r="L56" s="3">
        <v>62</v>
      </c>
      <c r="M56" s="4" t="s">
        <v>1881</v>
      </c>
      <c r="O56" s="4" t="s">
        <v>1640</v>
      </c>
      <c r="P56" s="10"/>
      <c r="Q56" s="10"/>
      <c r="R56" s="10"/>
      <c r="S56" s="10"/>
      <c r="T56" s="4" t="s">
        <v>1641</v>
      </c>
      <c r="U56" s="4" t="s">
        <v>1882</v>
      </c>
      <c r="V56" s="3">
        <v>28</v>
      </c>
    </row>
    <row r="57" spans="1:22" ht="15" thickBot="1" x14ac:dyDescent="0.35">
      <c r="A57" s="3">
        <v>3</v>
      </c>
      <c r="B57" s="7">
        <v>40311</v>
      </c>
      <c r="C57" s="4" t="s">
        <v>1883</v>
      </c>
      <c r="D57" s="4" t="s">
        <v>1644</v>
      </c>
      <c r="E57" s="4" t="s">
        <v>1644</v>
      </c>
      <c r="F57" s="4" t="s">
        <v>1645</v>
      </c>
      <c r="G57" s="4" t="s">
        <v>1645</v>
      </c>
      <c r="H57" s="4" t="s">
        <v>1884</v>
      </c>
      <c r="I57" s="4" t="s">
        <v>1647</v>
      </c>
      <c r="J57" s="4" t="s">
        <v>1648</v>
      </c>
      <c r="K57" s="3">
        <v>55</v>
      </c>
      <c r="L57" s="3">
        <v>65</v>
      </c>
      <c r="M57" s="4" t="s">
        <v>1885</v>
      </c>
      <c r="O57" s="4" t="s">
        <v>1886</v>
      </c>
      <c r="P57" s="10"/>
      <c r="Q57" s="10"/>
      <c r="R57" s="10"/>
      <c r="S57" s="10"/>
      <c r="T57" s="4" t="s">
        <v>1651</v>
      </c>
      <c r="U57" s="4" t="s">
        <v>1887</v>
      </c>
      <c r="V57" s="3">
        <v>28</v>
      </c>
    </row>
    <row r="58" spans="1:22" ht="15" thickBot="1" x14ac:dyDescent="0.35">
      <c r="A58" s="3">
        <v>4</v>
      </c>
      <c r="B58" s="7">
        <v>40333</v>
      </c>
      <c r="C58" s="4" t="s">
        <v>1888</v>
      </c>
      <c r="D58" s="4" t="s">
        <v>774</v>
      </c>
      <c r="E58" s="4" t="s">
        <v>774</v>
      </c>
      <c r="F58" s="4" t="s">
        <v>1889</v>
      </c>
      <c r="G58" s="8" t="s">
        <v>2042</v>
      </c>
      <c r="H58" s="4" t="s">
        <v>1890</v>
      </c>
      <c r="I58" s="4" t="s">
        <v>1891</v>
      </c>
      <c r="J58" s="10"/>
      <c r="K58" s="10"/>
      <c r="L58" s="10"/>
      <c r="M58" s="10"/>
      <c r="O58" s="10"/>
      <c r="P58" s="10"/>
      <c r="Q58" s="10"/>
      <c r="R58" s="10"/>
      <c r="S58" s="10"/>
      <c r="T58" s="10"/>
      <c r="U58" s="8"/>
      <c r="V58" s="10"/>
    </row>
    <row r="59" spans="1:22" ht="15" thickBot="1" x14ac:dyDescent="0.35">
      <c r="A59" s="3">
        <v>5</v>
      </c>
      <c r="B59" s="7">
        <v>40362</v>
      </c>
      <c r="C59" s="4" t="s">
        <v>1893</v>
      </c>
      <c r="D59" s="4" t="s">
        <v>1812</v>
      </c>
      <c r="E59" s="4" t="s">
        <v>1812</v>
      </c>
      <c r="F59" s="4" t="s">
        <v>1676</v>
      </c>
      <c r="G59" s="4" t="s">
        <v>1676</v>
      </c>
      <c r="H59" s="4" t="s">
        <v>1813</v>
      </c>
      <c r="I59" s="4" t="s">
        <v>1814</v>
      </c>
      <c r="J59" s="4" t="s">
        <v>1815</v>
      </c>
      <c r="K59" s="3">
        <v>28</v>
      </c>
      <c r="L59" s="3">
        <v>38</v>
      </c>
      <c r="M59" s="4" t="s">
        <v>1894</v>
      </c>
      <c r="O59" s="4" t="s">
        <v>1817</v>
      </c>
      <c r="P59" s="4" t="s">
        <v>1895</v>
      </c>
      <c r="Q59" s="10"/>
      <c r="R59" s="10"/>
      <c r="S59" s="10"/>
      <c r="T59" s="4" t="s">
        <v>1819</v>
      </c>
      <c r="U59" s="4" t="s">
        <v>1851</v>
      </c>
      <c r="V59" s="3">
        <v>28</v>
      </c>
    </row>
    <row r="60" spans="1:22" ht="15" thickBot="1" x14ac:dyDescent="0.35">
      <c r="A60" s="3">
        <v>6</v>
      </c>
      <c r="B60" s="7">
        <v>40381</v>
      </c>
      <c r="C60" s="4" t="s">
        <v>1896</v>
      </c>
      <c r="D60" s="4" t="s">
        <v>1796</v>
      </c>
      <c r="E60" s="4" t="s">
        <v>1796</v>
      </c>
      <c r="F60" s="4" t="s">
        <v>1666</v>
      </c>
      <c r="G60" s="4" t="s">
        <v>1666</v>
      </c>
      <c r="H60" s="4" t="s">
        <v>1797</v>
      </c>
      <c r="I60" s="4" t="s">
        <v>1798</v>
      </c>
      <c r="J60" s="4" t="s">
        <v>1799</v>
      </c>
      <c r="K60" s="3">
        <v>57</v>
      </c>
      <c r="L60" s="3">
        <v>67</v>
      </c>
      <c r="M60" s="4" t="s">
        <v>1897</v>
      </c>
      <c r="O60" s="4" t="s">
        <v>1801</v>
      </c>
      <c r="P60" s="10"/>
      <c r="Q60" s="10"/>
      <c r="R60" s="10"/>
      <c r="S60" s="4" t="s">
        <v>1802</v>
      </c>
      <c r="T60" s="4" t="s">
        <v>1803</v>
      </c>
      <c r="U60" s="4" t="s">
        <v>1898</v>
      </c>
      <c r="V60" s="3">
        <v>24</v>
      </c>
    </row>
    <row r="61" spans="1:22" ht="15" thickBot="1" x14ac:dyDescent="0.35">
      <c r="A61" s="3">
        <v>7</v>
      </c>
      <c r="B61" s="7">
        <v>40416</v>
      </c>
      <c r="C61" s="4" t="s">
        <v>1899</v>
      </c>
      <c r="D61" s="4" t="s">
        <v>1703</v>
      </c>
      <c r="E61" s="4" t="s">
        <v>1703</v>
      </c>
      <c r="F61" s="4" t="s">
        <v>1704</v>
      </c>
      <c r="G61" s="4" t="s">
        <v>1704</v>
      </c>
      <c r="H61" s="4" t="s">
        <v>1705</v>
      </c>
      <c r="I61" s="4" t="s">
        <v>1706</v>
      </c>
      <c r="J61" s="4" t="s">
        <v>1707</v>
      </c>
      <c r="K61" s="3">
        <v>62</v>
      </c>
      <c r="L61" s="3">
        <v>72</v>
      </c>
      <c r="M61" s="4" t="s">
        <v>1853</v>
      </c>
      <c r="N61" s="10"/>
      <c r="P61" s="10"/>
      <c r="Q61" s="10"/>
      <c r="R61" s="4" t="s">
        <v>1709</v>
      </c>
      <c r="S61" s="4" t="s">
        <v>1900</v>
      </c>
      <c r="T61" s="10"/>
      <c r="U61" s="8"/>
      <c r="V61" s="10"/>
    </row>
    <row r="62" spans="1:22" ht="15" thickBot="1" x14ac:dyDescent="0.35">
      <c r="A62" s="3">
        <v>8</v>
      </c>
      <c r="B62" s="7">
        <v>40431</v>
      </c>
      <c r="C62" s="4" t="s">
        <v>1901</v>
      </c>
      <c r="D62" s="4" t="s">
        <v>1712</v>
      </c>
      <c r="E62" s="4" t="s">
        <v>1712</v>
      </c>
      <c r="F62" s="4" t="s">
        <v>2334</v>
      </c>
      <c r="G62" s="4" t="s">
        <v>2320</v>
      </c>
      <c r="H62" s="4" t="s">
        <v>1713</v>
      </c>
      <c r="I62" s="4" t="s">
        <v>1714</v>
      </c>
      <c r="J62" s="4" t="s">
        <v>1715</v>
      </c>
      <c r="K62" s="10"/>
      <c r="L62" s="10"/>
      <c r="M62" s="10"/>
      <c r="N62" s="10"/>
      <c r="P62" s="4" t="s">
        <v>1902</v>
      </c>
      <c r="Q62" s="10"/>
      <c r="R62" s="10"/>
      <c r="S62" s="10"/>
      <c r="T62" s="4" t="s">
        <v>1716</v>
      </c>
      <c r="U62" s="8"/>
      <c r="V62" s="10"/>
    </row>
    <row r="63" spans="1:22" ht="15" thickBot="1" x14ac:dyDescent="0.35">
      <c r="A63" s="3">
        <v>9</v>
      </c>
      <c r="B63" s="7">
        <v>40449</v>
      </c>
      <c r="C63" s="4" t="s">
        <v>1903</v>
      </c>
      <c r="D63" s="4" t="s">
        <v>1857</v>
      </c>
      <c r="E63" s="4" t="s">
        <v>1857</v>
      </c>
      <c r="F63" s="4" t="s">
        <v>1719</v>
      </c>
      <c r="G63" s="4" t="s">
        <v>2335</v>
      </c>
      <c r="H63" s="4" t="s">
        <v>1858</v>
      </c>
      <c r="I63" s="4" t="s">
        <v>1859</v>
      </c>
      <c r="J63" s="4" t="s">
        <v>1860</v>
      </c>
      <c r="K63" s="3">
        <v>65</v>
      </c>
      <c r="L63" s="3">
        <v>75</v>
      </c>
      <c r="M63" s="4" t="s">
        <v>1904</v>
      </c>
      <c r="N63" s="10"/>
      <c r="P63" s="4" t="s">
        <v>1905</v>
      </c>
      <c r="Q63" s="3">
        <v>30</v>
      </c>
      <c r="R63" s="10"/>
      <c r="S63" s="10"/>
      <c r="T63" s="4" t="s">
        <v>1862</v>
      </c>
      <c r="U63" s="4" t="s">
        <v>1906</v>
      </c>
      <c r="V63" s="10"/>
    </row>
    <row r="64" spans="1:22" ht="15" thickBot="1" x14ac:dyDescent="0.35">
      <c r="A64" s="3">
        <v>10</v>
      </c>
      <c r="B64" s="7">
        <v>40465</v>
      </c>
      <c r="C64" s="4" t="s">
        <v>1907</v>
      </c>
      <c r="D64" s="4" t="s">
        <v>1908</v>
      </c>
      <c r="E64" s="4" t="s">
        <v>1908</v>
      </c>
      <c r="F64" s="4" t="s">
        <v>1694</v>
      </c>
      <c r="G64" s="4" t="s">
        <v>1694</v>
      </c>
      <c r="H64" s="4" t="s">
        <v>1909</v>
      </c>
      <c r="I64" s="4" t="s">
        <v>1910</v>
      </c>
      <c r="J64" s="4" t="s">
        <v>1911</v>
      </c>
      <c r="K64" s="3">
        <v>55</v>
      </c>
      <c r="L64" s="3">
        <v>65</v>
      </c>
      <c r="M64" s="4" t="s">
        <v>1912</v>
      </c>
      <c r="N64" s="10"/>
      <c r="P64" s="10"/>
      <c r="Q64" s="10"/>
      <c r="R64" s="10"/>
      <c r="S64" s="4" t="s">
        <v>1802</v>
      </c>
      <c r="T64" s="4" t="s">
        <v>1871</v>
      </c>
      <c r="U64" s="4" t="s">
        <v>1913</v>
      </c>
      <c r="V64" s="3">
        <v>28</v>
      </c>
    </row>
    <row r="65" spans="1:22" ht="15" thickBot="1" x14ac:dyDescent="0.35">
      <c r="A65" s="3">
        <v>11</v>
      </c>
      <c r="B65" s="7">
        <v>40488</v>
      </c>
      <c r="C65" s="4" t="s">
        <v>1914</v>
      </c>
      <c r="D65" s="4" t="s">
        <v>1739</v>
      </c>
      <c r="E65" s="4" t="s">
        <v>1739</v>
      </c>
      <c r="F65" s="4" t="s">
        <v>1740</v>
      </c>
      <c r="G65" s="4" t="s">
        <v>1740</v>
      </c>
      <c r="H65" s="4" t="s">
        <v>1741</v>
      </c>
      <c r="I65" s="4" t="s">
        <v>1742</v>
      </c>
      <c r="J65" s="4" t="s">
        <v>1743</v>
      </c>
      <c r="K65" s="3">
        <v>33</v>
      </c>
      <c r="L65" s="3">
        <v>43</v>
      </c>
      <c r="M65" s="4" t="s">
        <v>1874</v>
      </c>
      <c r="O65" s="4" t="s">
        <v>1745</v>
      </c>
      <c r="P65" s="4" t="s">
        <v>1831</v>
      </c>
      <c r="Q65" s="10"/>
      <c r="R65" s="10"/>
      <c r="S65" s="10"/>
      <c r="T65" s="4" t="s">
        <v>1747</v>
      </c>
      <c r="U65" s="4" t="s">
        <v>1915</v>
      </c>
      <c r="V65" s="3">
        <v>32</v>
      </c>
    </row>
    <row r="66" spans="1:22" ht="15" thickBot="1" x14ac:dyDescent="0.35">
      <c r="A66" s="3">
        <v>12</v>
      </c>
      <c r="B66" s="6"/>
      <c r="C66" s="4" t="s">
        <v>1876</v>
      </c>
      <c r="D66" s="4" t="s">
        <v>1749</v>
      </c>
      <c r="E66" s="4" t="s">
        <v>1749</v>
      </c>
      <c r="F66" s="4" t="s">
        <v>1916</v>
      </c>
      <c r="G66" s="4"/>
      <c r="H66" s="4" t="s">
        <v>1751</v>
      </c>
      <c r="I66" s="4" t="s">
        <v>1752</v>
      </c>
      <c r="J66" s="4" t="s">
        <v>1753</v>
      </c>
      <c r="K66" s="10"/>
      <c r="L66" s="10"/>
      <c r="M66" s="10"/>
      <c r="N66" s="4" t="s">
        <v>221</v>
      </c>
      <c r="P66" s="10"/>
      <c r="Q66" s="10"/>
      <c r="R66" s="10"/>
      <c r="S66" s="10"/>
      <c r="T66" s="10"/>
      <c r="U66" s="8"/>
      <c r="V66" s="10"/>
    </row>
    <row r="67" spans="1:22" ht="15" thickBot="1" x14ac:dyDescent="0.35">
      <c r="A67" s="3">
        <v>1</v>
      </c>
      <c r="B67" s="7">
        <v>39903</v>
      </c>
      <c r="C67" s="4" t="s">
        <v>1917</v>
      </c>
      <c r="D67" s="4" t="s">
        <v>1623</v>
      </c>
      <c r="E67" s="4" t="s">
        <v>1623</v>
      </c>
      <c r="F67" s="4" t="s">
        <v>1624</v>
      </c>
      <c r="G67" s="4" t="s">
        <v>1624</v>
      </c>
      <c r="H67" s="4" t="s">
        <v>1625</v>
      </c>
      <c r="I67" s="4" t="s">
        <v>1626</v>
      </c>
      <c r="J67" s="4" t="s">
        <v>1627</v>
      </c>
      <c r="K67" s="3">
        <v>39</v>
      </c>
      <c r="L67" s="3">
        <v>49</v>
      </c>
      <c r="M67" s="4" t="s">
        <v>1918</v>
      </c>
      <c r="N67" s="4" t="s">
        <v>1629</v>
      </c>
      <c r="P67" s="10"/>
      <c r="Q67" s="10"/>
      <c r="R67" s="10"/>
      <c r="S67" s="10"/>
      <c r="T67" s="4" t="s">
        <v>1631</v>
      </c>
      <c r="U67" s="4" t="s">
        <v>1919</v>
      </c>
      <c r="V67" s="10"/>
    </row>
    <row r="68" spans="1:22" ht="15" thickBot="1" x14ac:dyDescent="0.35">
      <c r="A68" s="3">
        <v>2</v>
      </c>
      <c r="B68" s="7">
        <v>39919</v>
      </c>
      <c r="C68" s="4" t="s">
        <v>1920</v>
      </c>
      <c r="D68" s="4" t="s">
        <v>1921</v>
      </c>
      <c r="E68" s="4" t="s">
        <v>1921</v>
      </c>
      <c r="F68" s="4" t="s">
        <v>1635</v>
      </c>
      <c r="G68" s="4" t="s">
        <v>1635</v>
      </c>
      <c r="H68" s="4" t="s">
        <v>1922</v>
      </c>
      <c r="I68" s="4" t="s">
        <v>1923</v>
      </c>
      <c r="J68" s="4" t="s">
        <v>1924</v>
      </c>
      <c r="K68" s="3">
        <v>89</v>
      </c>
      <c r="L68" s="3">
        <v>99</v>
      </c>
      <c r="M68" s="4" t="s">
        <v>1925</v>
      </c>
      <c r="N68" s="4" t="s">
        <v>1926</v>
      </c>
      <c r="P68" s="10"/>
      <c r="Q68" s="10"/>
      <c r="R68" s="10"/>
      <c r="S68" s="4" t="s">
        <v>1802</v>
      </c>
      <c r="T68" s="4" t="s">
        <v>1927</v>
      </c>
      <c r="U68" s="4" t="s">
        <v>1928</v>
      </c>
      <c r="V68" s="10"/>
    </row>
    <row r="69" spans="1:22" ht="15" thickBot="1" x14ac:dyDescent="0.35">
      <c r="A69" s="3">
        <v>3</v>
      </c>
      <c r="B69" s="7">
        <v>39955</v>
      </c>
      <c r="C69" s="4" t="s">
        <v>1929</v>
      </c>
      <c r="D69" s="4" t="s">
        <v>1759</v>
      </c>
      <c r="E69" s="4" t="s">
        <v>1759</v>
      </c>
      <c r="F69" s="4" t="s">
        <v>1645</v>
      </c>
      <c r="G69" s="4" t="s">
        <v>1645</v>
      </c>
      <c r="H69" s="4" t="s">
        <v>1760</v>
      </c>
      <c r="I69" s="4" t="s">
        <v>1761</v>
      </c>
      <c r="J69" s="4" t="s">
        <v>1930</v>
      </c>
      <c r="K69" s="3">
        <v>43</v>
      </c>
      <c r="L69" s="3">
        <v>53</v>
      </c>
      <c r="M69" s="4" t="s">
        <v>1931</v>
      </c>
      <c r="N69" s="4" t="s">
        <v>1764</v>
      </c>
      <c r="P69" s="10"/>
      <c r="Q69" s="10"/>
      <c r="R69" s="10"/>
      <c r="S69" s="10"/>
      <c r="T69" s="10"/>
      <c r="U69" s="4" t="s">
        <v>1932</v>
      </c>
      <c r="V69" s="3">
        <v>24</v>
      </c>
    </row>
    <row r="70" spans="1:22" ht="15" thickBot="1" x14ac:dyDescent="0.35">
      <c r="A70" s="3">
        <v>4</v>
      </c>
      <c r="B70" s="7">
        <v>39976</v>
      </c>
      <c r="C70" s="4" t="s">
        <v>1933</v>
      </c>
      <c r="D70" s="4" t="s">
        <v>1934</v>
      </c>
      <c r="E70" s="4" t="s">
        <v>1934</v>
      </c>
      <c r="F70" s="4" t="s">
        <v>1935</v>
      </c>
      <c r="G70" s="4" t="s">
        <v>2042</v>
      </c>
      <c r="H70" s="4" t="s">
        <v>1936</v>
      </c>
      <c r="I70" s="4" t="s">
        <v>1891</v>
      </c>
      <c r="J70" s="4" t="s">
        <v>1937</v>
      </c>
      <c r="K70" s="10"/>
      <c r="L70" s="10"/>
      <c r="M70" s="10"/>
      <c r="N70" s="10"/>
      <c r="P70" s="10"/>
      <c r="Q70" s="10"/>
      <c r="R70" s="10"/>
      <c r="S70" s="10"/>
      <c r="T70" s="10"/>
      <c r="U70" s="8"/>
      <c r="V70" s="10"/>
    </row>
    <row r="71" spans="1:22" ht="15" thickBot="1" x14ac:dyDescent="0.35">
      <c r="A71" s="3">
        <v>5</v>
      </c>
      <c r="B71" s="7">
        <v>39998</v>
      </c>
      <c r="C71" s="4" t="s">
        <v>1938</v>
      </c>
      <c r="D71" s="4" t="s">
        <v>1812</v>
      </c>
      <c r="E71" s="4" t="s">
        <v>1812</v>
      </c>
      <c r="F71" s="4" t="s">
        <v>1676</v>
      </c>
      <c r="G71" s="4" t="s">
        <v>1676</v>
      </c>
      <c r="H71" s="4" t="s">
        <v>1813</v>
      </c>
      <c r="I71" s="4" t="s">
        <v>1814</v>
      </c>
      <c r="J71" s="4" t="s">
        <v>1815</v>
      </c>
      <c r="K71" s="3">
        <v>33.5</v>
      </c>
      <c r="L71" s="3">
        <v>43.5</v>
      </c>
      <c r="M71" s="4" t="s">
        <v>1939</v>
      </c>
      <c r="N71" s="4" t="s">
        <v>1817</v>
      </c>
      <c r="P71" s="4" t="s">
        <v>1940</v>
      </c>
      <c r="Q71" s="10"/>
      <c r="R71" s="10"/>
      <c r="S71" s="10"/>
      <c r="T71" s="4" t="s">
        <v>1819</v>
      </c>
      <c r="U71" s="4" t="s">
        <v>1941</v>
      </c>
      <c r="V71" s="3">
        <v>28</v>
      </c>
    </row>
    <row r="72" spans="1:22" ht="15" thickBot="1" x14ac:dyDescent="0.35">
      <c r="A72" s="3">
        <v>6</v>
      </c>
      <c r="B72" s="7">
        <v>40024</v>
      </c>
      <c r="C72" s="4" t="s">
        <v>1942</v>
      </c>
      <c r="D72" s="4" t="s">
        <v>1796</v>
      </c>
      <c r="E72" s="4" t="s">
        <v>1796</v>
      </c>
      <c r="F72" s="4" t="s">
        <v>1666</v>
      </c>
      <c r="G72" s="4" t="s">
        <v>1666</v>
      </c>
      <c r="H72" s="4" t="s">
        <v>1943</v>
      </c>
      <c r="I72" s="4" t="s">
        <v>1798</v>
      </c>
      <c r="J72" s="4" t="s">
        <v>1799</v>
      </c>
      <c r="K72" s="3">
        <v>55</v>
      </c>
      <c r="L72" s="3">
        <v>65</v>
      </c>
      <c r="M72" s="4" t="s">
        <v>1944</v>
      </c>
      <c r="N72" s="4" t="s">
        <v>1801</v>
      </c>
      <c r="P72" s="10"/>
      <c r="Q72" s="10"/>
      <c r="R72" s="10"/>
      <c r="S72" s="4" t="s">
        <v>1802</v>
      </c>
      <c r="T72" s="4" t="s">
        <v>1803</v>
      </c>
      <c r="U72" s="4" t="s">
        <v>1945</v>
      </c>
      <c r="V72" s="3">
        <v>24</v>
      </c>
    </row>
    <row r="73" spans="1:22" ht="15" thickBot="1" x14ac:dyDescent="0.35">
      <c r="A73" s="3">
        <v>7</v>
      </c>
      <c r="B73" s="7">
        <v>40045</v>
      </c>
      <c r="C73" s="4" t="s">
        <v>1946</v>
      </c>
      <c r="D73" s="4" t="s">
        <v>1703</v>
      </c>
      <c r="E73" s="4" t="s">
        <v>1703</v>
      </c>
      <c r="F73" s="4" t="s">
        <v>1704</v>
      </c>
      <c r="G73" s="4" t="s">
        <v>1704</v>
      </c>
      <c r="H73" s="4" t="s">
        <v>1705</v>
      </c>
      <c r="I73" s="4" t="s">
        <v>1706</v>
      </c>
      <c r="J73" s="4" t="s">
        <v>1707</v>
      </c>
      <c r="K73" s="3">
        <v>60</v>
      </c>
      <c r="L73" s="3">
        <v>70</v>
      </c>
      <c r="M73" s="4" t="s">
        <v>1947</v>
      </c>
      <c r="N73" s="10"/>
      <c r="P73" s="10"/>
      <c r="Q73" s="10"/>
      <c r="R73" s="10"/>
      <c r="S73" s="10"/>
      <c r="T73" s="4" t="s">
        <v>1709</v>
      </c>
      <c r="U73" s="4" t="s">
        <v>1948</v>
      </c>
      <c r="V73" s="10"/>
    </row>
    <row r="74" spans="1:22" ht="15" thickBot="1" x14ac:dyDescent="0.35">
      <c r="A74" s="3">
        <v>8</v>
      </c>
      <c r="B74" s="7">
        <v>40067</v>
      </c>
      <c r="C74" s="4" t="s">
        <v>1949</v>
      </c>
      <c r="D74" s="4" t="s">
        <v>1712</v>
      </c>
      <c r="E74" s="4" t="s">
        <v>1712</v>
      </c>
      <c r="F74" s="4" t="s">
        <v>2334</v>
      </c>
      <c r="G74" s="4" t="s">
        <v>2320</v>
      </c>
      <c r="H74" s="4" t="s">
        <v>1713</v>
      </c>
      <c r="I74" s="4" t="s">
        <v>1714</v>
      </c>
      <c r="J74" s="4" t="s">
        <v>1715</v>
      </c>
      <c r="K74" s="10"/>
      <c r="L74" s="10"/>
      <c r="M74" s="4" t="s">
        <v>1950</v>
      </c>
      <c r="N74" s="10"/>
      <c r="P74" s="4" t="s">
        <v>1902</v>
      </c>
      <c r="Q74" s="10"/>
      <c r="R74" s="10"/>
      <c r="S74" s="10"/>
      <c r="T74" s="4" t="s">
        <v>1716</v>
      </c>
      <c r="U74" s="8"/>
      <c r="V74" s="10"/>
    </row>
    <row r="75" spans="1:22" ht="15" thickBot="1" x14ac:dyDescent="0.35">
      <c r="A75" s="3">
        <v>9</v>
      </c>
      <c r="B75" s="7">
        <v>40085</v>
      </c>
      <c r="C75" s="4" t="s">
        <v>1951</v>
      </c>
      <c r="D75" s="4" t="s">
        <v>1857</v>
      </c>
      <c r="E75" s="4" t="s">
        <v>1857</v>
      </c>
      <c r="F75" s="4" t="s">
        <v>1719</v>
      </c>
      <c r="G75" s="4" t="s">
        <v>2335</v>
      </c>
      <c r="H75" s="4" t="s">
        <v>1858</v>
      </c>
      <c r="I75" s="4" t="s">
        <v>1859</v>
      </c>
      <c r="J75" s="4" t="s">
        <v>1860</v>
      </c>
      <c r="K75" s="3">
        <v>45</v>
      </c>
      <c r="L75" s="3">
        <v>55</v>
      </c>
      <c r="M75" s="4" t="s">
        <v>1952</v>
      </c>
      <c r="N75" s="10"/>
      <c r="P75" s="10"/>
      <c r="Q75" s="3">
        <v>25</v>
      </c>
      <c r="R75" s="10"/>
      <c r="S75" s="10"/>
      <c r="T75" s="4" t="s">
        <v>1862</v>
      </c>
      <c r="U75" s="4" t="s">
        <v>1953</v>
      </c>
      <c r="V75" s="10"/>
    </row>
    <row r="76" spans="1:22" ht="15" thickBot="1" x14ac:dyDescent="0.35">
      <c r="A76" s="3">
        <v>10</v>
      </c>
      <c r="B76" s="7">
        <v>40103</v>
      </c>
      <c r="C76" s="4" t="s">
        <v>1954</v>
      </c>
      <c r="D76" s="4" t="s">
        <v>1955</v>
      </c>
      <c r="E76" s="4" t="s">
        <v>1955</v>
      </c>
      <c r="F76" s="4" t="s">
        <v>1694</v>
      </c>
      <c r="G76" s="4" t="s">
        <v>1694</v>
      </c>
      <c r="H76" s="4" t="s">
        <v>1956</v>
      </c>
      <c r="I76" s="4" t="s">
        <v>1957</v>
      </c>
      <c r="J76" s="4" t="s">
        <v>1958</v>
      </c>
      <c r="K76" s="3">
        <v>45</v>
      </c>
      <c r="L76" s="3">
        <v>55</v>
      </c>
      <c r="M76" s="4" t="s">
        <v>1959</v>
      </c>
      <c r="N76" s="4" t="s">
        <v>1960</v>
      </c>
      <c r="P76" s="10"/>
      <c r="Q76" s="10"/>
      <c r="R76" s="10"/>
      <c r="S76" s="4" t="s">
        <v>1802</v>
      </c>
      <c r="T76" s="4" t="s">
        <v>1961</v>
      </c>
      <c r="U76" s="4" t="s">
        <v>1962</v>
      </c>
      <c r="V76" s="3">
        <v>28</v>
      </c>
    </row>
    <row r="77" spans="1:22" ht="15" thickBot="1" x14ac:dyDescent="0.35">
      <c r="A77" s="3">
        <v>11</v>
      </c>
      <c r="B77" s="7">
        <v>40131</v>
      </c>
      <c r="C77" s="4" t="s">
        <v>1963</v>
      </c>
      <c r="D77" s="4" t="s">
        <v>1739</v>
      </c>
      <c r="E77" s="4" t="s">
        <v>1739</v>
      </c>
      <c r="F77" s="4" t="s">
        <v>1740</v>
      </c>
      <c r="G77" s="4" t="s">
        <v>1740</v>
      </c>
      <c r="H77" s="4" t="s">
        <v>1741</v>
      </c>
      <c r="I77" s="4" t="s">
        <v>1742</v>
      </c>
      <c r="J77" s="4" t="s">
        <v>1743</v>
      </c>
      <c r="K77" s="3">
        <v>33</v>
      </c>
      <c r="L77" s="3">
        <v>43</v>
      </c>
      <c r="M77" s="4" t="s">
        <v>1964</v>
      </c>
      <c r="N77" s="4" t="s">
        <v>1745</v>
      </c>
      <c r="P77" s="4" t="s">
        <v>1831</v>
      </c>
      <c r="Q77" s="10"/>
      <c r="R77" s="10"/>
      <c r="S77" s="10"/>
      <c r="T77" s="4" t="s">
        <v>1747</v>
      </c>
      <c r="U77" s="4" t="s">
        <v>1965</v>
      </c>
      <c r="V77" s="3">
        <v>30</v>
      </c>
    </row>
    <row r="78" spans="1:22" ht="15" thickBot="1" x14ac:dyDescent="0.35">
      <c r="A78" s="3">
        <v>12</v>
      </c>
      <c r="B78" s="6"/>
      <c r="C78" s="4" t="s">
        <v>1876</v>
      </c>
      <c r="D78" s="4" t="s">
        <v>1749</v>
      </c>
      <c r="E78" s="4" t="s">
        <v>1749</v>
      </c>
      <c r="F78" s="4" t="s">
        <v>1916</v>
      </c>
      <c r="G78" s="4"/>
      <c r="H78" s="4" t="s">
        <v>1751</v>
      </c>
      <c r="I78" s="4" t="s">
        <v>1752</v>
      </c>
      <c r="J78" s="4" t="s">
        <v>1753</v>
      </c>
      <c r="K78" s="10"/>
      <c r="L78" s="10"/>
      <c r="M78" s="10"/>
      <c r="N78" s="4" t="s">
        <v>221</v>
      </c>
      <c r="P78" s="10"/>
      <c r="Q78" s="10"/>
      <c r="R78" s="10"/>
      <c r="S78" s="10"/>
      <c r="T78" s="10"/>
      <c r="U78" s="8"/>
      <c r="V78" s="10"/>
    </row>
    <row r="79" spans="1:22" ht="15" thickBot="1" x14ac:dyDescent="0.35">
      <c r="A79" s="3">
        <v>1</v>
      </c>
      <c r="B79" s="7">
        <v>39533</v>
      </c>
      <c r="C79" s="4" t="s">
        <v>1966</v>
      </c>
      <c r="D79" s="4" t="s">
        <v>1623</v>
      </c>
      <c r="E79" s="4" t="s">
        <v>1623</v>
      </c>
      <c r="F79" s="4" t="s">
        <v>1624</v>
      </c>
      <c r="G79" s="4" t="s">
        <v>1624</v>
      </c>
      <c r="H79" s="4" t="s">
        <v>1625</v>
      </c>
      <c r="I79" s="4" t="s">
        <v>1626</v>
      </c>
      <c r="J79" s="4" t="s">
        <v>1627</v>
      </c>
      <c r="K79" s="3">
        <v>39</v>
      </c>
      <c r="L79" s="3">
        <v>49</v>
      </c>
      <c r="M79" s="4" t="s">
        <v>1967</v>
      </c>
      <c r="N79" s="4" t="s">
        <v>1629</v>
      </c>
      <c r="P79" s="10"/>
      <c r="Q79" s="10"/>
      <c r="R79" s="10"/>
      <c r="S79" s="10"/>
      <c r="T79" s="4" t="s">
        <v>1631</v>
      </c>
      <c r="U79" s="3" t="s">
        <v>1968</v>
      </c>
      <c r="V79" s="3">
        <v>28</v>
      </c>
    </row>
    <row r="80" spans="1:22" ht="15" thickBot="1" x14ac:dyDescent="0.35">
      <c r="A80" s="3">
        <v>2</v>
      </c>
      <c r="B80" s="7">
        <v>39556</v>
      </c>
      <c r="C80" s="4" t="s">
        <v>1969</v>
      </c>
      <c r="D80" s="4" t="s">
        <v>1634</v>
      </c>
      <c r="E80" s="4" t="s">
        <v>1634</v>
      </c>
      <c r="F80" s="4" t="s">
        <v>1635</v>
      </c>
      <c r="G80" s="4" t="s">
        <v>1635</v>
      </c>
      <c r="H80" s="4" t="s">
        <v>1970</v>
      </c>
      <c r="I80" s="4" t="s">
        <v>1637</v>
      </c>
      <c r="J80" s="4" t="s">
        <v>1638</v>
      </c>
      <c r="K80" s="3">
        <v>59</v>
      </c>
      <c r="L80" s="3">
        <v>69</v>
      </c>
      <c r="M80" s="4" t="s">
        <v>1971</v>
      </c>
      <c r="N80" s="4" t="s">
        <v>1807</v>
      </c>
      <c r="P80" s="10"/>
      <c r="Q80" s="10"/>
      <c r="R80" s="10"/>
      <c r="S80" s="10"/>
      <c r="T80" s="4" t="s">
        <v>1641</v>
      </c>
      <c r="U80" s="3" t="s">
        <v>1972</v>
      </c>
      <c r="V80" s="10"/>
    </row>
    <row r="81" spans="1:22" ht="15" thickBot="1" x14ac:dyDescent="0.35">
      <c r="A81" s="3">
        <v>3</v>
      </c>
      <c r="B81" s="7">
        <v>39590</v>
      </c>
      <c r="C81" s="4" t="s">
        <v>1973</v>
      </c>
      <c r="D81" s="4" t="s">
        <v>1644</v>
      </c>
      <c r="E81" s="4" t="s">
        <v>1644</v>
      </c>
      <c r="F81" s="4" t="s">
        <v>1645</v>
      </c>
      <c r="G81" s="4" t="s">
        <v>1645</v>
      </c>
      <c r="H81" s="4" t="s">
        <v>1646</v>
      </c>
      <c r="I81" s="4" t="s">
        <v>1647</v>
      </c>
      <c r="J81" s="4" t="s">
        <v>1648</v>
      </c>
      <c r="K81" s="3">
        <v>53.5</v>
      </c>
      <c r="L81" s="3">
        <v>63.5</v>
      </c>
      <c r="M81" s="4" t="s">
        <v>1974</v>
      </c>
      <c r="N81" s="4" t="s">
        <v>1650</v>
      </c>
      <c r="P81" s="10"/>
      <c r="Q81" s="10"/>
      <c r="R81" s="10"/>
      <c r="S81" s="10"/>
      <c r="T81" s="4" t="s">
        <v>1651</v>
      </c>
      <c r="U81" s="3" t="s">
        <v>1975</v>
      </c>
      <c r="V81" s="3">
        <v>28</v>
      </c>
    </row>
    <row r="82" spans="1:22" ht="15" thickBot="1" x14ac:dyDescent="0.35">
      <c r="A82" s="3">
        <v>4</v>
      </c>
      <c r="B82" s="7">
        <v>39620</v>
      </c>
      <c r="C82" s="4" t="s">
        <v>1976</v>
      </c>
      <c r="D82" s="4" t="s">
        <v>1812</v>
      </c>
      <c r="E82" s="4" t="s">
        <v>1812</v>
      </c>
      <c r="F82" s="4" t="s">
        <v>1676</v>
      </c>
      <c r="G82" s="4" t="s">
        <v>1676</v>
      </c>
      <c r="H82" s="4" t="s">
        <v>1813</v>
      </c>
      <c r="I82" s="4" t="s">
        <v>1814</v>
      </c>
      <c r="J82" s="4" t="s">
        <v>1815</v>
      </c>
      <c r="K82" s="3">
        <v>35</v>
      </c>
      <c r="L82" s="3">
        <v>45</v>
      </c>
      <c r="M82" s="4" t="s">
        <v>1977</v>
      </c>
      <c r="N82" s="4" t="s">
        <v>1817</v>
      </c>
      <c r="P82" s="4" t="s">
        <v>1978</v>
      </c>
      <c r="Q82" s="10"/>
      <c r="R82" s="10"/>
      <c r="S82" s="10"/>
      <c r="T82" s="4" t="s">
        <v>1819</v>
      </c>
      <c r="U82" s="8"/>
      <c r="V82" s="10"/>
    </row>
    <row r="83" spans="1:22" ht="15" thickBot="1" x14ac:dyDescent="0.35">
      <c r="A83" s="3">
        <v>5</v>
      </c>
      <c r="B83" s="7">
        <v>39650</v>
      </c>
      <c r="C83" s="4" t="s">
        <v>1979</v>
      </c>
      <c r="D83" s="4" t="s">
        <v>1796</v>
      </c>
      <c r="E83" s="4" t="s">
        <v>1796</v>
      </c>
      <c r="F83" s="4" t="s">
        <v>1666</v>
      </c>
      <c r="G83" s="4" t="s">
        <v>1666</v>
      </c>
      <c r="H83" s="4" t="s">
        <v>1943</v>
      </c>
      <c r="I83" s="4" t="s">
        <v>1798</v>
      </c>
      <c r="J83" s="4" t="s">
        <v>1799</v>
      </c>
      <c r="K83" s="3">
        <v>50</v>
      </c>
      <c r="L83" s="3">
        <v>60</v>
      </c>
      <c r="M83" s="4" t="s">
        <v>1980</v>
      </c>
      <c r="N83" s="4" t="s">
        <v>1801</v>
      </c>
      <c r="P83" s="10"/>
      <c r="Q83" s="10"/>
      <c r="R83" s="10"/>
      <c r="S83" s="4" t="s">
        <v>1802</v>
      </c>
      <c r="T83" s="4" t="s">
        <v>1803</v>
      </c>
      <c r="U83" s="3" t="s">
        <v>1981</v>
      </c>
      <c r="V83" s="3">
        <v>32</v>
      </c>
    </row>
    <row r="84" spans="1:22" ht="15" thickBot="1" x14ac:dyDescent="0.35">
      <c r="A84" s="3">
        <v>6</v>
      </c>
      <c r="B84" s="7">
        <v>39681</v>
      </c>
      <c r="C84" s="4" t="s">
        <v>1982</v>
      </c>
      <c r="D84" s="4" t="s">
        <v>1703</v>
      </c>
      <c r="E84" s="4" t="s">
        <v>1703</v>
      </c>
      <c r="F84" s="4" t="s">
        <v>1704</v>
      </c>
      <c r="G84" s="4" t="s">
        <v>1704</v>
      </c>
      <c r="H84" s="4" t="s">
        <v>1705</v>
      </c>
      <c r="I84" s="4" t="s">
        <v>1706</v>
      </c>
      <c r="J84" s="4" t="s">
        <v>1707</v>
      </c>
      <c r="K84" s="3">
        <v>60</v>
      </c>
      <c r="L84" s="3">
        <v>70</v>
      </c>
      <c r="M84" s="4" t="s">
        <v>1983</v>
      </c>
      <c r="N84" s="4" t="s">
        <v>1985</v>
      </c>
      <c r="P84" s="10"/>
      <c r="Q84" s="10"/>
      <c r="R84" s="10"/>
      <c r="S84" s="10"/>
      <c r="T84" s="4" t="s">
        <v>1709</v>
      </c>
      <c r="U84" s="3" t="s">
        <v>1986</v>
      </c>
      <c r="V84" s="3">
        <v>28</v>
      </c>
    </row>
    <row r="85" spans="1:22" ht="15" thickBot="1" x14ac:dyDescent="0.35">
      <c r="A85" s="3">
        <v>7</v>
      </c>
      <c r="B85" s="7">
        <v>39703</v>
      </c>
      <c r="C85" s="4" t="s">
        <v>1711</v>
      </c>
      <c r="D85" s="4" t="s">
        <v>1712</v>
      </c>
      <c r="E85" s="4" t="s">
        <v>1712</v>
      </c>
      <c r="F85" s="4" t="s">
        <v>2334</v>
      </c>
      <c r="G85" s="4" t="s">
        <v>2320</v>
      </c>
      <c r="H85" s="4" t="s">
        <v>1713</v>
      </c>
      <c r="I85" s="4" t="s">
        <v>1714</v>
      </c>
      <c r="J85" s="4" t="s">
        <v>1715</v>
      </c>
      <c r="K85" s="10"/>
      <c r="L85" s="10"/>
      <c r="M85" s="4" t="s">
        <v>1950</v>
      </c>
      <c r="N85" s="10"/>
      <c r="P85" s="4" t="s">
        <v>1902</v>
      </c>
      <c r="Q85" s="10"/>
      <c r="R85" s="10"/>
      <c r="S85" s="10"/>
      <c r="T85" s="4" t="s">
        <v>1716</v>
      </c>
      <c r="U85" s="8"/>
      <c r="V85" s="10"/>
    </row>
    <row r="86" spans="1:22" ht="15" thickBot="1" x14ac:dyDescent="0.35">
      <c r="A86" s="3">
        <v>8</v>
      </c>
      <c r="B86" s="7">
        <v>39721</v>
      </c>
      <c r="C86" s="4" t="s">
        <v>1987</v>
      </c>
      <c r="D86" s="4" t="s">
        <v>1857</v>
      </c>
      <c r="E86" s="4" t="s">
        <v>1857</v>
      </c>
      <c r="F86" s="4" t="s">
        <v>1719</v>
      </c>
      <c r="G86" s="4" t="s">
        <v>2335</v>
      </c>
      <c r="H86" s="4" t="s">
        <v>1988</v>
      </c>
      <c r="I86" s="4" t="s">
        <v>1859</v>
      </c>
      <c r="J86" s="4" t="s">
        <v>1860</v>
      </c>
      <c r="K86" s="3">
        <v>40</v>
      </c>
      <c r="L86" s="3">
        <v>50</v>
      </c>
      <c r="M86" s="4" t="s">
        <v>1989</v>
      </c>
      <c r="N86" s="4" t="s">
        <v>1990</v>
      </c>
      <c r="P86" s="10"/>
      <c r="Q86" s="3">
        <v>25</v>
      </c>
      <c r="R86" s="3">
        <v>0</v>
      </c>
      <c r="S86" s="10"/>
      <c r="T86" s="4" t="s">
        <v>1862</v>
      </c>
      <c r="U86" s="8"/>
      <c r="V86" s="10"/>
    </row>
    <row r="87" spans="1:22" ht="15" thickBot="1" x14ac:dyDescent="0.35">
      <c r="A87" s="3">
        <v>9</v>
      </c>
      <c r="B87" s="7">
        <v>39732</v>
      </c>
      <c r="C87" s="4" t="s">
        <v>1991</v>
      </c>
      <c r="D87" s="4" t="s">
        <v>1955</v>
      </c>
      <c r="E87" s="4" t="s">
        <v>1955</v>
      </c>
      <c r="F87" s="4" t="s">
        <v>1694</v>
      </c>
      <c r="G87" s="4" t="s">
        <v>1694</v>
      </c>
      <c r="H87" s="4" t="s">
        <v>1956</v>
      </c>
      <c r="I87" s="4" t="s">
        <v>1957</v>
      </c>
      <c r="J87" s="4" t="s">
        <v>1958</v>
      </c>
      <c r="K87" s="3">
        <v>43</v>
      </c>
      <c r="L87" s="3">
        <v>53</v>
      </c>
      <c r="M87" s="4" t="s">
        <v>1992</v>
      </c>
      <c r="N87" s="4" t="s">
        <v>1960</v>
      </c>
      <c r="P87" s="4" t="s">
        <v>1993</v>
      </c>
      <c r="Q87" s="10"/>
      <c r="R87" s="10"/>
      <c r="S87" s="4" t="s">
        <v>1802</v>
      </c>
      <c r="T87" s="4" t="s">
        <v>1961</v>
      </c>
      <c r="U87" s="8"/>
      <c r="V87" s="10"/>
    </row>
    <row r="88" spans="1:22" ht="15" thickBot="1" x14ac:dyDescent="0.35">
      <c r="A88" s="3">
        <v>10</v>
      </c>
      <c r="B88" s="7">
        <v>39767</v>
      </c>
      <c r="C88" s="4" t="s">
        <v>1738</v>
      </c>
      <c r="D88" s="4" t="s">
        <v>1739</v>
      </c>
      <c r="E88" s="4" t="s">
        <v>1739</v>
      </c>
      <c r="F88" s="4" t="s">
        <v>1740</v>
      </c>
      <c r="G88" s="4" t="s">
        <v>1740</v>
      </c>
      <c r="H88" s="4" t="s">
        <v>1741</v>
      </c>
      <c r="I88" s="4" t="s">
        <v>1742</v>
      </c>
      <c r="J88" s="4" t="s">
        <v>1743</v>
      </c>
      <c r="K88" s="3">
        <v>32</v>
      </c>
      <c r="L88" s="3">
        <v>42</v>
      </c>
      <c r="M88" s="4" t="s">
        <v>1994</v>
      </c>
      <c r="N88" s="4" t="s">
        <v>1745</v>
      </c>
      <c r="P88" s="4" t="s">
        <v>1995</v>
      </c>
      <c r="Q88" s="10"/>
      <c r="R88" s="10"/>
      <c r="S88" s="10"/>
      <c r="T88" s="4" t="s">
        <v>1747</v>
      </c>
      <c r="U88" s="8"/>
      <c r="V88" s="3">
        <v>32</v>
      </c>
    </row>
    <row r="89" spans="1:22" ht="15" thickBot="1" x14ac:dyDescent="0.35">
      <c r="A89" s="3">
        <v>11</v>
      </c>
      <c r="B89" s="6"/>
      <c r="C89" s="4" t="s">
        <v>1876</v>
      </c>
      <c r="D89" s="4" t="s">
        <v>1749</v>
      </c>
      <c r="E89" s="4" t="s">
        <v>1749</v>
      </c>
      <c r="F89" s="4" t="s">
        <v>1916</v>
      </c>
      <c r="G89" s="4"/>
      <c r="H89" s="4" t="s">
        <v>1751</v>
      </c>
      <c r="I89" s="4" t="s">
        <v>1752</v>
      </c>
      <c r="J89" s="4" t="s">
        <v>1753</v>
      </c>
      <c r="K89" s="10"/>
      <c r="L89" s="10"/>
      <c r="M89" s="10"/>
      <c r="N89" s="4" t="s">
        <v>221</v>
      </c>
      <c r="P89" s="10"/>
      <c r="Q89" s="10"/>
      <c r="R89" s="10"/>
      <c r="S89" s="10"/>
      <c r="T89" s="10"/>
      <c r="U89" s="8"/>
      <c r="V89" s="10"/>
    </row>
    <row r="90" spans="1:22" ht="15" thickBot="1" x14ac:dyDescent="0.35">
      <c r="A90" s="3">
        <v>1</v>
      </c>
      <c r="B90" s="7">
        <v>39169</v>
      </c>
      <c r="C90" s="4" t="s">
        <v>1996</v>
      </c>
      <c r="D90" s="4" t="s">
        <v>1623</v>
      </c>
      <c r="E90" s="4" t="s">
        <v>1623</v>
      </c>
      <c r="F90" s="4" t="s">
        <v>1624</v>
      </c>
      <c r="G90" s="4" t="s">
        <v>1624</v>
      </c>
      <c r="H90" s="4" t="s">
        <v>1625</v>
      </c>
      <c r="I90" s="4" t="s">
        <v>1626</v>
      </c>
      <c r="J90" s="4" t="s">
        <v>1627</v>
      </c>
      <c r="K90" s="3">
        <v>38</v>
      </c>
      <c r="L90" s="3">
        <v>48</v>
      </c>
      <c r="M90" s="4" t="s">
        <v>1997</v>
      </c>
      <c r="N90" s="4" t="s">
        <v>1629</v>
      </c>
      <c r="P90" s="10"/>
      <c r="Q90" s="10"/>
      <c r="R90" s="10"/>
      <c r="S90" s="10"/>
      <c r="T90" s="4" t="s">
        <v>1631</v>
      </c>
      <c r="U90" s="3" t="s">
        <v>1998</v>
      </c>
      <c r="V90" s="10"/>
    </row>
    <row r="91" spans="1:22" ht="15" thickBot="1" x14ac:dyDescent="0.35">
      <c r="A91" s="3">
        <v>2</v>
      </c>
      <c r="B91" s="7">
        <v>39197</v>
      </c>
      <c r="C91" s="4" t="s">
        <v>1999</v>
      </c>
      <c r="D91" s="4" t="s">
        <v>2000</v>
      </c>
      <c r="E91" s="4" t="s">
        <v>2000</v>
      </c>
      <c r="F91" s="4" t="s">
        <v>2001</v>
      </c>
      <c r="G91" s="4" t="s">
        <v>2042</v>
      </c>
      <c r="H91" s="10"/>
      <c r="I91" s="10"/>
      <c r="J91" s="10"/>
      <c r="K91" s="10"/>
      <c r="L91" s="10"/>
      <c r="M91" s="10"/>
      <c r="N91" s="4" t="s">
        <v>633</v>
      </c>
      <c r="P91" s="10"/>
      <c r="Q91" s="10"/>
      <c r="R91" s="10"/>
      <c r="S91" s="10"/>
      <c r="T91" s="10"/>
      <c r="U91" s="5">
        <v>39330</v>
      </c>
      <c r="V91" s="10"/>
    </row>
    <row r="92" spans="1:22" ht="15" thickBot="1" x14ac:dyDescent="0.35">
      <c r="A92" s="3">
        <v>3</v>
      </c>
      <c r="B92" s="7">
        <v>39218</v>
      </c>
      <c r="C92" s="4" t="s">
        <v>2002</v>
      </c>
      <c r="D92" s="4" t="s">
        <v>1759</v>
      </c>
      <c r="E92" s="4" t="s">
        <v>1759</v>
      </c>
      <c r="F92" s="4" t="s">
        <v>1645</v>
      </c>
      <c r="G92" s="4" t="s">
        <v>1645</v>
      </c>
      <c r="H92" s="4" t="s">
        <v>1760</v>
      </c>
      <c r="I92" s="4" t="s">
        <v>1761</v>
      </c>
      <c r="J92" s="4" t="s">
        <v>1930</v>
      </c>
      <c r="K92" s="3">
        <v>49</v>
      </c>
      <c r="L92" s="3">
        <v>59</v>
      </c>
      <c r="M92" s="4" t="s">
        <v>2003</v>
      </c>
      <c r="N92" s="4" t="s">
        <v>1764</v>
      </c>
      <c r="P92" s="10"/>
      <c r="Q92" s="10"/>
      <c r="R92" s="10"/>
      <c r="S92" s="10"/>
      <c r="T92" s="10"/>
      <c r="U92" s="8"/>
      <c r="V92" s="10"/>
    </row>
    <row r="93" spans="1:22" ht="15" thickBot="1" x14ac:dyDescent="0.35">
      <c r="A93" s="3">
        <v>4</v>
      </c>
      <c r="B93" s="7">
        <v>39251</v>
      </c>
      <c r="C93" s="4" t="s">
        <v>2004</v>
      </c>
      <c r="D93" s="4" t="s">
        <v>1728</v>
      </c>
      <c r="E93" s="4" t="s">
        <v>1728</v>
      </c>
      <c r="F93" s="4" t="s">
        <v>1635</v>
      </c>
      <c r="G93" s="4" t="s">
        <v>1635</v>
      </c>
      <c r="H93" s="4" t="s">
        <v>1730</v>
      </c>
      <c r="I93" s="4" t="s">
        <v>1731</v>
      </c>
      <c r="J93" s="4" t="s">
        <v>1732</v>
      </c>
      <c r="K93" s="3">
        <v>99</v>
      </c>
      <c r="L93" s="3">
        <v>109</v>
      </c>
      <c r="M93" s="4" t="s">
        <v>2005</v>
      </c>
      <c r="N93" s="4" t="s">
        <v>1735</v>
      </c>
      <c r="P93" s="10"/>
      <c r="Q93" s="10"/>
      <c r="R93" s="10"/>
      <c r="S93" s="10"/>
      <c r="T93" s="4" t="s">
        <v>1736</v>
      </c>
      <c r="U93" s="3" t="s">
        <v>2006</v>
      </c>
      <c r="V93" s="10"/>
    </row>
    <row r="94" spans="1:22" ht="15" thickBot="1" x14ac:dyDescent="0.35">
      <c r="A94" s="3">
        <v>5</v>
      </c>
      <c r="B94" s="7">
        <v>39277</v>
      </c>
      <c r="C94" s="4" t="s">
        <v>2007</v>
      </c>
      <c r="D94" s="4" t="s">
        <v>1812</v>
      </c>
      <c r="E94" s="4" t="s">
        <v>1812</v>
      </c>
      <c r="F94" s="4" t="s">
        <v>1694</v>
      </c>
      <c r="G94" s="4" t="s">
        <v>1694</v>
      </c>
      <c r="H94" s="4" t="s">
        <v>1813</v>
      </c>
      <c r="I94" s="4" t="s">
        <v>1814</v>
      </c>
      <c r="J94" s="4" t="s">
        <v>1815</v>
      </c>
      <c r="K94" s="3">
        <v>35</v>
      </c>
      <c r="L94" s="3">
        <v>45</v>
      </c>
      <c r="M94" s="4" t="s">
        <v>2008</v>
      </c>
      <c r="N94" s="4" t="s">
        <v>1817</v>
      </c>
      <c r="P94" s="4" t="s">
        <v>1978</v>
      </c>
      <c r="Q94" s="10"/>
      <c r="R94" s="10"/>
      <c r="S94" s="10"/>
      <c r="T94" s="4" t="s">
        <v>1819</v>
      </c>
      <c r="U94" s="5">
        <v>39423</v>
      </c>
      <c r="V94" s="3">
        <v>28</v>
      </c>
    </row>
    <row r="95" spans="1:22" ht="15" thickBot="1" x14ac:dyDescent="0.35">
      <c r="A95" s="3">
        <v>6</v>
      </c>
      <c r="B95" s="7">
        <v>39303</v>
      </c>
      <c r="C95" s="4" t="s">
        <v>2009</v>
      </c>
      <c r="D95" s="4" t="s">
        <v>1703</v>
      </c>
      <c r="E95" s="4" t="s">
        <v>1703</v>
      </c>
      <c r="F95" s="4" t="s">
        <v>1704</v>
      </c>
      <c r="G95" s="4" t="s">
        <v>1704</v>
      </c>
      <c r="H95" s="4" t="s">
        <v>1705</v>
      </c>
      <c r="I95" s="4" t="s">
        <v>1706</v>
      </c>
      <c r="J95" s="4" t="s">
        <v>1707</v>
      </c>
      <c r="K95" s="3">
        <v>59</v>
      </c>
      <c r="L95" s="3">
        <v>69</v>
      </c>
      <c r="M95" s="4" t="s">
        <v>2010</v>
      </c>
      <c r="N95" s="4" t="s">
        <v>1985</v>
      </c>
      <c r="P95" s="10"/>
      <c r="Q95" s="10"/>
      <c r="R95" s="10"/>
      <c r="S95" s="10"/>
      <c r="T95" s="4" t="s">
        <v>1709</v>
      </c>
      <c r="U95" s="5">
        <v>39607</v>
      </c>
      <c r="V95" s="10"/>
    </row>
    <row r="96" spans="1:22" ht="15" thickBot="1" x14ac:dyDescent="0.35">
      <c r="A96" s="3">
        <v>7</v>
      </c>
      <c r="B96" s="7">
        <v>39332</v>
      </c>
      <c r="C96" s="4" t="s">
        <v>1824</v>
      </c>
      <c r="D96" s="4" t="s">
        <v>1712</v>
      </c>
      <c r="E96" s="4" t="s">
        <v>1712</v>
      </c>
      <c r="F96" s="4" t="s">
        <v>2334</v>
      </c>
      <c r="G96" s="4" t="s">
        <v>2320</v>
      </c>
      <c r="H96" s="4" t="s">
        <v>1713</v>
      </c>
      <c r="I96" s="4" t="s">
        <v>1714</v>
      </c>
      <c r="J96" s="4" t="s">
        <v>1715</v>
      </c>
      <c r="K96" s="3">
        <v>350</v>
      </c>
      <c r="L96" s="3">
        <v>350</v>
      </c>
      <c r="M96" s="10"/>
      <c r="N96" s="10"/>
      <c r="P96" s="4" t="s">
        <v>1902</v>
      </c>
      <c r="Q96" s="10"/>
      <c r="R96" s="10"/>
      <c r="S96" s="10"/>
      <c r="T96" s="4" t="s">
        <v>1716</v>
      </c>
      <c r="U96" s="8"/>
      <c r="V96" s="10"/>
    </row>
    <row r="97" spans="1:22" ht="15" thickBot="1" x14ac:dyDescent="0.35">
      <c r="A97" s="3">
        <v>8</v>
      </c>
      <c r="B97" s="7">
        <v>39343</v>
      </c>
      <c r="C97" s="4" t="s">
        <v>2011</v>
      </c>
      <c r="D97" s="4" t="s">
        <v>1857</v>
      </c>
      <c r="E97" s="4" t="s">
        <v>1857</v>
      </c>
      <c r="F97" s="4" t="s">
        <v>1719</v>
      </c>
      <c r="G97" s="4" t="s">
        <v>2335</v>
      </c>
      <c r="H97" s="4" t="s">
        <v>1988</v>
      </c>
      <c r="I97" s="4" t="s">
        <v>1859</v>
      </c>
      <c r="J97" s="4" t="s">
        <v>1860</v>
      </c>
      <c r="K97" s="3">
        <v>45</v>
      </c>
      <c r="L97" s="3">
        <v>55</v>
      </c>
      <c r="M97" s="4" t="s">
        <v>2012</v>
      </c>
      <c r="N97" s="10"/>
      <c r="P97" s="10"/>
      <c r="Q97" s="3">
        <v>10</v>
      </c>
      <c r="R97" s="3">
        <v>0</v>
      </c>
      <c r="S97" s="10"/>
      <c r="T97" s="4" t="s">
        <v>1862</v>
      </c>
      <c r="U97" s="8"/>
      <c r="V97" s="10"/>
    </row>
    <row r="98" spans="1:22" ht="15" thickBot="1" x14ac:dyDescent="0.35">
      <c r="A98" s="3">
        <v>9</v>
      </c>
      <c r="B98" s="7">
        <v>39367</v>
      </c>
      <c r="C98" s="4" t="s">
        <v>2013</v>
      </c>
      <c r="D98" s="4" t="s">
        <v>2014</v>
      </c>
      <c r="E98" s="4" t="s">
        <v>2014</v>
      </c>
      <c r="F98" s="4" t="s">
        <v>1676</v>
      </c>
      <c r="G98" s="4" t="s">
        <v>1676</v>
      </c>
      <c r="H98" s="4" t="s">
        <v>2015</v>
      </c>
      <c r="I98" s="4" t="s">
        <v>2016</v>
      </c>
      <c r="J98" s="4" t="s">
        <v>2017</v>
      </c>
      <c r="K98" s="3">
        <v>32.5</v>
      </c>
      <c r="L98" s="3">
        <v>42.5</v>
      </c>
      <c r="M98" s="4" t="s">
        <v>2018</v>
      </c>
      <c r="N98" s="4" t="s">
        <v>2019</v>
      </c>
      <c r="P98" s="10"/>
      <c r="Q98" s="10"/>
      <c r="R98" s="10"/>
      <c r="S98" s="10"/>
      <c r="T98" s="4" t="s">
        <v>2020</v>
      </c>
      <c r="U98" s="5">
        <v>39212</v>
      </c>
      <c r="V98" s="3">
        <v>28</v>
      </c>
    </row>
    <row r="99" spans="1:22" ht="15" thickBot="1" x14ac:dyDescent="0.35">
      <c r="A99" s="3">
        <v>10</v>
      </c>
      <c r="B99" s="7">
        <v>39396</v>
      </c>
      <c r="C99" s="4" t="s">
        <v>1829</v>
      </c>
      <c r="D99" s="4" t="s">
        <v>1739</v>
      </c>
      <c r="E99" s="4" t="s">
        <v>1739</v>
      </c>
      <c r="F99" s="4" t="s">
        <v>1740</v>
      </c>
      <c r="G99" s="4" t="s">
        <v>1740</v>
      </c>
      <c r="H99" s="4" t="s">
        <v>1741</v>
      </c>
      <c r="I99" s="4" t="s">
        <v>1742</v>
      </c>
      <c r="J99" s="4" t="s">
        <v>1743</v>
      </c>
      <c r="K99" s="3">
        <v>32</v>
      </c>
      <c r="L99" s="3">
        <v>42</v>
      </c>
      <c r="M99" s="4" t="s">
        <v>2021</v>
      </c>
      <c r="N99" s="4" t="s">
        <v>1745</v>
      </c>
      <c r="P99" s="4" t="s">
        <v>1995</v>
      </c>
      <c r="Q99" s="10"/>
      <c r="R99" s="10"/>
      <c r="S99" s="10"/>
      <c r="T99" s="4" t="s">
        <v>1747</v>
      </c>
      <c r="U99" s="8"/>
      <c r="V99" s="10"/>
    </row>
    <row r="100" spans="1:22" ht="15" thickBot="1" x14ac:dyDescent="0.35">
      <c r="A100" s="3">
        <v>11</v>
      </c>
      <c r="B100" s="7">
        <v>39422</v>
      </c>
      <c r="C100" s="4" t="s">
        <v>2022</v>
      </c>
      <c r="D100" s="4" t="s">
        <v>1749</v>
      </c>
      <c r="E100" s="4" t="s">
        <v>1749</v>
      </c>
      <c r="F100" s="4" t="s">
        <v>1916</v>
      </c>
      <c r="G100" s="4"/>
      <c r="H100" s="4" t="s">
        <v>1751</v>
      </c>
      <c r="I100" s="4" t="s">
        <v>1752</v>
      </c>
      <c r="J100" s="4" t="s">
        <v>1753</v>
      </c>
      <c r="K100" s="10"/>
      <c r="L100" s="10"/>
      <c r="M100" s="10"/>
      <c r="N100" s="4" t="s">
        <v>221</v>
      </c>
      <c r="P100" s="10"/>
      <c r="Q100" s="10"/>
      <c r="R100" s="10"/>
      <c r="S100" s="10"/>
      <c r="T100" s="10"/>
      <c r="U100" s="8"/>
      <c r="V100" s="10"/>
    </row>
    <row r="101" spans="1:22" ht="15" thickBot="1" x14ac:dyDescent="0.35">
      <c r="A101" s="3">
        <v>12</v>
      </c>
      <c r="B101" s="7">
        <v>39114</v>
      </c>
      <c r="C101" s="4" t="s">
        <v>2023</v>
      </c>
      <c r="D101" s="4" t="s">
        <v>2024</v>
      </c>
      <c r="E101" s="4" t="s">
        <v>2024</v>
      </c>
      <c r="F101" s="4" t="s">
        <v>2025</v>
      </c>
      <c r="G101" s="4"/>
      <c r="H101" s="4" t="s">
        <v>2026</v>
      </c>
      <c r="I101" s="4" t="s">
        <v>2027</v>
      </c>
      <c r="J101" s="4" t="s">
        <v>2028</v>
      </c>
      <c r="K101" s="3">
        <v>45</v>
      </c>
      <c r="L101" s="3">
        <v>45</v>
      </c>
      <c r="M101" s="4" t="s">
        <v>2029</v>
      </c>
      <c r="N101" s="4" t="s">
        <v>221</v>
      </c>
      <c r="O101" s="10"/>
      <c r="P101" s="10"/>
      <c r="Q101" s="10"/>
      <c r="R101" s="10"/>
      <c r="S101" s="10"/>
      <c r="T101" s="4" t="s">
        <v>2030</v>
      </c>
      <c r="U101" s="3" t="s">
        <v>2031</v>
      </c>
      <c r="V101" s="10"/>
    </row>
    <row r="102" spans="1:22" ht="15" thickBot="1" x14ac:dyDescent="0.35">
      <c r="A102" s="3">
        <v>1</v>
      </c>
      <c r="B102" s="7">
        <v>38805</v>
      </c>
      <c r="C102" s="4" t="s">
        <v>2032</v>
      </c>
      <c r="D102" s="4" t="s">
        <v>1623</v>
      </c>
      <c r="E102" s="4" t="s">
        <v>1623</v>
      </c>
      <c r="F102" s="4" t="s">
        <v>2033</v>
      </c>
      <c r="G102" s="4" t="s">
        <v>2033</v>
      </c>
      <c r="H102" s="4" t="s">
        <v>1625</v>
      </c>
      <c r="I102" s="4" t="s">
        <v>1626</v>
      </c>
      <c r="J102" s="4" t="s">
        <v>2034</v>
      </c>
      <c r="K102" s="3">
        <v>46</v>
      </c>
      <c r="L102" s="3">
        <v>56</v>
      </c>
      <c r="M102" s="4" t="s">
        <v>2035</v>
      </c>
      <c r="N102" s="4" t="s">
        <v>1136</v>
      </c>
      <c r="O102" s="4" t="s">
        <v>1629</v>
      </c>
      <c r="P102" s="10"/>
      <c r="Q102" s="10"/>
      <c r="R102" s="10"/>
      <c r="S102" s="10"/>
      <c r="T102" s="4" t="s">
        <v>1631</v>
      </c>
      <c r="U102" s="8"/>
      <c r="V102" s="10"/>
    </row>
    <row r="103" spans="1:22" ht="15" thickBot="1" x14ac:dyDescent="0.35">
      <c r="A103" s="3">
        <v>2</v>
      </c>
      <c r="B103" s="7">
        <v>38833</v>
      </c>
      <c r="C103" s="4" t="s">
        <v>2036</v>
      </c>
      <c r="D103" s="4" t="s">
        <v>1634</v>
      </c>
      <c r="E103" s="4" t="s">
        <v>1634</v>
      </c>
      <c r="F103" s="4" t="s">
        <v>1635</v>
      </c>
      <c r="G103" s="4" t="s">
        <v>1635</v>
      </c>
      <c r="H103" s="4" t="s">
        <v>1805</v>
      </c>
      <c r="I103" s="4" t="s">
        <v>1637</v>
      </c>
      <c r="J103" s="4" t="s">
        <v>1638</v>
      </c>
      <c r="K103" s="3">
        <v>44</v>
      </c>
      <c r="L103" s="3">
        <v>54</v>
      </c>
      <c r="M103" s="4" t="s">
        <v>2037</v>
      </c>
      <c r="N103" s="4" t="s">
        <v>378</v>
      </c>
      <c r="O103" s="4" t="s">
        <v>1807</v>
      </c>
      <c r="P103" s="10"/>
      <c r="Q103" s="10"/>
      <c r="R103" s="10"/>
      <c r="S103" s="10"/>
      <c r="T103" s="4" t="s">
        <v>1641</v>
      </c>
      <c r="U103" s="8"/>
      <c r="V103" s="10"/>
    </row>
    <row r="104" spans="1:22" ht="15" thickBot="1" x14ac:dyDescent="0.35">
      <c r="A104" s="3">
        <v>3</v>
      </c>
      <c r="B104" s="7">
        <v>38849</v>
      </c>
      <c r="C104" s="4" t="s">
        <v>2038</v>
      </c>
      <c r="D104" s="4" t="s">
        <v>1644</v>
      </c>
      <c r="E104" s="4" t="s">
        <v>1644</v>
      </c>
      <c r="F104" s="4" t="s">
        <v>1645</v>
      </c>
      <c r="G104" s="4" t="s">
        <v>1645</v>
      </c>
      <c r="H104" s="4" t="s">
        <v>1646</v>
      </c>
      <c r="I104" s="4" t="s">
        <v>1647</v>
      </c>
      <c r="J104" s="4" t="s">
        <v>1648</v>
      </c>
      <c r="K104" s="3">
        <v>60</v>
      </c>
      <c r="L104" s="3">
        <v>70</v>
      </c>
      <c r="M104" s="4" t="s">
        <v>2039</v>
      </c>
      <c r="N104" s="4" t="s">
        <v>213</v>
      </c>
      <c r="O104" s="4" t="s">
        <v>1650</v>
      </c>
      <c r="P104" s="10"/>
      <c r="Q104" s="10"/>
      <c r="R104" s="10"/>
      <c r="S104" s="10"/>
      <c r="T104" s="4" t="s">
        <v>1651</v>
      </c>
      <c r="U104" s="8"/>
      <c r="V104" s="10"/>
    </row>
    <row r="105" spans="1:22" ht="15" thickBot="1" x14ac:dyDescent="0.35">
      <c r="A105" s="3">
        <v>4</v>
      </c>
      <c r="B105" s="7">
        <v>38877</v>
      </c>
      <c r="C105" s="4" t="s">
        <v>2040</v>
      </c>
      <c r="D105" s="4" t="s">
        <v>2041</v>
      </c>
      <c r="E105" s="4" t="s">
        <v>2041</v>
      </c>
      <c r="F105" s="4" t="s">
        <v>2042</v>
      </c>
      <c r="G105" s="4" t="s">
        <v>2042</v>
      </c>
      <c r="H105" s="10"/>
      <c r="I105" s="10"/>
      <c r="J105" s="10"/>
      <c r="K105" s="10"/>
      <c r="L105" s="10"/>
      <c r="M105" s="10"/>
      <c r="N105" s="4" t="s">
        <v>2043</v>
      </c>
      <c r="O105" s="10"/>
      <c r="P105" s="4" t="s">
        <v>2044</v>
      </c>
      <c r="Q105" s="10"/>
      <c r="R105" s="10"/>
      <c r="S105" s="10"/>
      <c r="T105" s="4" t="s">
        <v>2045</v>
      </c>
      <c r="U105" s="8"/>
      <c r="V105" s="10"/>
    </row>
    <row r="106" spans="1:22" ht="15" thickBot="1" x14ac:dyDescent="0.35">
      <c r="A106" s="3">
        <v>5</v>
      </c>
      <c r="B106" s="7">
        <v>38913</v>
      </c>
      <c r="C106" s="4" t="s">
        <v>2046</v>
      </c>
      <c r="D106" s="4" t="s">
        <v>1812</v>
      </c>
      <c r="E106" s="4" t="s">
        <v>1812</v>
      </c>
      <c r="F106" s="4" t="s">
        <v>1694</v>
      </c>
      <c r="G106" s="4" t="s">
        <v>1694</v>
      </c>
      <c r="H106" s="4" t="s">
        <v>1813</v>
      </c>
      <c r="I106" s="4" t="s">
        <v>1814</v>
      </c>
      <c r="J106" s="4" t="s">
        <v>1815</v>
      </c>
      <c r="K106" s="3">
        <v>30</v>
      </c>
      <c r="L106" s="3">
        <v>40</v>
      </c>
      <c r="M106" s="4" t="s">
        <v>2047</v>
      </c>
      <c r="N106" s="4" t="s">
        <v>1699</v>
      </c>
      <c r="O106" s="4" t="s">
        <v>1817</v>
      </c>
      <c r="P106" s="4" t="s">
        <v>1978</v>
      </c>
      <c r="Q106" s="10"/>
      <c r="R106" s="10"/>
      <c r="S106" s="10"/>
      <c r="T106" s="4" t="s">
        <v>1819</v>
      </c>
      <c r="U106" s="5">
        <v>38997</v>
      </c>
      <c r="V106" s="3">
        <v>28</v>
      </c>
    </row>
    <row r="107" spans="1:22" ht="15" thickBot="1" x14ac:dyDescent="0.35">
      <c r="A107" s="3">
        <v>6</v>
      </c>
      <c r="B107" s="7">
        <v>38940</v>
      </c>
      <c r="C107" s="4" t="s">
        <v>2048</v>
      </c>
      <c r="D107" s="4" t="s">
        <v>1703</v>
      </c>
      <c r="E107" s="4" t="s">
        <v>1703</v>
      </c>
      <c r="F107" s="4" t="s">
        <v>1704</v>
      </c>
      <c r="G107" s="4" t="s">
        <v>1704</v>
      </c>
      <c r="H107" s="4" t="s">
        <v>1705</v>
      </c>
      <c r="I107" s="4" t="s">
        <v>1706</v>
      </c>
      <c r="J107" s="4" t="s">
        <v>1707</v>
      </c>
      <c r="K107" s="3">
        <v>60</v>
      </c>
      <c r="L107" s="3">
        <v>70</v>
      </c>
      <c r="M107" s="4" t="s">
        <v>2049</v>
      </c>
      <c r="N107" s="4" t="s">
        <v>1984</v>
      </c>
      <c r="O107" s="4" t="s">
        <v>1985</v>
      </c>
      <c r="P107" s="10"/>
      <c r="Q107" s="10"/>
      <c r="R107" s="10"/>
      <c r="S107" s="10"/>
      <c r="T107" s="4" t="s">
        <v>1709</v>
      </c>
      <c r="U107" s="5">
        <v>38906</v>
      </c>
      <c r="V107" s="3">
        <v>28</v>
      </c>
    </row>
    <row r="108" spans="1:22" ht="15" thickBot="1" x14ac:dyDescent="0.35">
      <c r="A108" s="3">
        <v>7</v>
      </c>
      <c r="B108" s="7">
        <v>38968</v>
      </c>
      <c r="C108" s="4" t="s">
        <v>2050</v>
      </c>
      <c r="D108" s="4" t="s">
        <v>1712</v>
      </c>
      <c r="E108" s="4" t="s">
        <v>1712</v>
      </c>
      <c r="F108" s="4" t="s">
        <v>2334</v>
      </c>
      <c r="G108" s="4" t="s">
        <v>2320</v>
      </c>
      <c r="H108" s="4" t="s">
        <v>1713</v>
      </c>
      <c r="I108" s="4" t="s">
        <v>1714</v>
      </c>
      <c r="J108" s="4" t="s">
        <v>1715</v>
      </c>
      <c r="K108" s="10"/>
      <c r="L108" s="10"/>
      <c r="M108" s="10"/>
      <c r="N108" s="4" t="s">
        <v>221</v>
      </c>
      <c r="O108" s="10"/>
      <c r="P108" s="4" t="s">
        <v>1902</v>
      </c>
      <c r="Q108" s="10"/>
      <c r="R108" s="10"/>
      <c r="S108" s="10"/>
      <c r="T108" s="4" t="s">
        <v>1716</v>
      </c>
      <c r="U108" s="8"/>
      <c r="V108" s="10"/>
    </row>
    <row r="109" spans="1:22" ht="15" thickBot="1" x14ac:dyDescent="0.35">
      <c r="A109" s="3">
        <v>8</v>
      </c>
      <c r="B109" s="7">
        <v>38987</v>
      </c>
      <c r="C109" s="4" t="s">
        <v>2051</v>
      </c>
      <c r="D109" s="4" t="s">
        <v>1718</v>
      </c>
      <c r="E109" s="4" t="s">
        <v>1718</v>
      </c>
      <c r="F109" s="4" t="s">
        <v>1719</v>
      </c>
      <c r="G109" s="4" t="s">
        <v>2335</v>
      </c>
      <c r="H109" s="4" t="s">
        <v>1720</v>
      </c>
      <c r="I109" s="4" t="s">
        <v>1721</v>
      </c>
      <c r="J109" s="4" t="s">
        <v>1722</v>
      </c>
      <c r="K109" s="3">
        <v>23</v>
      </c>
      <c r="L109" s="3">
        <v>33</v>
      </c>
      <c r="M109" s="4" t="s">
        <v>2052</v>
      </c>
      <c r="N109" s="4" t="s">
        <v>1724</v>
      </c>
      <c r="O109" s="10"/>
      <c r="P109" s="4" t="s">
        <v>1725</v>
      </c>
      <c r="Q109" s="3">
        <v>14</v>
      </c>
      <c r="R109" s="3">
        <v>0</v>
      </c>
      <c r="S109" s="10"/>
      <c r="T109" s="4" t="s">
        <v>1726</v>
      </c>
      <c r="U109" s="8"/>
      <c r="V109" s="10"/>
    </row>
    <row r="110" spans="1:22" ht="15" thickBot="1" x14ac:dyDescent="0.35">
      <c r="A110" s="3">
        <v>9</v>
      </c>
      <c r="B110" s="7">
        <v>39004</v>
      </c>
      <c r="C110" s="4" t="s">
        <v>2053</v>
      </c>
      <c r="D110" s="4" t="s">
        <v>2014</v>
      </c>
      <c r="E110" s="4" t="s">
        <v>2014</v>
      </c>
      <c r="F110" s="4" t="s">
        <v>1676</v>
      </c>
      <c r="G110" s="4" t="s">
        <v>1676</v>
      </c>
      <c r="H110" s="4" t="s">
        <v>2015</v>
      </c>
      <c r="I110" s="4" t="s">
        <v>2016</v>
      </c>
      <c r="J110" s="4" t="s">
        <v>2017</v>
      </c>
      <c r="K110" s="3">
        <v>35</v>
      </c>
      <c r="L110" s="3">
        <v>45</v>
      </c>
      <c r="M110" s="4" t="s">
        <v>2054</v>
      </c>
      <c r="N110" s="4" t="s">
        <v>437</v>
      </c>
      <c r="O110" s="4" t="s">
        <v>2019</v>
      </c>
      <c r="P110" s="10"/>
      <c r="Q110" s="10"/>
      <c r="R110" s="10"/>
      <c r="S110" s="10"/>
      <c r="T110" s="4" t="s">
        <v>2020</v>
      </c>
      <c r="U110" s="8"/>
      <c r="V110" s="10"/>
    </row>
    <row r="111" spans="1:22" ht="15" thickBot="1" x14ac:dyDescent="0.35">
      <c r="A111" s="3">
        <v>10</v>
      </c>
      <c r="B111" s="7">
        <v>39032</v>
      </c>
      <c r="C111" s="4" t="s">
        <v>2055</v>
      </c>
      <c r="D111" s="4" t="s">
        <v>1739</v>
      </c>
      <c r="E111" s="4" t="s">
        <v>1739</v>
      </c>
      <c r="F111" s="4" t="s">
        <v>1740</v>
      </c>
      <c r="G111" s="4" t="s">
        <v>1740</v>
      </c>
      <c r="H111" s="4" t="s">
        <v>1741</v>
      </c>
      <c r="I111" s="4" t="s">
        <v>1742</v>
      </c>
      <c r="J111" s="4" t="s">
        <v>1743</v>
      </c>
      <c r="K111" s="3">
        <v>30</v>
      </c>
      <c r="L111" s="3">
        <v>40</v>
      </c>
      <c r="M111" s="4" t="s">
        <v>2056</v>
      </c>
      <c r="N111" s="4" t="s">
        <v>633</v>
      </c>
      <c r="O111" s="4" t="s">
        <v>1745</v>
      </c>
      <c r="P111" s="4" t="s">
        <v>1995</v>
      </c>
      <c r="Q111" s="10"/>
      <c r="R111" s="10"/>
      <c r="S111" s="10"/>
      <c r="T111" s="4" t="s">
        <v>1747</v>
      </c>
      <c r="U111" s="5">
        <v>38879</v>
      </c>
      <c r="V111" s="3">
        <v>32</v>
      </c>
    </row>
    <row r="112" spans="1:22" ht="15" thickBot="1" x14ac:dyDescent="0.35">
      <c r="A112" s="3">
        <v>11</v>
      </c>
      <c r="B112" s="7">
        <v>38736</v>
      </c>
      <c r="C112" s="4" t="s">
        <v>2057</v>
      </c>
      <c r="D112" s="4" t="s">
        <v>2058</v>
      </c>
      <c r="E112" s="4" t="s">
        <v>2058</v>
      </c>
      <c r="F112" s="4" t="s">
        <v>2025</v>
      </c>
      <c r="G112" s="4"/>
      <c r="H112" s="4" t="s">
        <v>2059</v>
      </c>
      <c r="I112" s="4" t="s">
        <v>2060</v>
      </c>
      <c r="J112" s="4" t="s">
        <v>2061</v>
      </c>
      <c r="K112" s="3">
        <v>35</v>
      </c>
      <c r="L112" s="3">
        <v>35</v>
      </c>
      <c r="M112" s="4" t="s">
        <v>2062</v>
      </c>
      <c r="N112" s="4" t="s">
        <v>221</v>
      </c>
      <c r="O112" s="10"/>
      <c r="P112" s="10"/>
      <c r="Q112" s="10"/>
      <c r="R112" s="10"/>
      <c r="S112" s="10"/>
      <c r="T112" s="10"/>
      <c r="U112" s="8"/>
      <c r="V112" s="10"/>
    </row>
    <row r="113" spans="1:22" ht="15" thickBot="1" x14ac:dyDescent="0.35">
      <c r="A113" s="3">
        <v>1</v>
      </c>
      <c r="B113" s="7">
        <v>38434</v>
      </c>
      <c r="C113" s="4" t="s">
        <v>2063</v>
      </c>
      <c r="D113" s="4" t="s">
        <v>1623</v>
      </c>
      <c r="E113" s="4" t="s">
        <v>1623</v>
      </c>
      <c r="F113" s="4" t="s">
        <v>2033</v>
      </c>
      <c r="G113" s="4" t="s">
        <v>2033</v>
      </c>
      <c r="H113" s="4" t="s">
        <v>1625</v>
      </c>
      <c r="I113" s="4" t="s">
        <v>1626</v>
      </c>
      <c r="J113" s="4" t="s">
        <v>2034</v>
      </c>
      <c r="K113" s="3">
        <v>46</v>
      </c>
      <c r="L113" s="3">
        <v>56</v>
      </c>
      <c r="M113" s="4" t="s">
        <v>2064</v>
      </c>
      <c r="N113" s="4" t="s">
        <v>221</v>
      </c>
      <c r="O113" s="4" t="s">
        <v>1629</v>
      </c>
      <c r="P113" s="10"/>
      <c r="Q113" s="10"/>
      <c r="R113" s="10"/>
      <c r="S113" s="10"/>
      <c r="T113" s="10"/>
      <c r="U113" s="8"/>
      <c r="V113" s="10"/>
    </row>
    <row r="114" spans="1:22" ht="15" thickBot="1" x14ac:dyDescent="0.35">
      <c r="A114" s="3">
        <v>2</v>
      </c>
      <c r="B114" s="7">
        <v>38463</v>
      </c>
      <c r="C114" s="4" t="s">
        <v>2065</v>
      </c>
      <c r="D114" s="4" t="s">
        <v>1634</v>
      </c>
      <c r="E114" s="4" t="s">
        <v>1634</v>
      </c>
      <c r="F114" s="4" t="s">
        <v>1635</v>
      </c>
      <c r="G114" s="4" t="s">
        <v>1635</v>
      </c>
      <c r="H114" s="4" t="s">
        <v>1805</v>
      </c>
      <c r="I114" s="4" t="s">
        <v>1637</v>
      </c>
      <c r="J114" s="4" t="s">
        <v>1638</v>
      </c>
      <c r="K114" s="3">
        <v>44</v>
      </c>
      <c r="L114" s="3">
        <v>54</v>
      </c>
      <c r="M114" s="4" t="s">
        <v>2066</v>
      </c>
      <c r="N114" s="4" t="s">
        <v>378</v>
      </c>
      <c r="O114" s="4" t="s">
        <v>1807</v>
      </c>
      <c r="P114" s="10"/>
      <c r="Q114" s="10"/>
      <c r="R114" s="10"/>
      <c r="S114" s="10"/>
      <c r="T114" s="4" t="s">
        <v>1641</v>
      </c>
      <c r="U114" s="8"/>
      <c r="V114" s="10"/>
    </row>
    <row r="115" spans="1:22" ht="15" thickBot="1" x14ac:dyDescent="0.35">
      <c r="A115" s="3">
        <v>3</v>
      </c>
      <c r="B115" s="7">
        <v>38490</v>
      </c>
      <c r="C115" s="4" t="s">
        <v>2067</v>
      </c>
      <c r="D115" s="4" t="s">
        <v>1759</v>
      </c>
      <c r="E115" s="4" t="s">
        <v>1759</v>
      </c>
      <c r="F115" s="4" t="s">
        <v>1645</v>
      </c>
      <c r="G115" s="4" t="s">
        <v>1645</v>
      </c>
      <c r="H115" s="4" t="s">
        <v>1760</v>
      </c>
      <c r="I115" s="4" t="s">
        <v>1761</v>
      </c>
      <c r="J115" s="4" t="s">
        <v>1930</v>
      </c>
      <c r="K115" s="3">
        <v>46.5</v>
      </c>
      <c r="L115" s="3">
        <v>56.5</v>
      </c>
      <c r="M115" s="4" t="s">
        <v>2068</v>
      </c>
      <c r="N115" s="4" t="s">
        <v>213</v>
      </c>
      <c r="O115" s="4" t="s">
        <v>1764</v>
      </c>
      <c r="P115" s="10"/>
      <c r="Q115" s="10"/>
      <c r="R115" s="10"/>
      <c r="S115" s="10"/>
      <c r="T115" s="10"/>
      <c r="U115" s="8"/>
      <c r="V115" s="10"/>
    </row>
    <row r="116" spans="1:22" ht="15" thickBot="1" x14ac:dyDescent="0.35">
      <c r="A116" s="3">
        <v>4</v>
      </c>
      <c r="B116" s="7">
        <v>38513</v>
      </c>
      <c r="C116" s="4" t="s">
        <v>2069</v>
      </c>
      <c r="D116" s="4" t="s">
        <v>2070</v>
      </c>
      <c r="E116" s="4" t="s">
        <v>2070</v>
      </c>
      <c r="F116" s="4" t="s">
        <v>2042</v>
      </c>
      <c r="G116" s="4" t="s">
        <v>2042</v>
      </c>
      <c r="H116" s="10"/>
      <c r="I116" s="10"/>
      <c r="J116" s="10"/>
      <c r="K116" s="3">
        <v>365</v>
      </c>
      <c r="L116" s="3">
        <v>365</v>
      </c>
      <c r="M116" s="10"/>
      <c r="N116" s="4" t="s">
        <v>2071</v>
      </c>
      <c r="O116" s="10"/>
      <c r="P116" s="4" t="s">
        <v>2072</v>
      </c>
      <c r="Q116" s="10"/>
      <c r="R116" s="10"/>
      <c r="S116" s="10"/>
      <c r="T116" s="4" t="s">
        <v>2073</v>
      </c>
      <c r="U116" s="8"/>
      <c r="V116" s="10"/>
    </row>
    <row r="117" spans="1:22" ht="15" thickBot="1" x14ac:dyDescent="0.35">
      <c r="A117" s="3">
        <v>5</v>
      </c>
      <c r="B117" s="7">
        <v>38534</v>
      </c>
      <c r="C117" s="4" t="s">
        <v>2074</v>
      </c>
      <c r="D117" s="4" t="s">
        <v>1728</v>
      </c>
      <c r="E117" s="4" t="s">
        <v>1728</v>
      </c>
      <c r="F117" s="4" t="s">
        <v>2075</v>
      </c>
      <c r="G117" s="4"/>
      <c r="H117" s="4" t="s">
        <v>1730</v>
      </c>
      <c r="I117" s="4" t="s">
        <v>1731</v>
      </c>
      <c r="J117" s="4" t="s">
        <v>1732</v>
      </c>
      <c r="K117" s="3">
        <v>83</v>
      </c>
      <c r="L117" s="3">
        <v>93</v>
      </c>
      <c r="M117" s="4" t="s">
        <v>2076</v>
      </c>
      <c r="N117" s="4" t="s">
        <v>332</v>
      </c>
      <c r="O117" s="4" t="s">
        <v>1735</v>
      </c>
      <c r="P117" s="4" t="s">
        <v>2077</v>
      </c>
      <c r="Q117" s="10"/>
      <c r="R117" s="10"/>
      <c r="S117" s="10"/>
      <c r="T117" s="4" t="s">
        <v>2078</v>
      </c>
      <c r="U117" s="3" t="s">
        <v>2079</v>
      </c>
      <c r="V117" s="3">
        <v>20</v>
      </c>
    </row>
    <row r="118" spans="1:22" ht="15" thickBot="1" x14ac:dyDescent="0.35">
      <c r="A118" s="3">
        <v>6</v>
      </c>
      <c r="B118" s="7">
        <v>38549</v>
      </c>
      <c r="C118" s="4" t="s">
        <v>2080</v>
      </c>
      <c r="D118" s="4" t="s">
        <v>1812</v>
      </c>
      <c r="E118" s="4" t="s">
        <v>1812</v>
      </c>
      <c r="F118" s="4" t="s">
        <v>2081</v>
      </c>
      <c r="G118" s="4" t="s">
        <v>2081</v>
      </c>
      <c r="H118" s="4" t="s">
        <v>1813</v>
      </c>
      <c r="I118" s="4" t="s">
        <v>1814</v>
      </c>
      <c r="J118" s="4" t="s">
        <v>1815</v>
      </c>
      <c r="K118" s="3">
        <v>30</v>
      </c>
      <c r="L118" s="3">
        <v>40</v>
      </c>
      <c r="M118" s="4" t="s">
        <v>2082</v>
      </c>
      <c r="N118" s="4" t="s">
        <v>1699</v>
      </c>
      <c r="O118" s="4" t="s">
        <v>1817</v>
      </c>
      <c r="P118" s="4" t="s">
        <v>1978</v>
      </c>
      <c r="Q118" s="10"/>
      <c r="R118" s="10"/>
      <c r="S118" s="10"/>
      <c r="T118" s="4" t="s">
        <v>1819</v>
      </c>
      <c r="U118" s="5">
        <v>38359</v>
      </c>
      <c r="V118" s="3">
        <v>24</v>
      </c>
    </row>
    <row r="119" spans="1:22" ht="15" thickBot="1" x14ac:dyDescent="0.35">
      <c r="A119" s="3">
        <v>7</v>
      </c>
      <c r="B119" s="7">
        <v>38576</v>
      </c>
      <c r="C119" s="4" t="s">
        <v>2083</v>
      </c>
      <c r="D119" s="4" t="s">
        <v>1703</v>
      </c>
      <c r="E119" s="4" t="s">
        <v>1703</v>
      </c>
      <c r="F119" s="4" t="s">
        <v>1704</v>
      </c>
      <c r="G119" s="4" t="s">
        <v>1704</v>
      </c>
      <c r="H119" s="4" t="s">
        <v>1705</v>
      </c>
      <c r="I119" s="4" t="s">
        <v>1706</v>
      </c>
      <c r="J119" s="4" t="s">
        <v>1707</v>
      </c>
      <c r="K119" s="3">
        <v>65</v>
      </c>
      <c r="L119" s="3">
        <v>75</v>
      </c>
      <c r="M119" s="4" t="s">
        <v>2084</v>
      </c>
      <c r="N119" s="4" t="s">
        <v>1984</v>
      </c>
      <c r="O119" s="4" t="s">
        <v>1985</v>
      </c>
      <c r="P119" s="10"/>
      <c r="Q119" s="10"/>
      <c r="R119" s="10"/>
      <c r="S119" s="10"/>
      <c r="T119" s="10"/>
      <c r="U119" s="5">
        <v>38360</v>
      </c>
      <c r="V119" s="3">
        <v>28</v>
      </c>
    </row>
    <row r="120" spans="1:22" ht="15" thickBot="1" x14ac:dyDescent="0.35">
      <c r="A120" s="3">
        <v>8</v>
      </c>
      <c r="B120" s="7">
        <v>38604</v>
      </c>
      <c r="C120" s="4" t="s">
        <v>2085</v>
      </c>
      <c r="D120" s="4" t="s">
        <v>1712</v>
      </c>
      <c r="E120" s="4" t="s">
        <v>1712</v>
      </c>
      <c r="F120" s="4" t="s">
        <v>2334</v>
      </c>
      <c r="G120" s="4" t="s">
        <v>2320</v>
      </c>
      <c r="H120" s="4" t="s">
        <v>1713</v>
      </c>
      <c r="I120" s="4" t="s">
        <v>1714</v>
      </c>
      <c r="J120" s="4" t="s">
        <v>1715</v>
      </c>
      <c r="K120" s="10"/>
      <c r="L120" s="10"/>
      <c r="M120" s="10"/>
      <c r="N120" s="4" t="s">
        <v>221</v>
      </c>
      <c r="O120" s="10"/>
      <c r="P120" s="4" t="s">
        <v>1902</v>
      </c>
      <c r="Q120" s="10"/>
      <c r="R120" s="10"/>
      <c r="S120" s="10"/>
      <c r="T120" s="4" t="s">
        <v>1716</v>
      </c>
      <c r="U120" s="8"/>
      <c r="V120" s="10"/>
    </row>
    <row r="121" spans="1:22" ht="15" thickBot="1" x14ac:dyDescent="0.35">
      <c r="A121" s="3">
        <v>9</v>
      </c>
      <c r="B121" s="7">
        <v>38623</v>
      </c>
      <c r="C121" s="4" t="s">
        <v>2086</v>
      </c>
      <c r="D121" s="4" t="s">
        <v>1718</v>
      </c>
      <c r="E121" s="4" t="s">
        <v>1718</v>
      </c>
      <c r="F121" s="4" t="s">
        <v>1719</v>
      </c>
      <c r="G121" s="4" t="s">
        <v>2335</v>
      </c>
      <c r="H121" s="4" t="s">
        <v>1720</v>
      </c>
      <c r="I121" s="4" t="s">
        <v>1721</v>
      </c>
      <c r="J121" s="4" t="s">
        <v>1722</v>
      </c>
      <c r="K121" s="10"/>
      <c r="L121" s="10"/>
      <c r="M121" s="4" t="s">
        <v>2087</v>
      </c>
      <c r="N121" s="4" t="s">
        <v>1724</v>
      </c>
      <c r="O121" s="10"/>
      <c r="P121" s="4" t="s">
        <v>1725</v>
      </c>
      <c r="Q121" s="3">
        <v>14</v>
      </c>
      <c r="R121" s="3">
        <v>1</v>
      </c>
      <c r="S121" s="10"/>
      <c r="T121" s="4" t="s">
        <v>1726</v>
      </c>
      <c r="U121" s="8"/>
      <c r="V121" s="10"/>
    </row>
    <row r="122" spans="1:22" ht="15" thickBot="1" x14ac:dyDescent="0.35">
      <c r="A122" s="3">
        <v>10</v>
      </c>
      <c r="B122" s="7">
        <v>38640</v>
      </c>
      <c r="C122" s="4" t="s">
        <v>2088</v>
      </c>
      <c r="D122" s="4" t="s">
        <v>2014</v>
      </c>
      <c r="E122" s="4" t="s">
        <v>2014</v>
      </c>
      <c r="F122" s="4" t="s">
        <v>1676</v>
      </c>
      <c r="G122" s="4" t="s">
        <v>1676</v>
      </c>
      <c r="H122" s="4" t="s">
        <v>2015</v>
      </c>
      <c r="I122" s="4" t="s">
        <v>2016</v>
      </c>
      <c r="J122" s="4" t="s">
        <v>2017</v>
      </c>
      <c r="K122" s="10"/>
      <c r="L122" s="10"/>
      <c r="M122" s="4" t="s">
        <v>2089</v>
      </c>
      <c r="N122" s="4" t="s">
        <v>437</v>
      </c>
      <c r="O122" s="4" t="s">
        <v>2090</v>
      </c>
      <c r="P122" s="10"/>
      <c r="Q122" s="10"/>
      <c r="R122" s="10"/>
      <c r="S122" s="10"/>
      <c r="T122" s="4" t="s">
        <v>2020</v>
      </c>
      <c r="U122" s="8"/>
      <c r="V122" s="10"/>
    </row>
    <row r="123" spans="1:22" ht="15" thickBot="1" x14ac:dyDescent="0.35">
      <c r="A123" s="3">
        <v>11</v>
      </c>
      <c r="B123" s="7">
        <v>38668</v>
      </c>
      <c r="C123" s="4" t="s">
        <v>1873</v>
      </c>
      <c r="D123" s="4" t="s">
        <v>1739</v>
      </c>
      <c r="E123" s="4" t="s">
        <v>1739</v>
      </c>
      <c r="F123" s="4" t="s">
        <v>1740</v>
      </c>
      <c r="G123" s="4" t="s">
        <v>1740</v>
      </c>
      <c r="H123" s="4" t="s">
        <v>1741</v>
      </c>
      <c r="I123" s="4" t="s">
        <v>1742</v>
      </c>
      <c r="J123" s="4" t="s">
        <v>1743</v>
      </c>
      <c r="K123" s="10"/>
      <c r="L123" s="10"/>
      <c r="M123" s="4" t="s">
        <v>2091</v>
      </c>
      <c r="N123" s="4" t="s">
        <v>633</v>
      </c>
      <c r="O123" s="4" t="s">
        <v>2092</v>
      </c>
      <c r="P123" s="10"/>
      <c r="Q123" s="10"/>
      <c r="R123" s="10"/>
      <c r="S123" s="10"/>
      <c r="T123" s="4" t="s">
        <v>1747</v>
      </c>
      <c r="U123" s="8"/>
      <c r="V123" s="10"/>
    </row>
    <row r="124" spans="1:22" ht="15" thickBot="1" x14ac:dyDescent="0.35">
      <c r="A124" s="3">
        <v>12</v>
      </c>
      <c r="B124" s="7">
        <v>38372</v>
      </c>
      <c r="C124" s="4" t="s">
        <v>2093</v>
      </c>
      <c r="D124" s="4" t="s">
        <v>2058</v>
      </c>
      <c r="E124" s="4" t="s">
        <v>2058</v>
      </c>
      <c r="F124" s="4" t="s">
        <v>2025</v>
      </c>
      <c r="G124" s="4"/>
      <c r="H124" s="4" t="s">
        <v>2059</v>
      </c>
      <c r="I124" s="4" t="s">
        <v>2060</v>
      </c>
      <c r="J124" s="4" t="s">
        <v>2061</v>
      </c>
      <c r="K124" s="3">
        <v>35</v>
      </c>
      <c r="L124" s="3">
        <v>35</v>
      </c>
      <c r="M124" s="4" t="s">
        <v>2062</v>
      </c>
      <c r="N124" s="4" t="s">
        <v>221</v>
      </c>
      <c r="O124" s="10"/>
      <c r="P124" s="10"/>
      <c r="Q124" s="10"/>
      <c r="R124" s="10"/>
      <c r="S124" s="10"/>
      <c r="T124" s="10"/>
      <c r="U124" s="8"/>
      <c r="V124" s="10"/>
    </row>
    <row r="125" spans="1:22" ht="15" thickBot="1" x14ac:dyDescent="0.35">
      <c r="A125" s="3">
        <v>1</v>
      </c>
      <c r="B125" s="7">
        <v>38076</v>
      </c>
      <c r="C125" s="4" t="s">
        <v>2094</v>
      </c>
      <c r="D125" s="4" t="s">
        <v>1623</v>
      </c>
      <c r="E125" s="4" t="s">
        <v>1623</v>
      </c>
      <c r="F125" s="4" t="s">
        <v>2033</v>
      </c>
      <c r="G125" s="4" t="s">
        <v>2033</v>
      </c>
      <c r="H125" s="4" t="s">
        <v>1625</v>
      </c>
      <c r="I125" s="4" t="s">
        <v>1626</v>
      </c>
      <c r="J125" s="4" t="s">
        <v>2034</v>
      </c>
      <c r="K125" s="3">
        <v>43</v>
      </c>
      <c r="L125" s="3">
        <v>53</v>
      </c>
      <c r="M125" s="4" t="s">
        <v>2095</v>
      </c>
      <c r="N125" s="4" t="s">
        <v>2096</v>
      </c>
      <c r="O125" s="4" t="s">
        <v>2097</v>
      </c>
      <c r="P125" s="10"/>
      <c r="Q125" s="10"/>
      <c r="R125" s="10"/>
      <c r="S125" s="10"/>
      <c r="T125" s="10"/>
      <c r="U125" s="8"/>
      <c r="V125" s="10"/>
    </row>
    <row r="126" spans="1:22" ht="15" thickBot="1" x14ac:dyDescent="0.35">
      <c r="A126" s="3">
        <v>2</v>
      </c>
      <c r="B126" s="7">
        <v>38100</v>
      </c>
      <c r="C126" s="4" t="s">
        <v>2098</v>
      </c>
      <c r="D126" s="4" t="s">
        <v>1749</v>
      </c>
      <c r="E126" s="4" t="s">
        <v>1749</v>
      </c>
      <c r="F126" s="4" t="s">
        <v>1635</v>
      </c>
      <c r="G126" s="4" t="s">
        <v>1635</v>
      </c>
      <c r="H126" s="4" t="s">
        <v>2099</v>
      </c>
      <c r="I126" s="4" t="s">
        <v>1752</v>
      </c>
      <c r="J126" s="4" t="s">
        <v>1753</v>
      </c>
      <c r="K126" s="3">
        <v>72</v>
      </c>
      <c r="L126" s="3">
        <v>82</v>
      </c>
      <c r="M126" s="4" t="s">
        <v>2100</v>
      </c>
      <c r="N126" s="4" t="s">
        <v>378</v>
      </c>
      <c r="O126" s="4" t="s">
        <v>2101</v>
      </c>
      <c r="P126" s="10"/>
      <c r="Q126" s="10"/>
      <c r="R126" s="10"/>
      <c r="S126" s="10"/>
      <c r="T126" s="4" t="s">
        <v>2102</v>
      </c>
      <c r="U126" s="8"/>
      <c r="V126" s="10"/>
    </row>
    <row r="127" spans="1:22" ht="15" thickBot="1" x14ac:dyDescent="0.35">
      <c r="A127" s="3">
        <v>3</v>
      </c>
      <c r="B127" s="7">
        <v>38126</v>
      </c>
      <c r="C127" s="4" t="s">
        <v>2103</v>
      </c>
      <c r="D127" s="4" t="s">
        <v>1759</v>
      </c>
      <c r="E127" s="4" t="s">
        <v>1759</v>
      </c>
      <c r="F127" s="4" t="s">
        <v>1645</v>
      </c>
      <c r="G127" s="4" t="s">
        <v>1645</v>
      </c>
      <c r="H127" s="4" t="s">
        <v>1760</v>
      </c>
      <c r="I127" s="4" t="s">
        <v>1761</v>
      </c>
      <c r="J127" s="4" t="s">
        <v>1930</v>
      </c>
      <c r="K127" s="3">
        <v>43</v>
      </c>
      <c r="L127" s="3">
        <v>53</v>
      </c>
      <c r="M127" s="4" t="s">
        <v>2104</v>
      </c>
      <c r="N127" s="4" t="s">
        <v>213</v>
      </c>
      <c r="O127" s="4" t="s">
        <v>1764</v>
      </c>
      <c r="P127" s="10"/>
      <c r="Q127" s="10"/>
      <c r="R127" s="10"/>
      <c r="S127" s="10"/>
      <c r="T127" s="10"/>
      <c r="U127" s="8"/>
      <c r="V127" s="10"/>
    </row>
    <row r="128" spans="1:22" ht="15" thickBot="1" x14ac:dyDescent="0.35">
      <c r="A128" s="3">
        <v>4</v>
      </c>
      <c r="B128" s="7">
        <v>38149</v>
      </c>
      <c r="C128" s="4" t="s">
        <v>2105</v>
      </c>
      <c r="D128" s="4" t="s">
        <v>2106</v>
      </c>
      <c r="E128" s="4" t="s">
        <v>2106</v>
      </c>
      <c r="F128" s="4" t="s">
        <v>2042</v>
      </c>
      <c r="G128" s="4" t="s">
        <v>2042</v>
      </c>
      <c r="H128" s="4" t="s">
        <v>2107</v>
      </c>
      <c r="I128" s="10"/>
      <c r="J128" s="10"/>
      <c r="K128" s="3">
        <v>360</v>
      </c>
      <c r="L128" s="3">
        <v>360</v>
      </c>
      <c r="M128" s="10"/>
      <c r="N128" s="4" t="s">
        <v>633</v>
      </c>
      <c r="O128" s="10"/>
      <c r="P128" s="10"/>
      <c r="Q128" s="10"/>
      <c r="R128" s="10"/>
      <c r="S128" s="10"/>
      <c r="T128" s="10"/>
      <c r="U128" s="8"/>
      <c r="V128" s="10"/>
    </row>
    <row r="129" spans="1:22" ht="15" thickBot="1" x14ac:dyDescent="0.35">
      <c r="A129" s="3">
        <v>5</v>
      </c>
      <c r="B129" s="7">
        <v>38163</v>
      </c>
      <c r="C129" s="4" t="s">
        <v>2108</v>
      </c>
      <c r="D129" s="4" t="s">
        <v>2109</v>
      </c>
      <c r="E129" s="4" t="s">
        <v>2109</v>
      </c>
      <c r="F129" s="4" t="s">
        <v>2110</v>
      </c>
      <c r="G129" s="4" t="s">
        <v>2110</v>
      </c>
      <c r="H129" s="4" t="s">
        <v>2111</v>
      </c>
      <c r="I129" s="4" t="s">
        <v>2112</v>
      </c>
      <c r="J129" s="4" t="s">
        <v>2113</v>
      </c>
      <c r="K129" s="3">
        <v>30</v>
      </c>
      <c r="L129" s="3">
        <v>40</v>
      </c>
      <c r="M129" s="4" t="s">
        <v>2114</v>
      </c>
      <c r="N129" s="4" t="s">
        <v>221</v>
      </c>
      <c r="O129" s="4" t="s">
        <v>2115</v>
      </c>
      <c r="P129" s="4" t="s">
        <v>2116</v>
      </c>
      <c r="Q129" s="10"/>
      <c r="R129" s="10"/>
      <c r="S129" s="10"/>
      <c r="T129" s="10"/>
      <c r="U129" s="8"/>
      <c r="V129" s="10"/>
    </row>
    <row r="130" spans="1:22" ht="15" thickBot="1" x14ac:dyDescent="0.35">
      <c r="A130" s="3">
        <v>6</v>
      </c>
      <c r="B130" s="7">
        <v>38185</v>
      </c>
      <c r="C130" s="4" t="s">
        <v>2117</v>
      </c>
      <c r="D130" s="4" t="s">
        <v>1812</v>
      </c>
      <c r="E130" s="4" t="s">
        <v>1812</v>
      </c>
      <c r="F130" s="4" t="s">
        <v>2081</v>
      </c>
      <c r="G130" s="4" t="s">
        <v>2081</v>
      </c>
      <c r="H130" s="4" t="s">
        <v>1813</v>
      </c>
      <c r="I130" s="4" t="s">
        <v>1814</v>
      </c>
      <c r="J130" s="4" t="s">
        <v>1815</v>
      </c>
      <c r="K130" s="3">
        <v>14</v>
      </c>
      <c r="L130" s="3">
        <v>24</v>
      </c>
      <c r="M130" s="4" t="s">
        <v>2118</v>
      </c>
      <c r="N130" s="4" t="s">
        <v>1699</v>
      </c>
      <c r="O130" s="4" t="s">
        <v>1817</v>
      </c>
      <c r="P130" s="4" t="s">
        <v>2119</v>
      </c>
      <c r="Q130" s="10"/>
      <c r="R130" s="10"/>
      <c r="S130" s="10"/>
      <c r="T130" s="4" t="s">
        <v>1819</v>
      </c>
      <c r="U130" s="8"/>
      <c r="V130" s="10"/>
    </row>
    <row r="131" spans="1:22" ht="15" thickBot="1" x14ac:dyDescent="0.35">
      <c r="A131" s="3">
        <v>7</v>
      </c>
      <c r="B131" s="7">
        <v>38212</v>
      </c>
      <c r="C131" s="4" t="s">
        <v>2120</v>
      </c>
      <c r="D131" s="4" t="s">
        <v>1703</v>
      </c>
      <c r="E131" s="4" t="s">
        <v>1703</v>
      </c>
      <c r="F131" s="4" t="s">
        <v>1704</v>
      </c>
      <c r="G131" s="4" t="s">
        <v>1704</v>
      </c>
      <c r="H131" s="4" t="s">
        <v>1705</v>
      </c>
      <c r="I131" s="4" t="s">
        <v>1706</v>
      </c>
      <c r="J131" s="4" t="s">
        <v>1707</v>
      </c>
      <c r="K131" s="3">
        <v>60</v>
      </c>
      <c r="L131" s="3">
        <v>70</v>
      </c>
      <c r="M131" s="4" t="s">
        <v>2121</v>
      </c>
      <c r="N131" s="4" t="s">
        <v>1984</v>
      </c>
      <c r="O131" s="4" t="s">
        <v>1985</v>
      </c>
      <c r="P131" s="4" t="s">
        <v>2122</v>
      </c>
      <c r="Q131" s="10"/>
      <c r="R131" s="10"/>
      <c r="S131" s="10"/>
      <c r="T131" s="10"/>
      <c r="U131" s="8"/>
      <c r="V131" s="10"/>
    </row>
    <row r="132" spans="1:22" ht="15" thickBot="1" x14ac:dyDescent="0.35">
      <c r="A132" s="3">
        <v>8</v>
      </c>
      <c r="B132" s="7">
        <v>38240</v>
      </c>
      <c r="C132" s="4" t="s">
        <v>2123</v>
      </c>
      <c r="D132" s="4" t="s">
        <v>1712</v>
      </c>
      <c r="E132" s="4" t="s">
        <v>1712</v>
      </c>
      <c r="F132" s="4" t="s">
        <v>2334</v>
      </c>
      <c r="G132" s="4" t="s">
        <v>2320</v>
      </c>
      <c r="H132" s="4" t="s">
        <v>1713</v>
      </c>
      <c r="I132" s="4" t="s">
        <v>1714</v>
      </c>
      <c r="J132" s="4" t="s">
        <v>1715</v>
      </c>
      <c r="K132" s="3">
        <v>285</v>
      </c>
      <c r="L132" s="3">
        <v>285</v>
      </c>
      <c r="M132" s="10"/>
      <c r="N132" s="4" t="s">
        <v>221</v>
      </c>
      <c r="O132" s="10"/>
      <c r="P132" s="4" t="s">
        <v>1902</v>
      </c>
      <c r="Q132" s="10"/>
      <c r="R132" s="10"/>
      <c r="S132" s="10"/>
      <c r="T132" s="10"/>
      <c r="U132" s="8"/>
      <c r="V132" s="10"/>
    </row>
    <row r="133" spans="1:22" ht="15" thickBot="1" x14ac:dyDescent="0.35">
      <c r="A133" s="3">
        <v>9</v>
      </c>
      <c r="B133" s="7">
        <v>38259</v>
      </c>
      <c r="C133" s="4" t="s">
        <v>2124</v>
      </c>
      <c r="D133" s="4" t="s">
        <v>1718</v>
      </c>
      <c r="E133" s="4" t="s">
        <v>1718</v>
      </c>
      <c r="F133" s="4" t="s">
        <v>1719</v>
      </c>
      <c r="G133" s="4" t="s">
        <v>2335</v>
      </c>
      <c r="H133" s="4" t="s">
        <v>1720</v>
      </c>
      <c r="I133" s="4" t="s">
        <v>1721</v>
      </c>
      <c r="J133" s="4" t="s">
        <v>1722</v>
      </c>
      <c r="K133" s="4" t="s">
        <v>2125</v>
      </c>
      <c r="L133" s="4" t="s">
        <v>2126</v>
      </c>
      <c r="M133" s="4" t="s">
        <v>2087</v>
      </c>
      <c r="N133" s="4" t="s">
        <v>1724</v>
      </c>
      <c r="O133" s="10"/>
      <c r="P133" s="4" t="s">
        <v>1725</v>
      </c>
      <c r="Q133" s="3">
        <v>14</v>
      </c>
      <c r="R133" s="3">
        <v>1</v>
      </c>
      <c r="S133" s="10"/>
      <c r="T133" s="10"/>
      <c r="U133" s="8"/>
      <c r="V133" s="10"/>
    </row>
    <row r="134" spans="1:22" ht="15" thickBot="1" x14ac:dyDescent="0.35">
      <c r="A134" s="3">
        <v>10</v>
      </c>
      <c r="B134" s="7">
        <v>38273</v>
      </c>
      <c r="C134" s="4" t="s">
        <v>2127</v>
      </c>
      <c r="D134" s="4" t="s">
        <v>2128</v>
      </c>
      <c r="E134" s="4" t="s">
        <v>2128</v>
      </c>
      <c r="F134" s="4" t="s">
        <v>1676</v>
      </c>
      <c r="G134" s="4" t="s">
        <v>1676</v>
      </c>
      <c r="H134" s="4" t="s">
        <v>2129</v>
      </c>
      <c r="I134" s="4" t="s">
        <v>2130</v>
      </c>
      <c r="J134" s="4" t="s">
        <v>2131</v>
      </c>
      <c r="K134" s="3">
        <v>45</v>
      </c>
      <c r="L134" s="3">
        <v>55</v>
      </c>
      <c r="M134" s="4" t="s">
        <v>2089</v>
      </c>
      <c r="N134" s="4" t="s">
        <v>437</v>
      </c>
      <c r="O134" s="4" t="s">
        <v>2132</v>
      </c>
      <c r="P134" s="10"/>
      <c r="Q134" s="10"/>
      <c r="R134" s="10"/>
      <c r="S134" s="10"/>
      <c r="T134" s="4" t="s">
        <v>2133</v>
      </c>
      <c r="U134" s="8"/>
      <c r="V134" s="10"/>
    </row>
    <row r="135" spans="1:22" ht="15" thickBot="1" x14ac:dyDescent="0.35">
      <c r="A135" s="3">
        <v>11</v>
      </c>
      <c r="B135" s="7">
        <v>38304</v>
      </c>
      <c r="C135" s="4" t="s">
        <v>2134</v>
      </c>
      <c r="D135" s="4" t="s">
        <v>1739</v>
      </c>
      <c r="E135" s="4" t="s">
        <v>1739</v>
      </c>
      <c r="F135" s="4" t="s">
        <v>1740</v>
      </c>
      <c r="G135" s="4" t="s">
        <v>1740</v>
      </c>
      <c r="H135" s="4" t="s">
        <v>1741</v>
      </c>
      <c r="I135" s="4" t="s">
        <v>1742</v>
      </c>
      <c r="J135" s="4" t="s">
        <v>1743</v>
      </c>
      <c r="K135" s="3">
        <v>30</v>
      </c>
      <c r="L135" s="3">
        <v>40</v>
      </c>
      <c r="M135" s="4" t="s">
        <v>2091</v>
      </c>
      <c r="N135" s="4" t="s">
        <v>633</v>
      </c>
      <c r="O135" s="4" t="s">
        <v>2092</v>
      </c>
      <c r="P135" s="4" t="s">
        <v>2135</v>
      </c>
      <c r="Q135" s="10"/>
      <c r="R135" s="10"/>
      <c r="S135" s="10"/>
      <c r="T135" s="10"/>
      <c r="U135" s="8"/>
      <c r="V135" s="10"/>
    </row>
    <row r="136" spans="1:22" ht="15" thickBot="1" x14ac:dyDescent="0.35">
      <c r="A136" s="3">
        <v>12</v>
      </c>
      <c r="B136" s="7">
        <v>38014</v>
      </c>
      <c r="C136" s="4" t="s">
        <v>2136</v>
      </c>
      <c r="D136" s="4" t="s">
        <v>2137</v>
      </c>
      <c r="E136" s="4" t="s">
        <v>2137</v>
      </c>
      <c r="F136" s="4" t="s">
        <v>2025</v>
      </c>
      <c r="G136" s="4"/>
      <c r="H136" s="4" t="s">
        <v>2138</v>
      </c>
      <c r="I136" s="4" t="s">
        <v>2139</v>
      </c>
      <c r="J136" s="4" t="s">
        <v>2140</v>
      </c>
      <c r="K136" s="3">
        <v>35</v>
      </c>
      <c r="L136" s="3">
        <v>35</v>
      </c>
      <c r="M136" s="4" t="s">
        <v>2141</v>
      </c>
      <c r="N136" s="4" t="s">
        <v>711</v>
      </c>
      <c r="O136" s="4" t="s">
        <v>2142</v>
      </c>
      <c r="P136" s="10"/>
      <c r="Q136" s="10"/>
      <c r="R136" s="10"/>
      <c r="S136" s="10"/>
      <c r="T136" s="4" t="s">
        <v>2143</v>
      </c>
      <c r="U136" s="8"/>
      <c r="V136" s="10"/>
    </row>
    <row r="137" spans="1:22" ht="15" thickBot="1" x14ac:dyDescent="0.35">
      <c r="A137" s="3">
        <v>1</v>
      </c>
      <c r="B137" s="7">
        <v>37706</v>
      </c>
      <c r="C137" s="4" t="s">
        <v>1966</v>
      </c>
      <c r="D137" s="4" t="s">
        <v>1623</v>
      </c>
      <c r="E137" s="4" t="s">
        <v>1623</v>
      </c>
      <c r="F137" s="4" t="s">
        <v>2033</v>
      </c>
      <c r="G137" s="4" t="s">
        <v>2033</v>
      </c>
      <c r="H137" s="4" t="s">
        <v>1625</v>
      </c>
      <c r="I137" s="4" t="s">
        <v>1626</v>
      </c>
      <c r="J137" s="4" t="s">
        <v>2034</v>
      </c>
      <c r="K137" s="3">
        <v>39</v>
      </c>
      <c r="L137" s="3">
        <v>49</v>
      </c>
      <c r="M137" s="4" t="s">
        <v>2144</v>
      </c>
      <c r="N137" s="4" t="s">
        <v>522</v>
      </c>
      <c r="O137" s="4" t="s">
        <v>2097</v>
      </c>
      <c r="P137" s="4" t="s">
        <v>2145</v>
      </c>
      <c r="Q137" s="10"/>
      <c r="R137" s="10"/>
      <c r="S137" s="10"/>
      <c r="T137" s="10"/>
      <c r="U137" s="8"/>
      <c r="V137" s="10"/>
    </row>
    <row r="138" spans="1:22" ht="15" thickBot="1" x14ac:dyDescent="0.35">
      <c r="A138" s="3">
        <v>2</v>
      </c>
      <c r="B138" s="7">
        <v>37741</v>
      </c>
      <c r="C138" s="4" t="s">
        <v>2146</v>
      </c>
      <c r="D138" s="4" t="s">
        <v>2109</v>
      </c>
      <c r="E138" s="4" t="s">
        <v>2109</v>
      </c>
      <c r="F138" s="4" t="s">
        <v>2110</v>
      </c>
      <c r="G138" s="4" t="s">
        <v>2110</v>
      </c>
      <c r="H138" s="4" t="s">
        <v>2111</v>
      </c>
      <c r="I138" s="4" t="s">
        <v>2112</v>
      </c>
      <c r="J138" s="4" t="s">
        <v>2113</v>
      </c>
      <c r="K138" s="3">
        <v>35</v>
      </c>
      <c r="L138" s="3">
        <v>45</v>
      </c>
      <c r="M138" s="4" t="s">
        <v>2147</v>
      </c>
      <c r="N138" s="4" t="s">
        <v>1084</v>
      </c>
      <c r="O138" s="4" t="s">
        <v>2115</v>
      </c>
      <c r="P138" s="4" t="s">
        <v>2148</v>
      </c>
      <c r="Q138" s="10"/>
      <c r="R138" s="10"/>
      <c r="S138" s="10"/>
      <c r="T138" s="10"/>
      <c r="U138" s="8"/>
      <c r="V138" s="10"/>
    </row>
    <row r="139" spans="1:22" ht="15" thickBot="1" x14ac:dyDescent="0.35">
      <c r="A139" s="3">
        <v>3</v>
      </c>
      <c r="B139" s="7">
        <v>37756</v>
      </c>
      <c r="C139" s="4" t="s">
        <v>1643</v>
      </c>
      <c r="D139" s="4" t="s">
        <v>1759</v>
      </c>
      <c r="E139" s="4" t="s">
        <v>1759</v>
      </c>
      <c r="F139" s="4" t="s">
        <v>1645</v>
      </c>
      <c r="G139" s="4" t="s">
        <v>1645</v>
      </c>
      <c r="H139" s="4" t="s">
        <v>1760</v>
      </c>
      <c r="I139" s="4" t="s">
        <v>1761</v>
      </c>
      <c r="J139" s="4" t="s">
        <v>1930</v>
      </c>
      <c r="K139" s="3">
        <v>43</v>
      </c>
      <c r="L139" s="3">
        <v>53</v>
      </c>
      <c r="M139" s="4" t="s">
        <v>2149</v>
      </c>
      <c r="N139" s="4" t="s">
        <v>213</v>
      </c>
      <c r="O139" s="4" t="s">
        <v>1764</v>
      </c>
      <c r="P139" s="10"/>
      <c r="Q139" s="10"/>
      <c r="R139" s="10"/>
      <c r="S139" s="10"/>
      <c r="T139" s="10"/>
      <c r="U139" s="8"/>
      <c r="V139" s="10"/>
    </row>
    <row r="140" spans="1:22" ht="15" thickBot="1" x14ac:dyDescent="0.35">
      <c r="A140" s="3">
        <v>4</v>
      </c>
      <c r="B140" s="7">
        <v>37785</v>
      </c>
      <c r="C140" s="4" t="s">
        <v>2150</v>
      </c>
      <c r="D140" s="4" t="s">
        <v>774</v>
      </c>
      <c r="E140" s="4" t="s">
        <v>774</v>
      </c>
      <c r="F140" s="4" t="s">
        <v>2042</v>
      </c>
      <c r="G140" s="4" t="s">
        <v>2042</v>
      </c>
      <c r="H140" s="10"/>
      <c r="I140" s="10"/>
      <c r="J140" s="10"/>
      <c r="K140" s="3">
        <v>300</v>
      </c>
      <c r="L140" s="3">
        <v>300</v>
      </c>
      <c r="M140" s="10"/>
      <c r="N140" s="4" t="s">
        <v>1892</v>
      </c>
      <c r="O140" s="10"/>
      <c r="P140" s="4" t="s">
        <v>2151</v>
      </c>
      <c r="Q140" s="10"/>
      <c r="R140" s="10"/>
      <c r="S140" s="10"/>
      <c r="T140" s="10"/>
      <c r="U140" s="8"/>
      <c r="V140" s="10"/>
    </row>
    <row r="141" spans="1:22" ht="15" thickBot="1" x14ac:dyDescent="0.35">
      <c r="A141" s="3">
        <v>5</v>
      </c>
      <c r="B141" s="7">
        <v>37814</v>
      </c>
      <c r="C141" s="4" t="s">
        <v>2152</v>
      </c>
      <c r="D141" s="4" t="s">
        <v>2153</v>
      </c>
      <c r="E141" s="4" t="s">
        <v>2153</v>
      </c>
      <c r="F141" s="4" t="s">
        <v>1635</v>
      </c>
      <c r="G141" s="4" t="s">
        <v>1635</v>
      </c>
      <c r="H141" s="4" t="s">
        <v>2154</v>
      </c>
      <c r="I141" s="4" t="s">
        <v>2155</v>
      </c>
      <c r="J141" s="4" t="s">
        <v>2156</v>
      </c>
      <c r="K141" s="3">
        <v>23</v>
      </c>
      <c r="L141" s="3">
        <v>33</v>
      </c>
      <c r="M141" s="4" t="s">
        <v>2157</v>
      </c>
      <c r="N141" s="4" t="s">
        <v>378</v>
      </c>
      <c r="O141" s="4" t="s">
        <v>2158</v>
      </c>
      <c r="P141" s="10"/>
      <c r="Q141" s="10"/>
      <c r="R141" s="10"/>
      <c r="S141" s="10"/>
      <c r="T141" s="10"/>
      <c r="U141" s="8"/>
      <c r="V141" s="10"/>
    </row>
    <row r="142" spans="1:22" ht="15" thickBot="1" x14ac:dyDescent="0.35">
      <c r="A142" s="3">
        <v>6</v>
      </c>
      <c r="B142" s="7">
        <v>37841</v>
      </c>
      <c r="C142" s="4" t="s">
        <v>2159</v>
      </c>
      <c r="D142" s="4" t="s">
        <v>1703</v>
      </c>
      <c r="E142" s="4" t="s">
        <v>1703</v>
      </c>
      <c r="F142" s="4" t="s">
        <v>1704</v>
      </c>
      <c r="G142" s="4" t="s">
        <v>1704</v>
      </c>
      <c r="H142" s="4" t="s">
        <v>1705</v>
      </c>
      <c r="I142" s="4" t="s">
        <v>1706</v>
      </c>
      <c r="J142" s="4" t="s">
        <v>1707</v>
      </c>
      <c r="K142" s="3">
        <v>58</v>
      </c>
      <c r="L142" s="3">
        <v>68</v>
      </c>
      <c r="M142" s="4" t="s">
        <v>2160</v>
      </c>
      <c r="N142" s="4" t="s">
        <v>1984</v>
      </c>
      <c r="O142" s="4" t="s">
        <v>1985</v>
      </c>
      <c r="P142" s="4" t="s">
        <v>2161</v>
      </c>
      <c r="Q142" s="10"/>
      <c r="R142" s="10"/>
      <c r="S142" s="10"/>
      <c r="T142" s="10"/>
      <c r="U142" s="8"/>
      <c r="V142" s="10"/>
    </row>
    <row r="143" spans="1:22" ht="15" thickBot="1" x14ac:dyDescent="0.35">
      <c r="A143" s="3">
        <v>7</v>
      </c>
      <c r="B143" s="7">
        <v>37876</v>
      </c>
      <c r="C143" s="4" t="s">
        <v>2162</v>
      </c>
      <c r="D143" s="4" t="s">
        <v>1712</v>
      </c>
      <c r="E143" s="4" t="s">
        <v>1712</v>
      </c>
      <c r="F143" s="4" t="s">
        <v>2334</v>
      </c>
      <c r="G143" s="4" t="s">
        <v>2320</v>
      </c>
      <c r="H143" s="4" t="s">
        <v>1713</v>
      </c>
      <c r="I143" s="4" t="s">
        <v>1714</v>
      </c>
      <c r="J143" s="4" t="s">
        <v>1715</v>
      </c>
      <c r="K143" s="3">
        <v>350</v>
      </c>
      <c r="L143" s="3">
        <v>350</v>
      </c>
      <c r="M143" s="10"/>
      <c r="N143" s="4" t="s">
        <v>221</v>
      </c>
      <c r="O143" s="10"/>
      <c r="P143" s="4" t="s">
        <v>2163</v>
      </c>
      <c r="Q143" s="10"/>
      <c r="R143" s="10"/>
      <c r="S143" s="10"/>
      <c r="T143" s="10"/>
      <c r="U143" s="8"/>
      <c r="V143" s="10"/>
    </row>
    <row r="144" spans="1:22" ht="15" thickBot="1" x14ac:dyDescent="0.35">
      <c r="A144" s="3">
        <v>8</v>
      </c>
      <c r="B144" s="7">
        <v>37895</v>
      </c>
      <c r="C144" s="4" t="s">
        <v>2164</v>
      </c>
      <c r="D144" s="4" t="s">
        <v>1718</v>
      </c>
      <c r="E144" s="4" t="s">
        <v>1718</v>
      </c>
      <c r="F144" s="4" t="s">
        <v>1719</v>
      </c>
      <c r="G144" s="4" t="s">
        <v>2335</v>
      </c>
      <c r="H144" s="4" t="s">
        <v>1720</v>
      </c>
      <c r="I144" s="4" t="s">
        <v>1721</v>
      </c>
      <c r="J144" s="4" t="s">
        <v>1722</v>
      </c>
      <c r="K144" s="4" t="s">
        <v>2165</v>
      </c>
      <c r="L144" s="4" t="s">
        <v>2166</v>
      </c>
      <c r="M144" s="4" t="s">
        <v>2167</v>
      </c>
      <c r="N144" s="4" t="s">
        <v>1724</v>
      </c>
      <c r="O144" s="10"/>
      <c r="P144" s="4" t="s">
        <v>1725</v>
      </c>
      <c r="Q144" s="3">
        <v>14</v>
      </c>
      <c r="R144" s="3">
        <v>1</v>
      </c>
      <c r="S144" s="10"/>
      <c r="T144" s="10"/>
      <c r="U144" s="8"/>
      <c r="V144" s="10"/>
    </row>
    <row r="145" spans="1:22" ht="15" thickBot="1" x14ac:dyDescent="0.35">
      <c r="A145" s="3">
        <v>9</v>
      </c>
      <c r="B145" s="7">
        <v>37912</v>
      </c>
      <c r="C145" s="4" t="s">
        <v>2168</v>
      </c>
      <c r="D145" s="4" t="s">
        <v>1739</v>
      </c>
      <c r="E145" s="4" t="s">
        <v>1739</v>
      </c>
      <c r="F145" s="4" t="s">
        <v>1740</v>
      </c>
      <c r="G145" s="4" t="s">
        <v>1740</v>
      </c>
      <c r="H145" s="4" t="s">
        <v>1741</v>
      </c>
      <c r="I145" s="4" t="s">
        <v>1742</v>
      </c>
      <c r="J145" s="4" t="s">
        <v>1743</v>
      </c>
      <c r="K145" s="3">
        <v>25</v>
      </c>
      <c r="L145" s="3">
        <v>35</v>
      </c>
      <c r="M145" s="4" t="s">
        <v>2169</v>
      </c>
      <c r="N145" s="4" t="s">
        <v>633</v>
      </c>
      <c r="O145" s="4" t="s">
        <v>2092</v>
      </c>
      <c r="P145" s="10"/>
      <c r="Q145" s="10"/>
      <c r="R145" s="10"/>
      <c r="S145" s="10"/>
      <c r="T145" s="10"/>
      <c r="U145" s="8"/>
      <c r="V145" s="10"/>
    </row>
    <row r="146" spans="1:22" ht="15" thickBot="1" x14ac:dyDescent="0.35">
      <c r="A146" s="3">
        <v>10</v>
      </c>
      <c r="B146" s="7">
        <v>37940</v>
      </c>
      <c r="C146" s="4" t="s">
        <v>1738</v>
      </c>
      <c r="D146" s="4" t="s">
        <v>1654</v>
      </c>
      <c r="E146" s="4" t="s">
        <v>1654</v>
      </c>
      <c r="F146" s="4" t="s">
        <v>1676</v>
      </c>
      <c r="G146" s="4" t="s">
        <v>1676</v>
      </c>
      <c r="H146" s="4" t="s">
        <v>2170</v>
      </c>
      <c r="I146" s="4" t="s">
        <v>1657</v>
      </c>
      <c r="J146" s="4" t="s">
        <v>1658</v>
      </c>
      <c r="K146" s="3">
        <v>35</v>
      </c>
      <c r="L146" s="3">
        <v>45</v>
      </c>
      <c r="M146" s="4" t="s">
        <v>2171</v>
      </c>
      <c r="N146" s="4" t="s">
        <v>437</v>
      </c>
      <c r="O146" s="10"/>
      <c r="P146" s="4" t="s">
        <v>2172</v>
      </c>
      <c r="Q146" s="10"/>
      <c r="R146" s="10"/>
      <c r="S146" s="10"/>
      <c r="T146" s="10"/>
      <c r="U146" s="8"/>
      <c r="V146" s="10"/>
    </row>
    <row r="147" spans="1:22" ht="15" thickBot="1" x14ac:dyDescent="0.35">
      <c r="A147" s="3">
        <v>11</v>
      </c>
      <c r="B147" s="7">
        <v>37651</v>
      </c>
      <c r="C147" s="4" t="s">
        <v>2173</v>
      </c>
      <c r="D147" s="4" t="s">
        <v>2174</v>
      </c>
      <c r="E147" s="4" t="s">
        <v>2174</v>
      </c>
      <c r="F147" s="4" t="s">
        <v>2175</v>
      </c>
      <c r="G147" s="4"/>
      <c r="H147" s="4" t="s">
        <v>2176</v>
      </c>
      <c r="I147" s="4" t="s">
        <v>2177</v>
      </c>
      <c r="J147" s="4" t="s">
        <v>2178</v>
      </c>
      <c r="K147" s="10"/>
      <c r="L147" s="10"/>
      <c r="M147" s="10"/>
      <c r="N147" s="4" t="s">
        <v>2179</v>
      </c>
      <c r="O147" s="10"/>
      <c r="P147" s="4" t="s">
        <v>2180</v>
      </c>
      <c r="Q147" s="10"/>
      <c r="R147" s="10"/>
      <c r="S147" s="10"/>
      <c r="T147" s="4" t="s">
        <v>2181</v>
      </c>
      <c r="U147" s="8"/>
      <c r="V147" s="10"/>
    </row>
    <row r="148" spans="1:22" ht="15" thickBot="1" x14ac:dyDescent="0.35">
      <c r="A148" s="3">
        <v>1</v>
      </c>
      <c r="B148" s="7">
        <v>37335</v>
      </c>
      <c r="C148" s="4" t="s">
        <v>2182</v>
      </c>
      <c r="D148" s="4" t="s">
        <v>2183</v>
      </c>
      <c r="E148" s="4" t="s">
        <v>2183</v>
      </c>
      <c r="F148" s="4" t="s">
        <v>2033</v>
      </c>
      <c r="G148" s="4" t="s">
        <v>2033</v>
      </c>
      <c r="H148" s="4" t="s">
        <v>2184</v>
      </c>
      <c r="I148" s="4" t="s">
        <v>2185</v>
      </c>
      <c r="J148" s="4" t="s">
        <v>2186</v>
      </c>
      <c r="K148" s="3">
        <v>28</v>
      </c>
      <c r="L148" s="3">
        <v>41</v>
      </c>
      <c r="M148" s="4" t="s">
        <v>2187</v>
      </c>
      <c r="N148" s="4" t="s">
        <v>522</v>
      </c>
      <c r="O148" s="4" t="s">
        <v>2188</v>
      </c>
      <c r="P148" s="10"/>
      <c r="Q148" s="10"/>
      <c r="R148" s="10"/>
      <c r="S148" s="10"/>
      <c r="T148" s="10"/>
      <c r="U148" s="8"/>
      <c r="V148" s="10"/>
    </row>
    <row r="149" spans="1:22" ht="15" thickBot="1" x14ac:dyDescent="0.35">
      <c r="A149" s="3">
        <v>2</v>
      </c>
      <c r="B149" s="7">
        <v>37370</v>
      </c>
      <c r="C149" s="4" t="s">
        <v>2189</v>
      </c>
      <c r="D149" s="4" t="s">
        <v>2190</v>
      </c>
      <c r="E149" s="4" t="s">
        <v>2190</v>
      </c>
      <c r="F149" s="4" t="s">
        <v>2191</v>
      </c>
      <c r="G149" s="4" t="s">
        <v>2042</v>
      </c>
      <c r="H149" s="10"/>
      <c r="I149" s="10"/>
      <c r="J149" s="10"/>
      <c r="K149" s="10"/>
      <c r="L149" s="10"/>
      <c r="M149" s="10"/>
      <c r="N149" s="4" t="s">
        <v>2192</v>
      </c>
      <c r="O149" s="10"/>
      <c r="P149" s="10"/>
      <c r="Q149" s="10"/>
      <c r="R149" s="10"/>
      <c r="S149" s="10"/>
      <c r="T149" s="10"/>
      <c r="U149" s="8"/>
      <c r="V149" s="10"/>
    </row>
    <row r="150" spans="1:22" ht="15" thickBot="1" x14ac:dyDescent="0.35">
      <c r="A150" s="3">
        <v>3</v>
      </c>
      <c r="B150" s="7">
        <v>37391</v>
      </c>
      <c r="C150" s="4" t="s">
        <v>2193</v>
      </c>
      <c r="D150" s="4" t="s">
        <v>1654</v>
      </c>
      <c r="E150" s="4" t="s">
        <v>1654</v>
      </c>
      <c r="F150" s="4" t="s">
        <v>1645</v>
      </c>
      <c r="G150" s="4" t="s">
        <v>1645</v>
      </c>
      <c r="H150" s="4" t="s">
        <v>2170</v>
      </c>
      <c r="I150" s="4" t="s">
        <v>1657</v>
      </c>
      <c r="J150" s="4" t="s">
        <v>1658</v>
      </c>
      <c r="K150" s="3">
        <v>36</v>
      </c>
      <c r="L150" s="3">
        <v>49</v>
      </c>
      <c r="M150" s="4" t="s">
        <v>2194</v>
      </c>
      <c r="N150" s="4" t="s">
        <v>213</v>
      </c>
      <c r="O150" s="4" t="s">
        <v>2195</v>
      </c>
      <c r="P150" s="10"/>
      <c r="Q150" s="10"/>
      <c r="R150" s="10"/>
      <c r="S150" s="10"/>
      <c r="T150" s="10"/>
      <c r="U150" s="8"/>
      <c r="V150" s="10"/>
    </row>
    <row r="151" spans="1:22" ht="15" thickBot="1" x14ac:dyDescent="0.35">
      <c r="A151" s="3">
        <v>4</v>
      </c>
      <c r="B151" s="7">
        <v>37426</v>
      </c>
      <c r="C151" s="4" t="s">
        <v>2196</v>
      </c>
      <c r="D151" s="4" t="s">
        <v>2109</v>
      </c>
      <c r="E151" s="4" t="s">
        <v>2109</v>
      </c>
      <c r="F151" s="4" t="s">
        <v>1635</v>
      </c>
      <c r="G151" s="4" t="s">
        <v>1635</v>
      </c>
      <c r="H151" s="4" t="s">
        <v>2111</v>
      </c>
      <c r="I151" s="4" t="s">
        <v>2112</v>
      </c>
      <c r="J151" s="4" t="s">
        <v>2113</v>
      </c>
      <c r="K151" s="3">
        <v>36</v>
      </c>
      <c r="L151" s="3">
        <v>49</v>
      </c>
      <c r="M151" s="4" t="s">
        <v>2197</v>
      </c>
      <c r="N151" s="4" t="s">
        <v>378</v>
      </c>
      <c r="O151" s="4" t="s">
        <v>2115</v>
      </c>
      <c r="P151" s="4" t="s">
        <v>2198</v>
      </c>
      <c r="Q151" s="10"/>
      <c r="R151" s="10"/>
      <c r="S151" s="10"/>
      <c r="T151" s="10"/>
      <c r="U151" s="8"/>
      <c r="V151" s="10"/>
    </row>
    <row r="152" spans="1:22" ht="15" thickBot="1" x14ac:dyDescent="0.35">
      <c r="A152" s="3">
        <v>5</v>
      </c>
      <c r="B152" s="7">
        <v>37450</v>
      </c>
      <c r="C152" s="4" t="s">
        <v>2199</v>
      </c>
      <c r="D152" s="4" t="s">
        <v>2200</v>
      </c>
      <c r="E152" s="4" t="s">
        <v>2200</v>
      </c>
      <c r="F152" s="4" t="s">
        <v>1704</v>
      </c>
      <c r="G152" s="4" t="s">
        <v>1704</v>
      </c>
      <c r="H152" s="4" t="s">
        <v>2201</v>
      </c>
      <c r="I152" s="4" t="s">
        <v>2202</v>
      </c>
      <c r="J152" s="4" t="s">
        <v>2203</v>
      </c>
      <c r="K152" s="3">
        <v>27.5</v>
      </c>
      <c r="L152" s="3">
        <v>40.5</v>
      </c>
      <c r="M152" s="4" t="s">
        <v>2204</v>
      </c>
      <c r="N152" s="4" t="s">
        <v>2205</v>
      </c>
      <c r="O152" s="4" t="s">
        <v>2206</v>
      </c>
      <c r="P152" s="10"/>
      <c r="Q152" s="10"/>
      <c r="R152" s="10"/>
      <c r="S152" s="10"/>
      <c r="T152" s="10"/>
      <c r="U152" s="8"/>
      <c r="V152" s="10"/>
    </row>
    <row r="153" spans="1:22" ht="15" thickBot="1" x14ac:dyDescent="0.35">
      <c r="A153" s="3">
        <v>6</v>
      </c>
      <c r="B153" s="7">
        <v>37475</v>
      </c>
      <c r="C153" s="4" t="s">
        <v>2207</v>
      </c>
      <c r="D153" s="4" t="s">
        <v>2208</v>
      </c>
      <c r="E153" s="4" t="s">
        <v>2208</v>
      </c>
      <c r="F153" s="4" t="s">
        <v>2110</v>
      </c>
      <c r="G153" s="4" t="s">
        <v>2110</v>
      </c>
      <c r="H153" s="4" t="s">
        <v>2209</v>
      </c>
      <c r="I153" s="4" t="s">
        <v>2210</v>
      </c>
      <c r="J153" s="4" t="s">
        <v>2211</v>
      </c>
      <c r="K153" s="3">
        <v>40</v>
      </c>
      <c r="L153" s="3">
        <v>53</v>
      </c>
      <c r="M153" s="4" t="s">
        <v>2212</v>
      </c>
      <c r="N153" s="4" t="s">
        <v>2213</v>
      </c>
      <c r="O153" s="4" t="s">
        <v>2214</v>
      </c>
      <c r="P153" s="10"/>
      <c r="Q153" s="10"/>
      <c r="R153" s="10"/>
      <c r="S153" s="10"/>
      <c r="T153" s="10"/>
      <c r="U153" s="8"/>
      <c r="V153" s="10"/>
    </row>
    <row r="154" spans="1:22" ht="15" thickBot="1" x14ac:dyDescent="0.35">
      <c r="A154" s="3">
        <v>7</v>
      </c>
      <c r="B154" s="7">
        <v>37512</v>
      </c>
      <c r="C154" s="4" t="s">
        <v>2215</v>
      </c>
      <c r="D154" s="4" t="s">
        <v>1712</v>
      </c>
      <c r="E154" s="4" t="s">
        <v>1712</v>
      </c>
      <c r="F154" s="4" t="s">
        <v>2334</v>
      </c>
      <c r="G154" s="4" t="s">
        <v>2320</v>
      </c>
      <c r="H154" s="4" t="s">
        <v>1713</v>
      </c>
      <c r="I154" s="4" t="s">
        <v>1714</v>
      </c>
      <c r="J154" s="4" t="s">
        <v>1715</v>
      </c>
      <c r="K154" s="3">
        <v>265</v>
      </c>
      <c r="L154" s="3">
        <v>265</v>
      </c>
      <c r="M154" s="10"/>
      <c r="N154" s="4" t="s">
        <v>221</v>
      </c>
      <c r="O154" s="10"/>
      <c r="P154" s="10"/>
      <c r="Q154" s="10"/>
      <c r="R154" s="10"/>
      <c r="S154" s="10"/>
      <c r="T154" s="10"/>
      <c r="U154" s="8"/>
      <c r="V154" s="10"/>
    </row>
    <row r="155" spans="1:22" ht="15" thickBot="1" x14ac:dyDescent="0.35">
      <c r="A155" s="3">
        <v>8</v>
      </c>
      <c r="B155" s="7">
        <v>37531</v>
      </c>
      <c r="C155" s="4" t="s">
        <v>2216</v>
      </c>
      <c r="D155" s="4" t="s">
        <v>1718</v>
      </c>
      <c r="E155" s="4" t="s">
        <v>1718</v>
      </c>
      <c r="F155" s="4" t="s">
        <v>1719</v>
      </c>
      <c r="G155" s="4" t="s">
        <v>2335</v>
      </c>
      <c r="H155" s="4" t="s">
        <v>1720</v>
      </c>
      <c r="I155" s="4" t="s">
        <v>1721</v>
      </c>
      <c r="J155" s="4" t="s">
        <v>1722</v>
      </c>
      <c r="K155" s="3">
        <v>32</v>
      </c>
      <c r="L155" s="3">
        <v>45</v>
      </c>
      <c r="M155" s="4" t="s">
        <v>2217</v>
      </c>
      <c r="N155" s="4" t="s">
        <v>1724</v>
      </c>
      <c r="O155" s="10"/>
      <c r="P155" s="4" t="s">
        <v>1725</v>
      </c>
      <c r="Q155" s="3">
        <v>18</v>
      </c>
      <c r="R155" s="3">
        <v>1</v>
      </c>
      <c r="S155" s="10"/>
      <c r="T155" s="10"/>
      <c r="U155" s="8"/>
      <c r="V155" s="10"/>
    </row>
    <row r="156" spans="1:22" ht="15" thickBot="1" x14ac:dyDescent="0.35">
      <c r="A156" s="3">
        <v>9</v>
      </c>
      <c r="B156" s="7">
        <v>37548</v>
      </c>
      <c r="C156" s="4" t="s">
        <v>2218</v>
      </c>
      <c r="D156" s="4" t="s">
        <v>1739</v>
      </c>
      <c r="E156" s="4" t="s">
        <v>1739</v>
      </c>
      <c r="F156" s="4" t="s">
        <v>1740</v>
      </c>
      <c r="G156" s="4" t="s">
        <v>1740</v>
      </c>
      <c r="H156" s="4" t="s">
        <v>1741</v>
      </c>
      <c r="I156" s="4" t="s">
        <v>1742</v>
      </c>
      <c r="J156" s="4" t="s">
        <v>1743</v>
      </c>
      <c r="K156" s="3">
        <v>30</v>
      </c>
      <c r="L156" s="3">
        <v>43</v>
      </c>
      <c r="M156" s="4" t="s">
        <v>2219</v>
      </c>
      <c r="N156" s="4" t="s">
        <v>633</v>
      </c>
      <c r="O156" s="4" t="s">
        <v>2092</v>
      </c>
      <c r="P156" s="10"/>
      <c r="Q156" s="10"/>
      <c r="R156" s="10"/>
      <c r="S156" s="10"/>
      <c r="T156" s="10"/>
      <c r="U156" s="8"/>
      <c r="V156" s="10"/>
    </row>
    <row r="157" spans="1:22" ht="15" thickBot="1" x14ac:dyDescent="0.35">
      <c r="A157" s="3">
        <v>10</v>
      </c>
      <c r="B157" s="7">
        <v>37573</v>
      </c>
      <c r="C157" s="4" t="s">
        <v>2220</v>
      </c>
      <c r="D157" s="4" t="s">
        <v>2221</v>
      </c>
      <c r="E157" s="4" t="s">
        <v>2221</v>
      </c>
      <c r="F157" s="4" t="s">
        <v>1676</v>
      </c>
      <c r="G157" s="4" t="s">
        <v>1676</v>
      </c>
      <c r="H157" s="4" t="s">
        <v>2222</v>
      </c>
      <c r="I157" s="4" t="s">
        <v>2223</v>
      </c>
      <c r="J157" s="4" t="s">
        <v>2224</v>
      </c>
      <c r="K157" s="3">
        <v>25</v>
      </c>
      <c r="L157" s="3">
        <v>38</v>
      </c>
      <c r="M157" s="4" t="s">
        <v>2225</v>
      </c>
      <c r="N157" s="4" t="s">
        <v>437</v>
      </c>
      <c r="O157" s="4" t="s">
        <v>2226</v>
      </c>
      <c r="P157" s="4" t="s">
        <v>2148</v>
      </c>
      <c r="Q157" s="10"/>
      <c r="R157" s="10"/>
      <c r="S157" s="10"/>
      <c r="T157" s="10"/>
      <c r="U157" s="8"/>
      <c r="V157" s="10"/>
    </row>
    <row r="158" spans="1:22" ht="15" thickBot="1" x14ac:dyDescent="0.35">
      <c r="A158" s="3">
        <v>11</v>
      </c>
      <c r="B158" s="7">
        <v>37287</v>
      </c>
      <c r="C158" s="4" t="s">
        <v>2227</v>
      </c>
      <c r="D158" s="4" t="s">
        <v>2228</v>
      </c>
      <c r="E158" s="4" t="s">
        <v>2228</v>
      </c>
      <c r="F158" s="4" t="s">
        <v>2229</v>
      </c>
      <c r="G158" s="4"/>
      <c r="H158" s="4" t="s">
        <v>2230</v>
      </c>
      <c r="I158" s="4" t="s">
        <v>2231</v>
      </c>
      <c r="J158" s="4" t="s">
        <v>2232</v>
      </c>
      <c r="K158" s="4" t="s">
        <v>2233</v>
      </c>
      <c r="L158" s="10"/>
      <c r="M158" s="4" t="s">
        <v>2234</v>
      </c>
      <c r="N158" s="4" t="s">
        <v>332</v>
      </c>
      <c r="O158" s="10"/>
      <c r="P158" s="10"/>
      <c r="Q158" s="10"/>
      <c r="R158" s="10"/>
      <c r="S158" s="10"/>
      <c r="T158" s="10"/>
      <c r="U158" s="8"/>
      <c r="V158" s="10"/>
    </row>
    <row r="159" spans="1:22" ht="15" thickBot="1" x14ac:dyDescent="0.35">
      <c r="A159" s="3">
        <v>1</v>
      </c>
      <c r="B159" s="7">
        <v>36971</v>
      </c>
      <c r="C159" s="4" t="s">
        <v>2235</v>
      </c>
      <c r="D159" s="4" t="s">
        <v>2236</v>
      </c>
      <c r="E159" s="4" t="s">
        <v>2236</v>
      </c>
      <c r="F159" s="4" t="s">
        <v>2033</v>
      </c>
      <c r="G159" s="4" t="s">
        <v>2033</v>
      </c>
      <c r="H159" s="4" t="s">
        <v>2237</v>
      </c>
      <c r="I159" s="4" t="s">
        <v>2238</v>
      </c>
      <c r="J159" s="4" t="s">
        <v>2239</v>
      </c>
      <c r="K159" s="3">
        <v>25</v>
      </c>
      <c r="L159" s="3">
        <v>35</v>
      </c>
      <c r="M159" s="4" t="s">
        <v>2240</v>
      </c>
      <c r="N159" s="4" t="s">
        <v>522</v>
      </c>
      <c r="O159" s="4" t="s">
        <v>2241</v>
      </c>
      <c r="P159" s="10"/>
      <c r="Q159" s="10"/>
      <c r="R159" s="10"/>
      <c r="S159" s="10"/>
      <c r="T159" s="10"/>
      <c r="U159" s="8"/>
      <c r="V159" s="10"/>
    </row>
    <row r="160" spans="1:22" ht="15" thickBot="1" x14ac:dyDescent="0.35">
      <c r="A160" s="3">
        <v>2</v>
      </c>
      <c r="B160" s="7">
        <v>37005</v>
      </c>
      <c r="C160" s="4" t="s">
        <v>2242</v>
      </c>
      <c r="D160" s="4" t="s">
        <v>2243</v>
      </c>
      <c r="E160" s="4" t="s">
        <v>2243</v>
      </c>
      <c r="F160" s="4" t="s">
        <v>2243</v>
      </c>
      <c r="G160" s="4"/>
      <c r="H160" s="4" t="s">
        <v>2244</v>
      </c>
      <c r="I160" s="4" t="s">
        <v>2245</v>
      </c>
      <c r="J160" s="4" t="s">
        <v>2246</v>
      </c>
      <c r="K160" s="3">
        <v>34</v>
      </c>
      <c r="L160" s="3">
        <v>47</v>
      </c>
      <c r="M160" s="4" t="s">
        <v>2247</v>
      </c>
      <c r="N160" s="4" t="s">
        <v>633</v>
      </c>
      <c r="O160" s="10"/>
      <c r="P160" s="10"/>
      <c r="Q160" s="10"/>
      <c r="R160" s="10"/>
      <c r="S160" s="10"/>
      <c r="T160" s="10"/>
      <c r="U160" s="8"/>
      <c r="V160" s="10"/>
    </row>
    <row r="161" spans="1:22" ht="15" thickBot="1" x14ac:dyDescent="0.35">
      <c r="A161" s="3">
        <v>3</v>
      </c>
      <c r="B161" s="7">
        <v>37028</v>
      </c>
      <c r="C161" s="4" t="s">
        <v>2248</v>
      </c>
      <c r="D161" s="4" t="s">
        <v>1759</v>
      </c>
      <c r="E161" s="4" t="s">
        <v>1759</v>
      </c>
      <c r="F161" s="4" t="s">
        <v>1645</v>
      </c>
      <c r="G161" s="4" t="s">
        <v>1645</v>
      </c>
      <c r="H161" s="4" t="s">
        <v>1760</v>
      </c>
      <c r="I161" s="4" t="s">
        <v>1761</v>
      </c>
      <c r="J161" s="4" t="s">
        <v>1930</v>
      </c>
      <c r="K161" s="3">
        <v>36</v>
      </c>
      <c r="L161" s="3">
        <v>49</v>
      </c>
      <c r="M161" s="4" t="s">
        <v>2249</v>
      </c>
      <c r="N161" s="4" t="s">
        <v>213</v>
      </c>
      <c r="O161" s="4" t="s">
        <v>1764</v>
      </c>
      <c r="P161" s="10"/>
      <c r="Q161" s="10"/>
      <c r="R161" s="10"/>
      <c r="S161" s="10"/>
      <c r="T161" s="10"/>
      <c r="U161" s="8"/>
      <c r="V161" s="10"/>
    </row>
    <row r="162" spans="1:22" ht="15" thickBot="1" x14ac:dyDescent="0.35">
      <c r="A162" s="3">
        <v>4</v>
      </c>
      <c r="B162" s="7">
        <v>37055</v>
      </c>
      <c r="C162" s="4" t="s">
        <v>2250</v>
      </c>
      <c r="D162" s="4" t="s">
        <v>2109</v>
      </c>
      <c r="E162" s="4" t="s">
        <v>2109</v>
      </c>
      <c r="F162" s="4" t="s">
        <v>1704</v>
      </c>
      <c r="G162" s="4" t="s">
        <v>1704</v>
      </c>
      <c r="H162" s="4" t="s">
        <v>2111</v>
      </c>
      <c r="I162" s="4" t="s">
        <v>2112</v>
      </c>
      <c r="J162" s="4" t="s">
        <v>2113</v>
      </c>
      <c r="K162" s="3">
        <v>34</v>
      </c>
      <c r="L162" s="3">
        <v>47</v>
      </c>
      <c r="M162" s="4" t="s">
        <v>2251</v>
      </c>
      <c r="N162" s="4" t="s">
        <v>1984</v>
      </c>
      <c r="O162" s="4" t="s">
        <v>2115</v>
      </c>
      <c r="P162" s="4" t="s">
        <v>2148</v>
      </c>
      <c r="Q162" s="10"/>
      <c r="R162" s="10"/>
      <c r="S162" s="10"/>
      <c r="T162" s="10"/>
      <c r="U162" s="8"/>
      <c r="V162" s="10"/>
    </row>
    <row r="163" spans="1:22" ht="15" thickBot="1" x14ac:dyDescent="0.35">
      <c r="A163" s="3">
        <v>5</v>
      </c>
      <c r="B163" s="7">
        <v>37086</v>
      </c>
      <c r="C163" s="4" t="s">
        <v>2252</v>
      </c>
      <c r="D163" s="4" t="s">
        <v>2200</v>
      </c>
      <c r="E163" s="4" t="s">
        <v>2200</v>
      </c>
      <c r="F163" s="4" t="s">
        <v>2081</v>
      </c>
      <c r="G163" s="4" t="s">
        <v>2081</v>
      </c>
      <c r="H163" s="4" t="s">
        <v>2201</v>
      </c>
      <c r="I163" s="4" t="s">
        <v>2202</v>
      </c>
      <c r="J163" s="4" t="s">
        <v>2203</v>
      </c>
      <c r="K163" s="3">
        <v>32</v>
      </c>
      <c r="L163" s="3">
        <v>45</v>
      </c>
      <c r="M163" s="4" t="s">
        <v>2253</v>
      </c>
      <c r="N163" s="4" t="s">
        <v>2254</v>
      </c>
      <c r="O163" s="4" t="s">
        <v>2206</v>
      </c>
      <c r="P163" s="10"/>
      <c r="Q163" s="10"/>
      <c r="R163" s="10"/>
      <c r="S163" s="10"/>
      <c r="T163" s="10"/>
      <c r="U163" s="8"/>
      <c r="V163" s="10"/>
    </row>
    <row r="164" spans="1:22" ht="15" thickBot="1" x14ac:dyDescent="0.35">
      <c r="A164" s="3">
        <v>6</v>
      </c>
      <c r="B164" s="7">
        <v>37104</v>
      </c>
      <c r="C164" s="4" t="s">
        <v>2255</v>
      </c>
      <c r="D164" s="4" t="s">
        <v>2208</v>
      </c>
      <c r="E164" s="4" t="s">
        <v>2208</v>
      </c>
      <c r="F164" s="4" t="s">
        <v>1635</v>
      </c>
      <c r="G164" s="4" t="s">
        <v>1635</v>
      </c>
      <c r="H164" s="4" t="s">
        <v>2209</v>
      </c>
      <c r="I164" s="4" t="s">
        <v>2210</v>
      </c>
      <c r="J164" s="4" t="s">
        <v>2256</v>
      </c>
      <c r="K164" s="3">
        <v>41</v>
      </c>
      <c r="L164" s="3">
        <v>54</v>
      </c>
      <c r="M164" s="4" t="s">
        <v>2257</v>
      </c>
      <c r="N164" s="4" t="s">
        <v>378</v>
      </c>
      <c r="O164" s="4" t="s">
        <v>2214</v>
      </c>
      <c r="P164" s="10"/>
      <c r="Q164" s="10"/>
      <c r="R164" s="10"/>
      <c r="S164" s="10"/>
      <c r="T164" s="10"/>
      <c r="U164" s="8"/>
      <c r="V164" s="10"/>
    </row>
    <row r="165" spans="1:22" ht="15" thickBot="1" x14ac:dyDescent="0.35">
      <c r="A165" s="3">
        <v>7</v>
      </c>
      <c r="B165" s="7">
        <v>37148</v>
      </c>
      <c r="C165" s="4" t="s">
        <v>2258</v>
      </c>
      <c r="D165" s="4" t="s">
        <v>1712</v>
      </c>
      <c r="E165" s="4" t="s">
        <v>1712</v>
      </c>
      <c r="F165" s="4" t="s">
        <v>2334</v>
      </c>
      <c r="G165" s="4" t="s">
        <v>2320</v>
      </c>
      <c r="H165" s="4" t="s">
        <v>1713</v>
      </c>
      <c r="I165" s="4" t="s">
        <v>1714</v>
      </c>
      <c r="J165" s="4" t="s">
        <v>1715</v>
      </c>
      <c r="K165" s="4" t="s">
        <v>2259</v>
      </c>
      <c r="L165" s="4" t="s">
        <v>2259</v>
      </c>
      <c r="M165" s="10"/>
      <c r="N165" s="4" t="s">
        <v>221</v>
      </c>
      <c r="O165" s="10"/>
      <c r="P165" s="10"/>
      <c r="Q165" s="10"/>
      <c r="R165" s="10"/>
      <c r="S165" s="10"/>
      <c r="T165" s="10"/>
      <c r="U165" s="8"/>
      <c r="V165" s="10"/>
    </row>
    <row r="166" spans="1:22" ht="15" thickBot="1" x14ac:dyDescent="0.35">
      <c r="A166" s="3">
        <v>8</v>
      </c>
      <c r="B166" s="6" t="s">
        <v>2337</v>
      </c>
      <c r="C166" s="4" t="s">
        <v>2260</v>
      </c>
      <c r="D166" s="4" t="s">
        <v>1718</v>
      </c>
      <c r="E166" s="4" t="s">
        <v>1718</v>
      </c>
      <c r="F166" s="4" t="s">
        <v>1719</v>
      </c>
      <c r="G166" s="4" t="s">
        <v>2335</v>
      </c>
      <c r="H166" s="4" t="s">
        <v>1720</v>
      </c>
      <c r="I166" s="4" t="s">
        <v>1721</v>
      </c>
      <c r="J166" s="4" t="s">
        <v>1722</v>
      </c>
      <c r="K166" s="4" t="s">
        <v>2261</v>
      </c>
      <c r="L166" s="4" t="s">
        <v>2262</v>
      </c>
      <c r="M166" s="4" t="s">
        <v>2263</v>
      </c>
      <c r="N166" s="4" t="s">
        <v>1724</v>
      </c>
      <c r="O166" s="10"/>
      <c r="P166" s="4" t="s">
        <v>1725</v>
      </c>
      <c r="Q166" s="3">
        <v>16</v>
      </c>
      <c r="R166" s="3">
        <v>1</v>
      </c>
      <c r="S166" s="10"/>
      <c r="T166" s="10"/>
      <c r="U166" s="8"/>
      <c r="V166" s="10"/>
    </row>
    <row r="167" spans="1:22" ht="15" thickBot="1" x14ac:dyDescent="0.35">
      <c r="A167" s="3">
        <v>9</v>
      </c>
      <c r="B167" s="7">
        <v>37184</v>
      </c>
      <c r="C167" s="4" t="s">
        <v>2264</v>
      </c>
      <c r="D167" s="4" t="s">
        <v>1739</v>
      </c>
      <c r="E167" s="4" t="s">
        <v>1739</v>
      </c>
      <c r="F167" s="4" t="s">
        <v>1740</v>
      </c>
      <c r="G167" s="4" t="s">
        <v>1740</v>
      </c>
      <c r="H167" s="4" t="s">
        <v>1741</v>
      </c>
      <c r="I167" s="4" t="s">
        <v>1742</v>
      </c>
      <c r="J167" s="4" t="s">
        <v>1743</v>
      </c>
      <c r="K167" s="3">
        <v>30</v>
      </c>
      <c r="L167" s="3">
        <v>43</v>
      </c>
      <c r="M167" s="4" t="s">
        <v>2219</v>
      </c>
      <c r="N167" s="4" t="s">
        <v>633</v>
      </c>
      <c r="O167" s="4" t="s">
        <v>2092</v>
      </c>
      <c r="P167" s="10"/>
      <c r="Q167" s="10"/>
      <c r="R167" s="10"/>
      <c r="S167" s="10"/>
      <c r="T167" s="10"/>
      <c r="U167" s="8"/>
      <c r="V167" s="10"/>
    </row>
    <row r="168" spans="1:22" ht="15" thickBot="1" x14ac:dyDescent="0.35">
      <c r="A168" s="3">
        <v>10</v>
      </c>
      <c r="B168" s="7">
        <v>37208</v>
      </c>
      <c r="C168" s="4" t="s">
        <v>2265</v>
      </c>
      <c r="D168" s="4" t="s">
        <v>1623</v>
      </c>
      <c r="E168" s="4" t="s">
        <v>1623</v>
      </c>
      <c r="F168" s="4" t="s">
        <v>1676</v>
      </c>
      <c r="G168" s="4" t="s">
        <v>1676</v>
      </c>
      <c r="H168" s="4" t="s">
        <v>2266</v>
      </c>
      <c r="I168" s="4" t="s">
        <v>1626</v>
      </c>
      <c r="J168" s="4" t="s">
        <v>2267</v>
      </c>
      <c r="K168" s="3">
        <v>35</v>
      </c>
      <c r="L168" s="3">
        <v>48</v>
      </c>
      <c r="M168" s="4" t="s">
        <v>2225</v>
      </c>
      <c r="N168" s="4" t="s">
        <v>437</v>
      </c>
      <c r="O168" s="4" t="s">
        <v>2097</v>
      </c>
      <c r="P168" s="10"/>
      <c r="Q168" s="10"/>
      <c r="R168" s="10"/>
      <c r="S168" s="10"/>
      <c r="T168" s="10"/>
      <c r="U168" s="8"/>
      <c r="V168" s="10"/>
    </row>
    <row r="169" spans="1:22" ht="15" thickBot="1" x14ac:dyDescent="0.35">
      <c r="A169" s="3">
        <v>11</v>
      </c>
      <c r="B169" s="7">
        <v>36972</v>
      </c>
      <c r="C169" s="4" t="s">
        <v>2268</v>
      </c>
      <c r="D169" s="4" t="s">
        <v>2269</v>
      </c>
      <c r="E169" s="4" t="s">
        <v>2269</v>
      </c>
      <c r="F169" s="4" t="s">
        <v>2270</v>
      </c>
      <c r="G169" s="4"/>
      <c r="H169" s="4" t="s">
        <v>2271</v>
      </c>
      <c r="I169" s="4" t="s">
        <v>2272</v>
      </c>
      <c r="J169" s="10"/>
      <c r="K169" s="3">
        <v>30</v>
      </c>
      <c r="L169" s="3">
        <v>30</v>
      </c>
      <c r="M169" s="4" t="s">
        <v>2273</v>
      </c>
      <c r="N169" s="4" t="s">
        <v>2071</v>
      </c>
      <c r="O169" s="10"/>
      <c r="P169" s="10"/>
      <c r="Q169" s="10"/>
      <c r="R169" s="10"/>
      <c r="S169" s="10"/>
      <c r="T169" s="10"/>
      <c r="U169" s="8"/>
      <c r="V169" s="10"/>
    </row>
    <row r="170" spans="1:22" ht="15" thickBot="1" x14ac:dyDescent="0.35">
      <c r="A170" s="3">
        <v>1</v>
      </c>
      <c r="B170" s="7">
        <v>36607</v>
      </c>
      <c r="C170" s="4" t="s">
        <v>2274</v>
      </c>
      <c r="D170" s="4" t="s">
        <v>2109</v>
      </c>
      <c r="E170" s="4" t="s">
        <v>2109</v>
      </c>
      <c r="F170" s="4" t="s">
        <v>2033</v>
      </c>
      <c r="G170" s="4" t="s">
        <v>2033</v>
      </c>
      <c r="H170" s="4" t="s">
        <v>2111</v>
      </c>
      <c r="I170" s="4" t="s">
        <v>2112</v>
      </c>
      <c r="J170" s="4" t="s">
        <v>2113</v>
      </c>
      <c r="K170" s="3">
        <v>29</v>
      </c>
      <c r="L170" s="3">
        <v>39</v>
      </c>
      <c r="M170" s="4" t="s">
        <v>2257</v>
      </c>
      <c r="N170" s="4" t="s">
        <v>522</v>
      </c>
      <c r="O170" s="10"/>
      <c r="P170" s="10"/>
      <c r="Q170" s="10"/>
      <c r="R170" s="10"/>
      <c r="S170" s="10"/>
      <c r="T170" s="10"/>
      <c r="U170" s="8"/>
      <c r="V170" s="10"/>
    </row>
    <row r="171" spans="1:22" ht="15" thickBot="1" x14ac:dyDescent="0.35">
      <c r="A171" s="3">
        <v>2</v>
      </c>
      <c r="B171" s="7">
        <v>36616</v>
      </c>
      <c r="C171" s="4" t="s">
        <v>2275</v>
      </c>
      <c r="D171" s="4" t="s">
        <v>1052</v>
      </c>
      <c r="E171" s="4" t="s">
        <v>1052</v>
      </c>
      <c r="F171" s="4" t="s">
        <v>2276</v>
      </c>
      <c r="G171" s="4"/>
      <c r="H171" s="10"/>
      <c r="I171" s="10"/>
      <c r="J171" s="3"/>
      <c r="K171" s="3">
        <v>277.5</v>
      </c>
      <c r="M171" s="4" t="s">
        <v>2277</v>
      </c>
      <c r="N171" s="4" t="s">
        <v>2278</v>
      </c>
      <c r="O171" s="10"/>
      <c r="P171" s="10"/>
      <c r="Q171" s="10"/>
      <c r="R171" s="10"/>
      <c r="S171" s="10"/>
      <c r="T171" s="10"/>
      <c r="U171" s="8"/>
      <c r="V171" s="10"/>
    </row>
    <row r="172" spans="1:22" ht="15" thickBot="1" x14ac:dyDescent="0.35">
      <c r="A172" s="3">
        <v>3</v>
      </c>
      <c r="B172" s="7">
        <v>36657</v>
      </c>
      <c r="C172" s="4" t="s">
        <v>2279</v>
      </c>
      <c r="D172" s="4" t="s">
        <v>1759</v>
      </c>
      <c r="E172" s="4" t="s">
        <v>1759</v>
      </c>
      <c r="F172" s="4" t="s">
        <v>1645</v>
      </c>
      <c r="G172" s="4" t="s">
        <v>1645</v>
      </c>
      <c r="H172" s="4" t="s">
        <v>1760</v>
      </c>
      <c r="I172" s="4" t="s">
        <v>1761</v>
      </c>
      <c r="J172" s="4" t="s">
        <v>1930</v>
      </c>
      <c r="K172" s="3">
        <v>35</v>
      </c>
      <c r="L172" s="3">
        <v>45</v>
      </c>
      <c r="M172" s="4" t="s">
        <v>2249</v>
      </c>
      <c r="N172" s="4" t="s">
        <v>213</v>
      </c>
      <c r="O172" s="10"/>
      <c r="P172" s="10"/>
      <c r="Q172" s="10"/>
      <c r="R172" s="10"/>
      <c r="S172" s="10"/>
      <c r="T172" s="10"/>
      <c r="U172" s="8"/>
      <c r="V172" s="10"/>
    </row>
    <row r="173" spans="1:22" ht="15" thickBot="1" x14ac:dyDescent="0.35">
      <c r="A173" s="3">
        <v>4</v>
      </c>
      <c r="B173" s="7">
        <v>36691</v>
      </c>
      <c r="C173" s="4" t="s">
        <v>2280</v>
      </c>
      <c r="D173" s="4" t="s">
        <v>1739</v>
      </c>
      <c r="E173" s="4" t="s">
        <v>1739</v>
      </c>
      <c r="F173" s="4" t="s">
        <v>1739</v>
      </c>
      <c r="G173" s="4"/>
      <c r="H173" s="4" t="s">
        <v>1741</v>
      </c>
      <c r="I173" s="4" t="s">
        <v>1742</v>
      </c>
      <c r="J173" s="4" t="s">
        <v>1743</v>
      </c>
      <c r="K173" s="3">
        <v>37</v>
      </c>
      <c r="L173" s="3">
        <v>47</v>
      </c>
      <c r="M173" s="4" t="s">
        <v>2281</v>
      </c>
      <c r="N173" s="4" t="s">
        <v>522</v>
      </c>
      <c r="O173" s="10"/>
      <c r="P173" s="10"/>
      <c r="Q173" s="10"/>
      <c r="R173" s="10"/>
      <c r="S173" s="10"/>
      <c r="T173" s="10"/>
      <c r="U173" s="8"/>
      <c r="V173" s="10"/>
    </row>
    <row r="174" spans="1:22" ht="15" thickBot="1" x14ac:dyDescent="0.35">
      <c r="A174" s="3">
        <v>5</v>
      </c>
      <c r="B174" s="7">
        <v>36722</v>
      </c>
      <c r="C174" s="4" t="s">
        <v>2282</v>
      </c>
      <c r="D174" s="4" t="s">
        <v>2283</v>
      </c>
      <c r="E174" s="4" t="s">
        <v>2283</v>
      </c>
      <c r="F174" s="4" t="s">
        <v>1635</v>
      </c>
      <c r="G174" s="4" t="s">
        <v>1635</v>
      </c>
      <c r="H174" s="4" t="s">
        <v>2284</v>
      </c>
      <c r="I174" s="4" t="s">
        <v>2285</v>
      </c>
      <c r="J174" s="4" t="s">
        <v>2286</v>
      </c>
      <c r="K174" s="3">
        <v>39.5</v>
      </c>
      <c r="L174" s="3">
        <v>49.5</v>
      </c>
      <c r="M174" s="4" t="s">
        <v>2287</v>
      </c>
      <c r="N174" s="4" t="s">
        <v>378</v>
      </c>
      <c r="O174" s="10"/>
      <c r="P174" s="10"/>
      <c r="Q174" s="10"/>
      <c r="R174" s="10"/>
      <c r="S174" s="10"/>
      <c r="T174" s="10"/>
      <c r="U174" s="8"/>
      <c r="V174" s="10"/>
    </row>
    <row r="175" spans="1:22" ht="15" thickBot="1" x14ac:dyDescent="0.35">
      <c r="A175" s="3">
        <v>6</v>
      </c>
      <c r="B175" s="7">
        <v>36755</v>
      </c>
      <c r="C175" s="4" t="s">
        <v>2288</v>
      </c>
      <c r="D175" s="4" t="s">
        <v>2208</v>
      </c>
      <c r="E175" s="4" t="s">
        <v>2208</v>
      </c>
      <c r="F175" s="4" t="s">
        <v>2081</v>
      </c>
      <c r="G175" s="4" t="s">
        <v>2081</v>
      </c>
      <c r="H175" s="4" t="s">
        <v>2209</v>
      </c>
      <c r="I175" s="4" t="s">
        <v>2210</v>
      </c>
      <c r="J175" s="4" t="s">
        <v>2256</v>
      </c>
      <c r="K175" s="3">
        <v>39.5</v>
      </c>
      <c r="L175" s="3">
        <v>49.5</v>
      </c>
      <c r="M175" s="4" t="s">
        <v>2289</v>
      </c>
      <c r="N175" s="4" t="s">
        <v>297</v>
      </c>
      <c r="O175" s="10"/>
      <c r="P175" s="10"/>
      <c r="Q175" s="10"/>
      <c r="R175" s="10"/>
      <c r="S175" s="10"/>
      <c r="T175" s="10"/>
      <c r="U175" s="8"/>
      <c r="V175" s="10"/>
    </row>
    <row r="176" spans="1:22" ht="15" thickBot="1" x14ac:dyDescent="0.35">
      <c r="A176" s="3">
        <v>7</v>
      </c>
      <c r="B176" s="7">
        <v>36777</v>
      </c>
      <c r="C176" s="4" t="s">
        <v>2290</v>
      </c>
      <c r="D176" s="4" t="s">
        <v>1712</v>
      </c>
      <c r="E176" s="4" t="s">
        <v>1712</v>
      </c>
      <c r="F176" s="4" t="s">
        <v>2334</v>
      </c>
      <c r="G176" s="4" t="s">
        <v>2320</v>
      </c>
      <c r="H176" s="4" t="s">
        <v>1713</v>
      </c>
      <c r="I176" s="4" t="s">
        <v>1714</v>
      </c>
      <c r="J176" s="4" t="s">
        <v>1715</v>
      </c>
      <c r="K176" s="4" t="s">
        <v>2291</v>
      </c>
      <c r="L176" s="4" t="s">
        <v>2291</v>
      </c>
      <c r="M176" s="10"/>
      <c r="N176" s="4" t="s">
        <v>221</v>
      </c>
      <c r="O176" s="10"/>
      <c r="P176" s="10"/>
      <c r="Q176" s="10"/>
      <c r="R176" s="10"/>
      <c r="S176" s="10"/>
      <c r="T176" s="10"/>
      <c r="U176" s="8"/>
      <c r="V176" s="10"/>
    </row>
    <row r="177" spans="1:22" ht="15" thickBot="1" x14ac:dyDescent="0.35">
      <c r="A177" s="3">
        <v>8</v>
      </c>
      <c r="B177" s="7">
        <v>36796</v>
      </c>
      <c r="C177" s="4" t="s">
        <v>2292</v>
      </c>
      <c r="D177" s="4" t="s">
        <v>1718</v>
      </c>
      <c r="E177" s="4" t="s">
        <v>1718</v>
      </c>
      <c r="F177" s="4" t="s">
        <v>1719</v>
      </c>
      <c r="G177" s="4" t="s">
        <v>2335</v>
      </c>
      <c r="H177" s="4" t="s">
        <v>1720</v>
      </c>
      <c r="I177" s="4" t="s">
        <v>1721</v>
      </c>
      <c r="J177" s="4" t="s">
        <v>2293</v>
      </c>
      <c r="K177" s="3">
        <v>32.5</v>
      </c>
      <c r="L177" s="3">
        <v>42.5</v>
      </c>
      <c r="M177" s="4" t="s">
        <v>2012</v>
      </c>
      <c r="N177" s="4" t="s">
        <v>40</v>
      </c>
      <c r="O177" s="10"/>
      <c r="P177" s="10"/>
      <c r="Q177" s="3">
        <v>16</v>
      </c>
      <c r="R177" s="10"/>
      <c r="S177" s="4" t="s">
        <v>46</v>
      </c>
      <c r="T177" s="10"/>
      <c r="U177" s="8"/>
      <c r="V177" s="10"/>
    </row>
    <row r="178" spans="1:22" ht="15" thickBot="1" x14ac:dyDescent="0.35">
      <c r="A178" s="3">
        <v>9</v>
      </c>
      <c r="B178" s="7">
        <v>36813</v>
      </c>
      <c r="C178" s="4" t="s">
        <v>2294</v>
      </c>
      <c r="D178" s="4" t="s">
        <v>1654</v>
      </c>
      <c r="E178" s="4" t="s">
        <v>1654</v>
      </c>
      <c r="F178" s="4" t="s">
        <v>1740</v>
      </c>
      <c r="G178" s="4" t="s">
        <v>1740</v>
      </c>
      <c r="H178" s="4" t="s">
        <v>2170</v>
      </c>
      <c r="I178" s="4" t="s">
        <v>1657</v>
      </c>
      <c r="J178" s="4" t="s">
        <v>1658</v>
      </c>
      <c r="K178" s="3">
        <v>33.5</v>
      </c>
      <c r="L178" s="3">
        <v>43.5</v>
      </c>
      <c r="M178" s="4" t="s">
        <v>2295</v>
      </c>
      <c r="N178" s="4" t="s">
        <v>633</v>
      </c>
      <c r="O178" s="10"/>
      <c r="P178" s="10"/>
      <c r="Q178" s="10"/>
      <c r="R178" s="10"/>
      <c r="S178" s="10"/>
      <c r="T178" s="10"/>
      <c r="U178" s="8"/>
      <c r="V178" s="10"/>
    </row>
    <row r="179" spans="1:22" ht="15" thickBot="1" x14ac:dyDescent="0.35">
      <c r="A179" s="3">
        <v>10</v>
      </c>
      <c r="B179" s="7">
        <v>36844</v>
      </c>
      <c r="C179" s="4" t="s">
        <v>2296</v>
      </c>
      <c r="D179" s="4" t="s">
        <v>1623</v>
      </c>
      <c r="E179" s="4" t="s">
        <v>1623</v>
      </c>
      <c r="F179" s="4" t="s">
        <v>1676</v>
      </c>
      <c r="G179" s="4" t="s">
        <v>1676</v>
      </c>
      <c r="H179" s="4" t="s">
        <v>2266</v>
      </c>
      <c r="I179" s="4" t="s">
        <v>1626</v>
      </c>
      <c r="J179" s="4" t="s">
        <v>2267</v>
      </c>
      <c r="K179" s="3">
        <v>34.5</v>
      </c>
      <c r="L179" s="3">
        <v>44.5</v>
      </c>
      <c r="M179" s="4" t="s">
        <v>2225</v>
      </c>
      <c r="N179" s="4" t="s">
        <v>437</v>
      </c>
      <c r="O179" s="10"/>
      <c r="P179" s="10"/>
      <c r="Q179" s="10"/>
      <c r="R179" s="10"/>
      <c r="S179" s="10"/>
      <c r="T179" s="10"/>
      <c r="U179" s="8"/>
      <c r="V179" s="10"/>
    </row>
    <row r="180" spans="1:22" ht="15" thickBot="1" x14ac:dyDescent="0.35">
      <c r="A180" s="3">
        <v>11</v>
      </c>
      <c r="B180" s="7">
        <v>36558</v>
      </c>
      <c r="C180" s="4" t="s">
        <v>2297</v>
      </c>
      <c r="D180" s="4" t="s">
        <v>1718</v>
      </c>
      <c r="E180" s="4" t="s">
        <v>1718</v>
      </c>
      <c r="F180" s="4" t="s">
        <v>2270</v>
      </c>
      <c r="G180" s="4"/>
      <c r="H180" s="4" t="s">
        <v>2298</v>
      </c>
      <c r="I180" s="4" t="s">
        <v>1721</v>
      </c>
      <c r="J180" s="4" t="s">
        <v>2293</v>
      </c>
      <c r="K180" s="3">
        <v>27.5</v>
      </c>
      <c r="L180" s="3">
        <v>27.5</v>
      </c>
      <c r="M180" s="4" t="s">
        <v>2299</v>
      </c>
      <c r="N180" s="4" t="s">
        <v>163</v>
      </c>
      <c r="O180" s="10"/>
      <c r="P180" s="10"/>
      <c r="Q180" s="10"/>
      <c r="R180" s="10"/>
      <c r="S180" s="10"/>
      <c r="T180" s="10"/>
      <c r="U180" s="8"/>
      <c r="V180" s="10"/>
    </row>
    <row r="181" spans="1:22" ht="15" thickBot="1" x14ac:dyDescent="0.35">
      <c r="A181" s="3">
        <v>1</v>
      </c>
      <c r="B181" s="7">
        <v>36243</v>
      </c>
      <c r="C181" s="4" t="s">
        <v>2300</v>
      </c>
      <c r="D181" s="4" t="s">
        <v>2200</v>
      </c>
      <c r="E181" s="4" t="s">
        <v>2200</v>
      </c>
      <c r="F181" s="4" t="s">
        <v>2033</v>
      </c>
      <c r="G181" s="4" t="s">
        <v>2033</v>
      </c>
      <c r="H181" s="4" t="s">
        <v>2201</v>
      </c>
      <c r="I181" s="4" t="s">
        <v>2202</v>
      </c>
      <c r="J181" s="4" t="s">
        <v>2301</v>
      </c>
      <c r="K181" s="10"/>
      <c r="L181" s="10"/>
      <c r="M181" s="10"/>
      <c r="N181" s="4" t="s">
        <v>522</v>
      </c>
      <c r="O181" s="10"/>
      <c r="P181" s="10"/>
      <c r="Q181" s="10"/>
      <c r="R181" s="10"/>
      <c r="S181" s="10"/>
      <c r="T181" s="10"/>
      <c r="U181" s="8"/>
      <c r="V181" s="10"/>
    </row>
    <row r="182" spans="1:22" ht="15" thickBot="1" x14ac:dyDescent="0.35">
      <c r="A182" s="3">
        <v>2</v>
      </c>
      <c r="B182" s="7">
        <v>36298</v>
      </c>
      <c r="C182" s="4" t="s">
        <v>2302</v>
      </c>
      <c r="D182" s="4" t="s">
        <v>1759</v>
      </c>
      <c r="E182" s="4" t="s">
        <v>1759</v>
      </c>
      <c r="F182" s="4" t="s">
        <v>1645</v>
      </c>
      <c r="G182" s="4" t="s">
        <v>1645</v>
      </c>
      <c r="H182" s="4" t="s">
        <v>2303</v>
      </c>
      <c r="I182" s="4" t="s">
        <v>1761</v>
      </c>
      <c r="J182" s="4" t="s">
        <v>1930</v>
      </c>
      <c r="K182" s="3">
        <v>38.5</v>
      </c>
      <c r="L182" s="3">
        <v>48.5</v>
      </c>
      <c r="M182" s="4" t="s">
        <v>2304</v>
      </c>
      <c r="N182" s="4" t="s">
        <v>213</v>
      </c>
      <c r="O182" s="10"/>
      <c r="P182" s="10"/>
      <c r="Q182" s="10"/>
      <c r="R182" s="10"/>
      <c r="S182" s="10"/>
      <c r="T182" s="10"/>
      <c r="U182" s="8"/>
      <c r="V182" s="10"/>
    </row>
    <row r="183" spans="1:22" ht="15" thickBot="1" x14ac:dyDescent="0.35">
      <c r="A183" s="3">
        <v>3</v>
      </c>
      <c r="B183" s="7">
        <v>36320</v>
      </c>
      <c r="C183" s="4" t="s">
        <v>2305</v>
      </c>
      <c r="D183" s="4" t="s">
        <v>2306</v>
      </c>
      <c r="E183" s="4" t="s">
        <v>2306</v>
      </c>
      <c r="F183" s="4" t="s">
        <v>2306</v>
      </c>
      <c r="G183" s="4"/>
      <c r="H183" s="4" t="s">
        <v>2307</v>
      </c>
      <c r="I183" s="4" t="s">
        <v>2308</v>
      </c>
      <c r="J183" s="4" t="s">
        <v>2309</v>
      </c>
      <c r="K183" s="3">
        <v>37</v>
      </c>
      <c r="L183" s="3">
        <v>47</v>
      </c>
      <c r="M183" s="4" t="s">
        <v>2310</v>
      </c>
      <c r="N183" s="4" t="s">
        <v>332</v>
      </c>
      <c r="O183" s="10"/>
      <c r="P183" s="10"/>
      <c r="Q183" s="10"/>
      <c r="R183" s="10"/>
      <c r="S183" s="10"/>
      <c r="T183" s="10"/>
      <c r="U183" s="8"/>
      <c r="V183" s="10"/>
    </row>
    <row r="184" spans="1:22" ht="15" thickBot="1" x14ac:dyDescent="0.35">
      <c r="A184" s="3">
        <v>4</v>
      </c>
      <c r="B184" s="7">
        <v>36358</v>
      </c>
      <c r="C184" s="4" t="s">
        <v>2311</v>
      </c>
      <c r="D184" s="4" t="s">
        <v>2283</v>
      </c>
      <c r="E184" s="4" t="s">
        <v>2283</v>
      </c>
      <c r="F184" s="4" t="s">
        <v>1635</v>
      </c>
      <c r="G184" s="4" t="s">
        <v>1635</v>
      </c>
      <c r="H184" s="4" t="s">
        <v>2312</v>
      </c>
      <c r="I184" s="4" t="s">
        <v>2285</v>
      </c>
      <c r="J184" s="4" t="s">
        <v>2286</v>
      </c>
      <c r="K184" s="3">
        <v>39.5</v>
      </c>
      <c r="L184" s="3">
        <v>49.5</v>
      </c>
      <c r="M184" s="4" t="s">
        <v>2313</v>
      </c>
      <c r="N184" s="4" t="s">
        <v>378</v>
      </c>
      <c r="O184" s="10"/>
      <c r="P184" s="10"/>
      <c r="Q184" s="10"/>
      <c r="R184" s="10"/>
      <c r="S184" s="10"/>
      <c r="T184" s="10"/>
      <c r="U184" s="8"/>
      <c r="V184" s="10"/>
    </row>
    <row r="185" spans="1:22" ht="15" thickBot="1" x14ac:dyDescent="0.35">
      <c r="A185" s="3">
        <v>5</v>
      </c>
      <c r="B185" s="7">
        <v>36389</v>
      </c>
      <c r="C185" s="4" t="s">
        <v>2314</v>
      </c>
      <c r="D185" s="4" t="s">
        <v>2315</v>
      </c>
      <c r="E185" s="4" t="s">
        <v>2315</v>
      </c>
      <c r="F185" s="4" t="s">
        <v>2081</v>
      </c>
      <c r="G185" s="4" t="s">
        <v>2081</v>
      </c>
      <c r="H185" s="4" t="s">
        <v>2316</v>
      </c>
      <c r="I185" s="10"/>
      <c r="J185" s="4" t="s">
        <v>2317</v>
      </c>
      <c r="K185" s="3">
        <v>34</v>
      </c>
      <c r="L185" s="3">
        <v>44</v>
      </c>
      <c r="M185" s="4" t="s">
        <v>2318</v>
      </c>
      <c r="N185" s="4" t="s">
        <v>297</v>
      </c>
      <c r="O185" s="10"/>
      <c r="P185" s="10"/>
      <c r="Q185" s="10"/>
      <c r="R185" s="10"/>
      <c r="S185" s="10"/>
      <c r="T185" s="10"/>
      <c r="U185" s="8"/>
      <c r="V185" s="10"/>
    </row>
    <row r="186" spans="1:22" ht="15" thickBot="1" x14ac:dyDescent="0.35">
      <c r="A186" s="3">
        <v>6</v>
      </c>
      <c r="B186" s="7">
        <v>36414</v>
      </c>
      <c r="C186" s="4" t="s">
        <v>2319</v>
      </c>
      <c r="D186" s="4" t="s">
        <v>1712</v>
      </c>
      <c r="E186" s="4" t="s">
        <v>1712</v>
      </c>
      <c r="F186" s="4" t="s">
        <v>2334</v>
      </c>
      <c r="G186" s="4" t="s">
        <v>2320</v>
      </c>
      <c r="H186" s="4" t="s">
        <v>2321</v>
      </c>
      <c r="I186" s="4" t="s">
        <v>1714</v>
      </c>
      <c r="J186" s="4" t="s">
        <v>2322</v>
      </c>
      <c r="K186" s="10"/>
      <c r="L186" s="10"/>
      <c r="M186" s="10"/>
      <c r="N186" s="4" t="s">
        <v>221</v>
      </c>
      <c r="O186" s="10"/>
      <c r="P186" s="10"/>
      <c r="Q186" s="10"/>
      <c r="R186" s="10"/>
      <c r="S186" s="10"/>
      <c r="T186" s="10"/>
      <c r="U186" s="8"/>
      <c r="V186" s="10"/>
    </row>
    <row r="187" spans="1:22" ht="15" thickBot="1" x14ac:dyDescent="0.35">
      <c r="A187" s="3">
        <v>7</v>
      </c>
      <c r="B187" s="7">
        <v>36440</v>
      </c>
      <c r="C187" s="4" t="s">
        <v>2323</v>
      </c>
      <c r="D187" s="4" t="s">
        <v>1718</v>
      </c>
      <c r="E187" s="4" t="s">
        <v>1718</v>
      </c>
      <c r="F187" s="4" t="s">
        <v>1719</v>
      </c>
      <c r="G187" s="4" t="s">
        <v>2335</v>
      </c>
      <c r="H187" s="4" t="s">
        <v>2298</v>
      </c>
      <c r="I187" s="10"/>
      <c r="J187" s="4" t="s">
        <v>2324</v>
      </c>
      <c r="K187" s="3">
        <v>34</v>
      </c>
      <c r="L187" s="3">
        <v>44</v>
      </c>
      <c r="M187" s="4" t="s">
        <v>2325</v>
      </c>
      <c r="N187" s="4" t="s">
        <v>40</v>
      </c>
      <c r="O187" s="10"/>
      <c r="P187" s="10"/>
      <c r="Q187" s="3">
        <v>16</v>
      </c>
      <c r="R187" s="10"/>
      <c r="S187" s="4" t="s">
        <v>46</v>
      </c>
      <c r="T187" s="10"/>
      <c r="U187" s="8"/>
      <c r="V187" s="10"/>
    </row>
    <row r="188" spans="1:22" ht="15" thickBot="1" x14ac:dyDescent="0.35">
      <c r="A188" s="3">
        <v>8</v>
      </c>
      <c r="B188" s="7">
        <v>36449</v>
      </c>
      <c r="C188" s="4" t="s">
        <v>2326</v>
      </c>
      <c r="D188" s="4" t="s">
        <v>1654</v>
      </c>
      <c r="E188" s="4" t="s">
        <v>1654</v>
      </c>
      <c r="F188" s="4" t="s">
        <v>1740</v>
      </c>
      <c r="G188" s="4" t="s">
        <v>1740</v>
      </c>
      <c r="H188" s="4" t="s">
        <v>2327</v>
      </c>
      <c r="I188" s="10"/>
      <c r="J188" s="4" t="s">
        <v>1658</v>
      </c>
      <c r="K188" s="3">
        <v>32</v>
      </c>
      <c r="L188" s="3">
        <v>42</v>
      </c>
      <c r="M188" s="4" t="s">
        <v>2295</v>
      </c>
      <c r="N188" s="4" t="s">
        <v>633</v>
      </c>
      <c r="O188" s="10"/>
      <c r="P188" s="10"/>
      <c r="Q188" s="10"/>
      <c r="R188" s="10"/>
      <c r="S188" s="10"/>
      <c r="T188" s="10"/>
      <c r="U188" s="8"/>
      <c r="V188" s="10"/>
    </row>
    <row r="189" spans="1:22" ht="15" thickBot="1" x14ac:dyDescent="0.35">
      <c r="A189" s="3">
        <v>9</v>
      </c>
      <c r="B189" s="7">
        <v>36480</v>
      </c>
      <c r="C189" s="4" t="s">
        <v>2328</v>
      </c>
      <c r="D189" s="4" t="s">
        <v>1623</v>
      </c>
      <c r="E189" s="4" t="s">
        <v>1623</v>
      </c>
      <c r="F189" s="4" t="s">
        <v>1676</v>
      </c>
      <c r="G189" s="4" t="s">
        <v>1676</v>
      </c>
      <c r="H189" s="4" t="s">
        <v>1625</v>
      </c>
      <c r="I189" s="4" t="s">
        <v>1626</v>
      </c>
      <c r="J189" s="4" t="s">
        <v>2267</v>
      </c>
      <c r="K189" s="3">
        <v>32.5</v>
      </c>
      <c r="L189" s="3">
        <v>42.5</v>
      </c>
      <c r="M189" s="4" t="s">
        <v>2329</v>
      </c>
      <c r="N189" s="4" t="s">
        <v>437</v>
      </c>
      <c r="O189" s="10"/>
      <c r="P189" s="10"/>
      <c r="Q189" s="10"/>
      <c r="R189" s="10"/>
      <c r="S189" s="10"/>
      <c r="T189" s="10"/>
      <c r="U189" s="8"/>
      <c r="V189" s="10"/>
    </row>
    <row r="190" spans="1:22" ht="15" thickBot="1" x14ac:dyDescent="0.35">
      <c r="A190" s="3">
        <v>10</v>
      </c>
      <c r="B190" s="7">
        <v>36195</v>
      </c>
      <c r="C190" s="4" t="s">
        <v>2330</v>
      </c>
      <c r="D190" s="4" t="s">
        <v>1718</v>
      </c>
      <c r="E190" s="4" t="s">
        <v>1718</v>
      </c>
      <c r="F190" s="4" t="s">
        <v>2270</v>
      </c>
      <c r="G190" s="4"/>
      <c r="H190" s="4" t="s">
        <v>2298</v>
      </c>
      <c r="I190" s="10"/>
      <c r="J190" s="4" t="s">
        <v>2324</v>
      </c>
      <c r="K190" s="3">
        <v>25</v>
      </c>
      <c r="L190" s="3">
        <v>25</v>
      </c>
      <c r="M190" s="4" t="s">
        <v>2331</v>
      </c>
      <c r="N190" s="4" t="s">
        <v>163</v>
      </c>
      <c r="O190" s="10"/>
      <c r="P190" s="10"/>
      <c r="Q190" s="10"/>
      <c r="R190" s="10"/>
      <c r="S190" s="10"/>
      <c r="T190" s="10"/>
      <c r="U190" s="8"/>
      <c r="V190" s="10"/>
    </row>
  </sheetData>
  <autoFilter ref="A1:V190"/>
  <hyperlinks>
    <hyperlink ref="T19" r:id="rId1" display="http://www.gattonmanor.co.uk/golf.html"/>
    <hyperlink ref="T20" r:id="rId2" display="http://www.lgc-golf.co.uk/"/>
    <hyperlink ref="T22" r:id="rId3" display="http://www.eastsussexnational.co.uk/golf/"/>
    <hyperlink ref="T32" r:id="rId4" display="http://www.betchworthparkgc.co.uk/"/>
    <hyperlink ref="T46" r:id="rId5" display="http://www.betchworthparkgc.co.uk/"/>
    <hyperlink ref="T52" r:id="rId6" display="http://www.porterspark.com/"/>
  </hyperlink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workbookViewId="0">
      <selection activeCell="B2" sqref="B2"/>
    </sheetView>
  </sheetViews>
  <sheetFormatPr defaultRowHeight="14.4" x14ac:dyDescent="0.3"/>
  <cols>
    <col min="2" max="2" width="23.6640625" customWidth="1"/>
    <col min="3" max="3" width="18.5546875" customWidth="1"/>
    <col min="4" max="4" width="12.88671875" bestFit="1" customWidth="1"/>
    <col min="5" max="5" width="25.6640625" customWidth="1"/>
    <col min="6" max="6" width="25.33203125" customWidth="1"/>
    <col min="7" max="7" width="9.109375" customWidth="1"/>
  </cols>
  <sheetData>
    <row r="1" spans="1:8" x14ac:dyDescent="0.3">
      <c r="B1" t="s">
        <v>1606</v>
      </c>
      <c r="C1" t="s">
        <v>2418</v>
      </c>
      <c r="D1" t="s">
        <v>1610</v>
      </c>
      <c r="E1" t="s">
        <v>1608</v>
      </c>
      <c r="F1" t="s">
        <v>2342</v>
      </c>
      <c r="G1" t="s">
        <v>1609</v>
      </c>
      <c r="H1" t="s">
        <v>1615</v>
      </c>
    </row>
    <row r="2" spans="1:8" x14ac:dyDescent="0.3">
      <c r="A2">
        <v>1</v>
      </c>
      <c r="B2" t="s">
        <v>2306</v>
      </c>
      <c r="D2" t="s">
        <v>2309</v>
      </c>
      <c r="E2" t="s">
        <v>2307</v>
      </c>
      <c r="G2" t="s">
        <v>2308</v>
      </c>
    </row>
    <row r="3" spans="1:8" x14ac:dyDescent="0.3">
      <c r="A3">
        <v>2</v>
      </c>
      <c r="B3" t="s">
        <v>2283</v>
      </c>
      <c r="D3" t="s">
        <v>2286</v>
      </c>
      <c r="E3" t="s">
        <v>2284</v>
      </c>
      <c r="G3" t="s">
        <v>2285</v>
      </c>
    </row>
    <row r="4" spans="1:8" x14ac:dyDescent="0.3">
      <c r="A4">
        <v>3</v>
      </c>
      <c r="B4" t="s">
        <v>2058</v>
      </c>
      <c r="D4" t="s">
        <v>2061</v>
      </c>
      <c r="E4" t="s">
        <v>2059</v>
      </c>
      <c r="G4" t="s">
        <v>2060</v>
      </c>
    </row>
    <row r="5" spans="1:8" x14ac:dyDescent="0.3">
      <c r="A5">
        <v>4</v>
      </c>
      <c r="B5" t="s">
        <v>1796</v>
      </c>
      <c r="C5" t="s">
        <v>1803</v>
      </c>
      <c r="D5" t="s">
        <v>1799</v>
      </c>
      <c r="E5" t="s">
        <v>1797</v>
      </c>
      <c r="G5" t="s">
        <v>1798</v>
      </c>
      <c r="H5" t="s">
        <v>1801</v>
      </c>
    </row>
    <row r="6" spans="1:8" x14ac:dyDescent="0.3">
      <c r="A6">
        <v>5</v>
      </c>
      <c r="B6" t="s">
        <v>1749</v>
      </c>
      <c r="C6" t="s">
        <v>2102</v>
      </c>
      <c r="D6" t="s">
        <v>1753</v>
      </c>
      <c r="E6" t="s">
        <v>2099</v>
      </c>
      <c r="G6" t="s">
        <v>1752</v>
      </c>
      <c r="H6" t="s">
        <v>2101</v>
      </c>
    </row>
    <row r="7" spans="1:8" x14ac:dyDescent="0.3">
      <c r="A7">
        <v>6</v>
      </c>
      <c r="B7" t="s">
        <v>2014</v>
      </c>
      <c r="C7" t="s">
        <v>2020</v>
      </c>
      <c r="D7" t="s">
        <v>2017</v>
      </c>
      <c r="E7" t="s">
        <v>2015</v>
      </c>
      <c r="G7" t="s">
        <v>2016</v>
      </c>
      <c r="H7" t="s">
        <v>2019</v>
      </c>
    </row>
    <row r="8" spans="1:8" x14ac:dyDescent="0.3">
      <c r="A8">
        <v>7</v>
      </c>
      <c r="B8" t="s">
        <v>2344</v>
      </c>
      <c r="E8" t="s">
        <v>2343</v>
      </c>
    </row>
    <row r="9" spans="1:8" x14ac:dyDescent="0.3">
      <c r="A9">
        <v>8</v>
      </c>
      <c r="B9" t="s">
        <v>1644</v>
      </c>
      <c r="C9" t="s">
        <v>1651</v>
      </c>
      <c r="D9" t="s">
        <v>1648</v>
      </c>
      <c r="E9" t="s">
        <v>1646</v>
      </c>
      <c r="G9" t="s">
        <v>1647</v>
      </c>
      <c r="H9" t="s">
        <v>1650</v>
      </c>
    </row>
    <row r="10" spans="1:8" x14ac:dyDescent="0.3">
      <c r="A10">
        <v>9</v>
      </c>
      <c r="B10" t="s">
        <v>2128</v>
      </c>
      <c r="C10" t="s">
        <v>2133</v>
      </c>
      <c r="D10" t="s">
        <v>2131</v>
      </c>
      <c r="E10" t="s">
        <v>2129</v>
      </c>
      <c r="G10" t="s">
        <v>2130</v>
      </c>
      <c r="H10" t="s">
        <v>2132</v>
      </c>
    </row>
    <row r="11" spans="1:8" x14ac:dyDescent="0.3">
      <c r="A11">
        <v>10</v>
      </c>
      <c r="B11" t="s">
        <v>2269</v>
      </c>
      <c r="E11" t="s">
        <v>2271</v>
      </c>
      <c r="G11" t="s">
        <v>2272</v>
      </c>
    </row>
    <row r="12" spans="1:8" x14ac:dyDescent="0.3">
      <c r="A12">
        <v>11</v>
      </c>
      <c r="B12" t="s">
        <v>1675</v>
      </c>
      <c r="C12" t="s">
        <v>1682</v>
      </c>
      <c r="D12" t="s">
        <v>1679</v>
      </c>
      <c r="E12" t="s">
        <v>1677</v>
      </c>
      <c r="G12" t="s">
        <v>1678</v>
      </c>
      <c r="H12" t="s">
        <v>1681</v>
      </c>
    </row>
    <row r="13" spans="1:8" x14ac:dyDescent="0.3">
      <c r="A13">
        <v>12</v>
      </c>
      <c r="B13" t="s">
        <v>1684</v>
      </c>
      <c r="C13" t="s">
        <v>1692</v>
      </c>
      <c r="D13" t="s">
        <v>1688</v>
      </c>
      <c r="E13" t="s">
        <v>1686</v>
      </c>
      <c r="G13" t="s">
        <v>1687</v>
      </c>
      <c r="H13" t="s">
        <v>1691</v>
      </c>
    </row>
    <row r="14" spans="1:8" x14ac:dyDescent="0.3">
      <c r="A14">
        <v>13</v>
      </c>
      <c r="B14" t="s">
        <v>1865</v>
      </c>
      <c r="C14" t="s">
        <v>1871</v>
      </c>
      <c r="D14" t="s">
        <v>1868</v>
      </c>
      <c r="E14" t="s">
        <v>1866</v>
      </c>
      <c r="G14" t="s">
        <v>1867</v>
      </c>
      <c r="H14" t="s">
        <v>1870</v>
      </c>
    </row>
    <row r="15" spans="1:8" x14ac:dyDescent="0.3">
      <c r="A15">
        <v>14</v>
      </c>
      <c r="B15" t="s">
        <v>1654</v>
      </c>
      <c r="C15" t="s">
        <v>1662</v>
      </c>
      <c r="D15" t="s">
        <v>1658</v>
      </c>
      <c r="E15" t="s">
        <v>1656</v>
      </c>
      <c r="G15" t="s">
        <v>1657</v>
      </c>
      <c r="H15" t="s">
        <v>1660</v>
      </c>
    </row>
    <row r="16" spans="1:8" x14ac:dyDescent="0.3">
      <c r="A16">
        <v>15</v>
      </c>
      <c r="B16" t="s">
        <v>2208</v>
      </c>
      <c r="D16" t="s">
        <v>2211</v>
      </c>
      <c r="E16" t="s">
        <v>2209</v>
      </c>
      <c r="G16" t="s">
        <v>2210</v>
      </c>
      <c r="H16" t="s">
        <v>2214</v>
      </c>
    </row>
    <row r="17" spans="1:8" x14ac:dyDescent="0.3">
      <c r="A17">
        <v>16</v>
      </c>
      <c r="B17" t="s">
        <v>2236</v>
      </c>
      <c r="D17" t="s">
        <v>2239</v>
      </c>
      <c r="E17" t="s">
        <v>2237</v>
      </c>
      <c r="G17" t="s">
        <v>2238</v>
      </c>
      <c r="H17" t="s">
        <v>2241</v>
      </c>
    </row>
    <row r="18" spans="1:8" x14ac:dyDescent="0.3">
      <c r="A18">
        <v>17</v>
      </c>
      <c r="B18" t="s">
        <v>1955</v>
      </c>
      <c r="C18" t="s">
        <v>1961</v>
      </c>
      <c r="D18" t="s">
        <v>1958</v>
      </c>
      <c r="E18" t="s">
        <v>1956</v>
      </c>
      <c r="G18" t="s">
        <v>1957</v>
      </c>
      <c r="H18" t="s">
        <v>1960</v>
      </c>
    </row>
    <row r="19" spans="1:8" x14ac:dyDescent="0.3">
      <c r="A19">
        <v>18</v>
      </c>
      <c r="B19" t="s">
        <v>1665</v>
      </c>
      <c r="C19" t="s">
        <v>1672</v>
      </c>
      <c r="D19" t="s">
        <v>1669</v>
      </c>
      <c r="E19" t="s">
        <v>1667</v>
      </c>
      <c r="G19" t="s">
        <v>1668</v>
      </c>
      <c r="H19" t="s">
        <v>1671</v>
      </c>
    </row>
    <row r="20" spans="1:8" x14ac:dyDescent="0.3">
      <c r="A20">
        <v>19</v>
      </c>
      <c r="B20" t="s">
        <v>1759</v>
      </c>
      <c r="C20" t="s">
        <v>1765</v>
      </c>
      <c r="D20" t="s">
        <v>1762</v>
      </c>
      <c r="E20" t="s">
        <v>1760</v>
      </c>
      <c r="G20" t="s">
        <v>1761</v>
      </c>
      <c r="H20" t="s">
        <v>1764</v>
      </c>
    </row>
    <row r="21" spans="1:8" x14ac:dyDescent="0.3">
      <c r="A21">
        <v>20</v>
      </c>
      <c r="B21" t="s">
        <v>2338</v>
      </c>
      <c r="C21" t="s">
        <v>1701</v>
      </c>
      <c r="D21" t="s">
        <v>1697</v>
      </c>
      <c r="E21" t="s">
        <v>1695</v>
      </c>
      <c r="G21" t="s">
        <v>1696</v>
      </c>
      <c r="H21" t="s">
        <v>1700</v>
      </c>
    </row>
    <row r="22" spans="1:8" x14ac:dyDescent="0.3">
      <c r="A22">
        <v>21</v>
      </c>
      <c r="B22" t="s">
        <v>2221</v>
      </c>
      <c r="D22" t="s">
        <v>2224</v>
      </c>
      <c r="E22" t="s">
        <v>2222</v>
      </c>
      <c r="G22" t="s">
        <v>2223</v>
      </c>
      <c r="H22" t="s">
        <v>2226</v>
      </c>
    </row>
    <row r="23" spans="1:8" x14ac:dyDescent="0.3">
      <c r="A23">
        <v>22</v>
      </c>
      <c r="B23" t="s">
        <v>2183</v>
      </c>
      <c r="D23" t="s">
        <v>2186</v>
      </c>
      <c r="E23" t="s">
        <v>2184</v>
      </c>
      <c r="G23" t="s">
        <v>2185</v>
      </c>
      <c r="H23" t="s">
        <v>2188</v>
      </c>
    </row>
    <row r="24" spans="1:8" x14ac:dyDescent="0.3">
      <c r="A24">
        <v>23</v>
      </c>
      <c r="B24" t="s">
        <v>1634</v>
      </c>
      <c r="C24" t="s">
        <v>1641</v>
      </c>
      <c r="D24" t="s">
        <v>1638</v>
      </c>
      <c r="E24" t="s">
        <v>1636</v>
      </c>
      <c r="G24" t="s">
        <v>1637</v>
      </c>
      <c r="H24" t="s">
        <v>1640</v>
      </c>
    </row>
    <row r="25" spans="1:8" x14ac:dyDescent="0.3">
      <c r="A25">
        <v>24</v>
      </c>
      <c r="B25" t="s">
        <v>2024</v>
      </c>
      <c r="C25" t="s">
        <v>2030</v>
      </c>
      <c r="D25" t="s">
        <v>2028</v>
      </c>
      <c r="E25" t="s">
        <v>2026</v>
      </c>
      <c r="G25" t="s">
        <v>2027</v>
      </c>
    </row>
    <row r="26" spans="1:8" x14ac:dyDescent="0.3">
      <c r="A26">
        <v>25</v>
      </c>
      <c r="B26" t="s">
        <v>1739</v>
      </c>
      <c r="C26" t="s">
        <v>1747</v>
      </c>
      <c r="D26" t="s">
        <v>1743</v>
      </c>
      <c r="E26" t="s">
        <v>1741</v>
      </c>
      <c r="G26" t="s">
        <v>1742</v>
      </c>
      <c r="H26" t="s">
        <v>1745</v>
      </c>
    </row>
    <row r="27" spans="1:8" x14ac:dyDescent="0.3">
      <c r="A27">
        <v>26</v>
      </c>
      <c r="B27" t="s">
        <v>1908</v>
      </c>
      <c r="C27" t="s">
        <v>1871</v>
      </c>
      <c r="D27" t="s">
        <v>1911</v>
      </c>
      <c r="E27" t="s">
        <v>1909</v>
      </c>
      <c r="G27" t="s">
        <v>1910</v>
      </c>
    </row>
    <row r="28" spans="1:8" x14ac:dyDescent="0.3">
      <c r="A28">
        <v>27</v>
      </c>
      <c r="B28" t="s">
        <v>2315</v>
      </c>
      <c r="D28" t="s">
        <v>2317</v>
      </c>
      <c r="E28" t="s">
        <v>2316</v>
      </c>
    </row>
    <row r="29" spans="1:8" x14ac:dyDescent="0.3">
      <c r="A29">
        <v>28</v>
      </c>
      <c r="B29" t="s">
        <v>2174</v>
      </c>
      <c r="C29" t="s">
        <v>2181</v>
      </c>
      <c r="D29" t="s">
        <v>2178</v>
      </c>
      <c r="E29" t="s">
        <v>2176</v>
      </c>
      <c r="G29" t="s">
        <v>2177</v>
      </c>
    </row>
    <row r="30" spans="1:8" x14ac:dyDescent="0.3">
      <c r="A30">
        <v>29</v>
      </c>
      <c r="B30" t="s">
        <v>1812</v>
      </c>
      <c r="C30" t="s">
        <v>1819</v>
      </c>
      <c r="D30" t="s">
        <v>1815</v>
      </c>
      <c r="E30" t="s">
        <v>1813</v>
      </c>
      <c r="G30" t="s">
        <v>1814</v>
      </c>
      <c r="H30" t="s">
        <v>1817</v>
      </c>
    </row>
    <row r="31" spans="1:8" x14ac:dyDescent="0.3">
      <c r="A31">
        <v>30</v>
      </c>
      <c r="B31" t="s">
        <v>2200</v>
      </c>
      <c r="D31" t="s">
        <v>2203</v>
      </c>
      <c r="E31" t="s">
        <v>2201</v>
      </c>
      <c r="G31" t="s">
        <v>2202</v>
      </c>
      <c r="H31" t="s">
        <v>2206</v>
      </c>
    </row>
    <row r="32" spans="1:8" x14ac:dyDescent="0.3">
      <c r="A32">
        <v>31</v>
      </c>
      <c r="B32" t="s">
        <v>2412</v>
      </c>
      <c r="C32" t="s">
        <v>1716</v>
      </c>
      <c r="D32" t="s">
        <v>1715</v>
      </c>
      <c r="E32" t="s">
        <v>2345</v>
      </c>
      <c r="G32" t="s">
        <v>1714</v>
      </c>
    </row>
    <row r="33" spans="1:8" x14ac:dyDescent="0.3">
      <c r="A33">
        <v>32</v>
      </c>
      <c r="B33" t="s">
        <v>2243</v>
      </c>
      <c r="D33" t="s">
        <v>2246</v>
      </c>
      <c r="E33" t="s">
        <v>2244</v>
      </c>
      <c r="G33" t="s">
        <v>2245</v>
      </c>
    </row>
    <row r="34" spans="1:8" x14ac:dyDescent="0.3">
      <c r="A34">
        <v>33</v>
      </c>
      <c r="B34" t="s">
        <v>2346</v>
      </c>
      <c r="E34" t="s">
        <v>1890</v>
      </c>
      <c r="G34" t="s">
        <v>1891</v>
      </c>
    </row>
    <row r="35" spans="1:8" x14ac:dyDescent="0.3">
      <c r="A35">
        <v>34</v>
      </c>
      <c r="B35" t="s">
        <v>1921</v>
      </c>
      <c r="C35" t="s">
        <v>1927</v>
      </c>
      <c r="D35" t="s">
        <v>1924</v>
      </c>
      <c r="E35" t="s">
        <v>1922</v>
      </c>
      <c r="G35" t="s">
        <v>1923</v>
      </c>
      <c r="H35" t="s">
        <v>1926</v>
      </c>
    </row>
    <row r="36" spans="1:8" x14ac:dyDescent="0.3">
      <c r="A36">
        <v>35</v>
      </c>
      <c r="B36" t="s">
        <v>2137</v>
      </c>
      <c r="C36" t="s">
        <v>2143</v>
      </c>
      <c r="D36" t="s">
        <v>2140</v>
      </c>
      <c r="E36" t="s">
        <v>2138</v>
      </c>
      <c r="G36" t="s">
        <v>2139</v>
      </c>
      <c r="H36" t="s">
        <v>2142</v>
      </c>
    </row>
    <row r="37" spans="1:8" x14ac:dyDescent="0.3">
      <c r="A37">
        <v>36</v>
      </c>
      <c r="B37" t="s">
        <v>1703</v>
      </c>
      <c r="C37" t="s">
        <v>1709</v>
      </c>
      <c r="D37" t="s">
        <v>1707</v>
      </c>
      <c r="E37" t="s">
        <v>1705</v>
      </c>
      <c r="G37" t="s">
        <v>1706</v>
      </c>
      <c r="H37" t="s">
        <v>1985</v>
      </c>
    </row>
    <row r="38" spans="1:8" x14ac:dyDescent="0.3">
      <c r="A38">
        <v>37</v>
      </c>
      <c r="B38" t="s">
        <v>2153</v>
      </c>
      <c r="D38" t="s">
        <v>2156</v>
      </c>
      <c r="E38" t="s">
        <v>2154</v>
      </c>
      <c r="G38" t="s">
        <v>2155</v>
      </c>
      <c r="H38" t="s">
        <v>2158</v>
      </c>
    </row>
    <row r="39" spans="1:8" x14ac:dyDescent="0.3">
      <c r="A39">
        <v>38</v>
      </c>
      <c r="B39" t="s">
        <v>1623</v>
      </c>
      <c r="C39" t="s">
        <v>1631</v>
      </c>
      <c r="D39" t="s">
        <v>1627</v>
      </c>
      <c r="E39" t="s">
        <v>1625</v>
      </c>
      <c r="G39" t="s">
        <v>1626</v>
      </c>
      <c r="H39" t="s">
        <v>1629</v>
      </c>
    </row>
    <row r="40" spans="1:8" x14ac:dyDescent="0.3">
      <c r="A40">
        <v>39</v>
      </c>
      <c r="B40" t="s">
        <v>2109</v>
      </c>
      <c r="D40" t="s">
        <v>2113</v>
      </c>
      <c r="E40" t="s">
        <v>2111</v>
      </c>
      <c r="G40" t="s">
        <v>2112</v>
      </c>
      <c r="H40" t="s">
        <v>2115</v>
      </c>
    </row>
    <row r="41" spans="1:8" x14ac:dyDescent="0.3">
      <c r="A41">
        <v>40</v>
      </c>
      <c r="B41" t="s">
        <v>1718</v>
      </c>
      <c r="C41" t="s">
        <v>1726</v>
      </c>
      <c r="D41" t="s">
        <v>1722</v>
      </c>
      <c r="E41" t="s">
        <v>1720</v>
      </c>
      <c r="G41" t="s">
        <v>1721</v>
      </c>
    </row>
    <row r="42" spans="1:8" x14ac:dyDescent="0.3">
      <c r="A42">
        <v>41</v>
      </c>
      <c r="B42" t="s">
        <v>2228</v>
      </c>
      <c r="D42" t="s">
        <v>2232</v>
      </c>
      <c r="E42" t="s">
        <v>2230</v>
      </c>
      <c r="G42" t="s">
        <v>2231</v>
      </c>
    </row>
    <row r="43" spans="1:8" x14ac:dyDescent="0.3">
      <c r="A43">
        <v>42</v>
      </c>
      <c r="B43" t="s">
        <v>1857</v>
      </c>
      <c r="C43" t="s">
        <v>1862</v>
      </c>
      <c r="D43" t="s">
        <v>1860</v>
      </c>
      <c r="E43" t="s">
        <v>1858</v>
      </c>
      <c r="G43" t="s">
        <v>1859</v>
      </c>
    </row>
    <row r="44" spans="1:8" x14ac:dyDescent="0.3">
      <c r="A44">
        <v>43</v>
      </c>
      <c r="B44" t="s">
        <v>1728</v>
      </c>
      <c r="C44" t="s">
        <v>1736</v>
      </c>
      <c r="D44" t="s">
        <v>1732</v>
      </c>
      <c r="E44" t="s">
        <v>1730</v>
      </c>
      <c r="G44" t="s">
        <v>1731</v>
      </c>
      <c r="H44" t="s">
        <v>1735</v>
      </c>
    </row>
    <row r="45" spans="1:8" x14ac:dyDescent="0.3">
      <c r="A45">
        <v>44</v>
      </c>
      <c r="B45" t="s">
        <v>2399</v>
      </c>
    </row>
    <row r="46" spans="1:8" x14ac:dyDescent="0.3">
      <c r="A46">
        <v>45</v>
      </c>
      <c r="B46" t="s">
        <v>2387</v>
      </c>
    </row>
    <row r="47" spans="1:8" x14ac:dyDescent="0.3">
      <c r="A47">
        <v>46</v>
      </c>
      <c r="B47" t="s">
        <v>2386</v>
      </c>
    </row>
    <row r="48" spans="1:8" x14ac:dyDescent="0.3">
      <c r="A48">
        <v>47</v>
      </c>
      <c r="B48" t="s">
        <v>2382</v>
      </c>
    </row>
    <row r="49" spans="1:2" x14ac:dyDescent="0.3">
      <c r="A49">
        <v>48</v>
      </c>
      <c r="B49" t="s">
        <v>2397</v>
      </c>
    </row>
    <row r="50" spans="1:2" x14ac:dyDescent="0.3">
      <c r="A50">
        <v>49</v>
      </c>
      <c r="B50" t="s">
        <v>2388</v>
      </c>
    </row>
    <row r="51" spans="1:2" x14ac:dyDescent="0.3">
      <c r="A51">
        <v>50</v>
      </c>
      <c r="B51" t="s">
        <v>2385</v>
      </c>
    </row>
    <row r="52" spans="1:2" x14ac:dyDescent="0.3">
      <c r="A52">
        <v>51</v>
      </c>
      <c r="B52" t="s">
        <v>2362</v>
      </c>
    </row>
    <row r="53" spans="1:2" x14ac:dyDescent="0.3">
      <c r="A53">
        <v>52</v>
      </c>
      <c r="B53" t="s">
        <v>2360</v>
      </c>
    </row>
    <row r="54" spans="1:2" x14ac:dyDescent="0.3">
      <c r="A54">
        <v>53</v>
      </c>
      <c r="B54" t="s">
        <v>2416</v>
      </c>
    </row>
    <row r="55" spans="1:2" x14ac:dyDescent="0.3">
      <c r="A55">
        <v>54</v>
      </c>
      <c r="B55" t="s">
        <v>2405</v>
      </c>
    </row>
    <row r="56" spans="1:2" x14ac:dyDescent="0.3">
      <c r="A56">
        <v>55</v>
      </c>
      <c r="B56" t="s">
        <v>2414</v>
      </c>
    </row>
    <row r="57" spans="1:2" x14ac:dyDescent="0.3">
      <c r="A57">
        <v>56</v>
      </c>
      <c r="B57" t="s">
        <v>2392</v>
      </c>
    </row>
    <row r="58" spans="1:2" x14ac:dyDescent="0.3">
      <c r="A58">
        <v>57</v>
      </c>
      <c r="B58" t="s">
        <v>2391</v>
      </c>
    </row>
    <row r="59" spans="1:2" x14ac:dyDescent="0.3">
      <c r="A59">
        <v>58</v>
      </c>
      <c r="B59" t="s">
        <v>2401</v>
      </c>
    </row>
    <row r="60" spans="1:2" x14ac:dyDescent="0.3">
      <c r="A60">
        <v>59</v>
      </c>
      <c r="B60" t="s">
        <v>2353</v>
      </c>
    </row>
    <row r="61" spans="1:2" x14ac:dyDescent="0.3">
      <c r="A61">
        <v>60</v>
      </c>
      <c r="B61" t="s">
        <v>2356</v>
      </c>
    </row>
    <row r="62" spans="1:2" x14ac:dyDescent="0.3">
      <c r="A62">
        <v>61</v>
      </c>
      <c r="B62" t="s">
        <v>2355</v>
      </c>
    </row>
    <row r="63" spans="1:2" x14ac:dyDescent="0.3">
      <c r="A63">
        <v>62</v>
      </c>
      <c r="B63" t="s">
        <v>2352</v>
      </c>
    </row>
    <row r="64" spans="1:2" x14ac:dyDescent="0.3">
      <c r="A64">
        <v>63</v>
      </c>
      <c r="B64" t="s">
        <v>2376</v>
      </c>
    </row>
    <row r="65" spans="1:2" x14ac:dyDescent="0.3">
      <c r="A65">
        <v>64</v>
      </c>
      <c r="B65" t="s">
        <v>2383</v>
      </c>
    </row>
    <row r="66" spans="1:2" x14ac:dyDescent="0.3">
      <c r="A66">
        <v>65</v>
      </c>
      <c r="B66" t="s">
        <v>2366</v>
      </c>
    </row>
    <row r="67" spans="1:2" x14ac:dyDescent="0.3">
      <c r="A67">
        <v>66</v>
      </c>
      <c r="B67" t="s">
        <v>2363</v>
      </c>
    </row>
    <row r="68" spans="1:2" x14ac:dyDescent="0.3">
      <c r="A68">
        <v>67</v>
      </c>
      <c r="B68" t="s">
        <v>2364</v>
      </c>
    </row>
    <row r="69" spans="1:2" x14ac:dyDescent="0.3">
      <c r="A69">
        <v>68</v>
      </c>
      <c r="B69" t="s">
        <v>2390</v>
      </c>
    </row>
    <row r="70" spans="1:2" x14ac:dyDescent="0.3">
      <c r="A70">
        <v>69</v>
      </c>
      <c r="B70" t="s">
        <v>2365</v>
      </c>
    </row>
    <row r="71" spans="1:2" x14ac:dyDescent="0.3">
      <c r="A71">
        <v>70</v>
      </c>
      <c r="B71" t="s">
        <v>2393</v>
      </c>
    </row>
    <row r="72" spans="1:2" x14ac:dyDescent="0.3">
      <c r="A72">
        <v>71</v>
      </c>
      <c r="B72" t="s">
        <v>2369</v>
      </c>
    </row>
    <row r="73" spans="1:2" x14ac:dyDescent="0.3">
      <c r="A73">
        <v>72</v>
      </c>
      <c r="B73" t="s">
        <v>2406</v>
      </c>
    </row>
    <row r="74" spans="1:2" x14ac:dyDescent="0.3">
      <c r="A74">
        <v>73</v>
      </c>
      <c r="B74" t="s">
        <v>2375</v>
      </c>
    </row>
    <row r="75" spans="1:2" x14ac:dyDescent="0.3">
      <c r="A75">
        <v>74</v>
      </c>
      <c r="B75" t="s">
        <v>2354</v>
      </c>
    </row>
    <row r="76" spans="1:2" x14ac:dyDescent="0.3">
      <c r="A76">
        <v>75</v>
      </c>
      <c r="B76" t="s">
        <v>2415</v>
      </c>
    </row>
    <row r="77" spans="1:2" x14ac:dyDescent="0.3">
      <c r="A77">
        <v>76</v>
      </c>
      <c r="B77" t="s">
        <v>2379</v>
      </c>
    </row>
    <row r="78" spans="1:2" x14ac:dyDescent="0.3">
      <c r="A78">
        <v>77</v>
      </c>
      <c r="B78" t="s">
        <v>2381</v>
      </c>
    </row>
    <row r="79" spans="1:2" x14ac:dyDescent="0.3">
      <c r="A79">
        <v>78</v>
      </c>
      <c r="B79" t="s">
        <v>2349</v>
      </c>
    </row>
    <row r="80" spans="1:2" x14ac:dyDescent="0.3">
      <c r="A80">
        <v>79</v>
      </c>
      <c r="B80" t="s">
        <v>2357</v>
      </c>
    </row>
    <row r="81" spans="1:2" x14ac:dyDescent="0.3">
      <c r="A81">
        <v>80</v>
      </c>
      <c r="B81" t="s">
        <v>2403</v>
      </c>
    </row>
    <row r="82" spans="1:2" x14ac:dyDescent="0.3">
      <c r="A82">
        <v>81</v>
      </c>
      <c r="B82" t="s">
        <v>2404</v>
      </c>
    </row>
    <row r="83" spans="1:2" x14ac:dyDescent="0.3">
      <c r="A83">
        <v>82</v>
      </c>
      <c r="B83" t="s">
        <v>2402</v>
      </c>
    </row>
    <row r="84" spans="1:2" x14ac:dyDescent="0.3">
      <c r="A84">
        <v>83</v>
      </c>
      <c r="B84" t="s">
        <v>2361</v>
      </c>
    </row>
    <row r="85" spans="1:2" x14ac:dyDescent="0.3">
      <c r="A85">
        <v>84</v>
      </c>
      <c r="B85" t="s">
        <v>2394</v>
      </c>
    </row>
    <row r="86" spans="1:2" x14ac:dyDescent="0.3">
      <c r="A86">
        <v>85</v>
      </c>
      <c r="B86" t="s">
        <v>2398</v>
      </c>
    </row>
    <row r="87" spans="1:2" x14ac:dyDescent="0.3">
      <c r="A87">
        <v>86</v>
      </c>
      <c r="B87" t="s">
        <v>2413</v>
      </c>
    </row>
    <row r="88" spans="1:2" x14ac:dyDescent="0.3">
      <c r="A88">
        <v>87</v>
      </c>
      <c r="B88" t="s">
        <v>2374</v>
      </c>
    </row>
    <row r="89" spans="1:2" x14ac:dyDescent="0.3">
      <c r="A89">
        <v>88</v>
      </c>
      <c r="B89" t="s">
        <v>2380</v>
      </c>
    </row>
    <row r="90" spans="1:2" x14ac:dyDescent="0.3">
      <c r="A90">
        <v>89</v>
      </c>
      <c r="B90" t="s">
        <v>2347</v>
      </c>
    </row>
    <row r="91" spans="1:2" x14ac:dyDescent="0.3">
      <c r="A91">
        <v>90</v>
      </c>
      <c r="B91" t="s">
        <v>2370</v>
      </c>
    </row>
    <row r="92" spans="1:2" x14ac:dyDescent="0.3">
      <c r="A92">
        <v>91</v>
      </c>
      <c r="B92" t="s">
        <v>2407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topLeftCell="A71" workbookViewId="0">
      <selection activeCell="B40" sqref="B40"/>
    </sheetView>
  </sheetViews>
  <sheetFormatPr defaultRowHeight="14.4" x14ac:dyDescent="0.3"/>
  <cols>
    <col min="2" max="2" width="28.88671875" bestFit="1" customWidth="1"/>
    <col min="7" max="7" width="28.88671875" bestFit="1" customWidth="1"/>
  </cols>
  <sheetData>
    <row r="1" spans="1:3" x14ac:dyDescent="0.3">
      <c r="B1" t="s">
        <v>2341</v>
      </c>
      <c r="C1" t="s">
        <v>2419</v>
      </c>
    </row>
    <row r="2" spans="1:3" x14ac:dyDescent="0.3">
      <c r="A2">
        <v>1</v>
      </c>
      <c r="B2" t="s">
        <v>2306</v>
      </c>
      <c r="C2">
        <v>1</v>
      </c>
    </row>
    <row r="3" spans="1:3" x14ac:dyDescent="0.3">
      <c r="A3">
        <v>2</v>
      </c>
      <c r="B3" t="s">
        <v>2399</v>
      </c>
      <c r="C3">
        <v>44</v>
      </c>
    </row>
    <row r="4" spans="1:3" x14ac:dyDescent="0.3">
      <c r="A4">
        <v>3</v>
      </c>
      <c r="B4" t="s">
        <v>2283</v>
      </c>
      <c r="C4">
        <v>2</v>
      </c>
    </row>
    <row r="5" spans="1:3" x14ac:dyDescent="0.3">
      <c r="A5">
        <v>4</v>
      </c>
      <c r="B5" t="s">
        <v>2387</v>
      </c>
      <c r="C5">
        <v>45</v>
      </c>
    </row>
    <row r="6" spans="1:3" x14ac:dyDescent="0.3">
      <c r="A6">
        <v>5</v>
      </c>
      <c r="B6" t="s">
        <v>2386</v>
      </c>
      <c r="C6">
        <v>46</v>
      </c>
    </row>
    <row r="7" spans="1:3" x14ac:dyDescent="0.3">
      <c r="A7">
        <v>6</v>
      </c>
      <c r="B7" t="s">
        <v>1796</v>
      </c>
      <c r="C7">
        <v>4</v>
      </c>
    </row>
    <row r="8" spans="1:3" x14ac:dyDescent="0.3">
      <c r="A8">
        <v>7</v>
      </c>
      <c r="B8" t="s">
        <v>2382</v>
      </c>
      <c r="C8">
        <v>47</v>
      </c>
    </row>
    <row r="9" spans="1:3" x14ac:dyDescent="0.3">
      <c r="A9">
        <v>8</v>
      </c>
      <c r="B9" t="s">
        <v>1749</v>
      </c>
      <c r="C9">
        <v>5</v>
      </c>
    </row>
    <row r="10" spans="1:3" x14ac:dyDescent="0.3">
      <c r="A10">
        <v>9</v>
      </c>
      <c r="B10" t="s">
        <v>2014</v>
      </c>
      <c r="C10">
        <v>6</v>
      </c>
    </row>
    <row r="11" spans="1:3" x14ac:dyDescent="0.3">
      <c r="A11">
        <v>10</v>
      </c>
      <c r="B11" t="s">
        <v>2397</v>
      </c>
      <c r="C11">
        <v>48</v>
      </c>
    </row>
    <row r="12" spans="1:3" x14ac:dyDescent="0.3">
      <c r="A12">
        <v>11</v>
      </c>
      <c r="B12" t="s">
        <v>2388</v>
      </c>
      <c r="C12">
        <v>49</v>
      </c>
    </row>
    <row r="13" spans="1:3" x14ac:dyDescent="0.3">
      <c r="A13">
        <v>12</v>
      </c>
      <c r="B13" t="s">
        <v>2344</v>
      </c>
      <c r="C13">
        <v>7</v>
      </c>
    </row>
    <row r="14" spans="1:3" x14ac:dyDescent="0.3">
      <c r="A14">
        <v>13</v>
      </c>
      <c r="B14" t="s">
        <v>1644</v>
      </c>
      <c r="C14">
        <v>8</v>
      </c>
    </row>
    <row r="15" spans="1:3" x14ac:dyDescent="0.3">
      <c r="A15">
        <v>14</v>
      </c>
      <c r="B15" t="s">
        <v>2385</v>
      </c>
      <c r="C15">
        <v>50</v>
      </c>
    </row>
    <row r="16" spans="1:3" x14ac:dyDescent="0.3">
      <c r="A16">
        <v>15</v>
      </c>
      <c r="B16" t="s">
        <v>2362</v>
      </c>
      <c r="C16">
        <v>51</v>
      </c>
    </row>
    <row r="17" spans="1:3" x14ac:dyDescent="0.3">
      <c r="A17">
        <v>16</v>
      </c>
      <c r="B17" t="s">
        <v>2128</v>
      </c>
      <c r="C17">
        <v>9</v>
      </c>
    </row>
    <row r="18" spans="1:3" x14ac:dyDescent="0.3">
      <c r="A18">
        <v>17</v>
      </c>
      <c r="B18" t="s">
        <v>2360</v>
      </c>
      <c r="C18">
        <v>52</v>
      </c>
    </row>
    <row r="19" spans="1:3" x14ac:dyDescent="0.3">
      <c r="A19">
        <v>18</v>
      </c>
      <c r="B19" t="s">
        <v>2417</v>
      </c>
      <c r="C19">
        <v>53</v>
      </c>
    </row>
    <row r="20" spans="1:3" x14ac:dyDescent="0.3">
      <c r="A20">
        <v>19</v>
      </c>
      <c r="B20" t="s">
        <v>2367</v>
      </c>
      <c r="C20">
        <v>53</v>
      </c>
    </row>
    <row r="21" spans="1:3" x14ac:dyDescent="0.3">
      <c r="A21">
        <v>20</v>
      </c>
      <c r="B21" t="s">
        <v>2405</v>
      </c>
      <c r="C21">
        <v>54</v>
      </c>
    </row>
    <row r="22" spans="1:3" x14ac:dyDescent="0.3">
      <c r="A22">
        <v>21</v>
      </c>
      <c r="B22" t="s">
        <v>1675</v>
      </c>
      <c r="C22">
        <v>11</v>
      </c>
    </row>
    <row r="23" spans="1:3" x14ac:dyDescent="0.3">
      <c r="A23">
        <v>22</v>
      </c>
      <c r="B23" t="s">
        <v>2384</v>
      </c>
      <c r="C23">
        <v>55</v>
      </c>
    </row>
    <row r="24" spans="1:3" x14ac:dyDescent="0.3">
      <c r="A24">
        <v>23</v>
      </c>
      <c r="B24" t="s">
        <v>2408</v>
      </c>
      <c r="C24">
        <v>12</v>
      </c>
    </row>
    <row r="25" spans="1:3" x14ac:dyDescent="0.3">
      <c r="A25">
        <v>24</v>
      </c>
      <c r="B25" t="s">
        <v>2392</v>
      </c>
      <c r="C25">
        <v>56</v>
      </c>
    </row>
    <row r="26" spans="1:3" x14ac:dyDescent="0.3">
      <c r="A26">
        <v>25</v>
      </c>
      <c r="B26" t="s">
        <v>2391</v>
      </c>
      <c r="C26">
        <v>57</v>
      </c>
    </row>
    <row r="27" spans="1:3" x14ac:dyDescent="0.3">
      <c r="A27">
        <v>26</v>
      </c>
      <c r="B27" t="s">
        <v>1865</v>
      </c>
      <c r="C27">
        <v>13</v>
      </c>
    </row>
    <row r="28" spans="1:3" x14ac:dyDescent="0.3">
      <c r="A28">
        <v>27</v>
      </c>
      <c r="B28" t="s">
        <v>1654</v>
      </c>
      <c r="C28">
        <v>14</v>
      </c>
    </row>
    <row r="29" spans="1:3" x14ac:dyDescent="0.3">
      <c r="A29">
        <v>28</v>
      </c>
      <c r="B29" t="s">
        <v>2401</v>
      </c>
      <c r="C29">
        <v>58</v>
      </c>
    </row>
    <row r="30" spans="1:3" x14ac:dyDescent="0.3">
      <c r="A30">
        <v>29</v>
      </c>
      <c r="B30" t="s">
        <v>2353</v>
      </c>
      <c r="C30">
        <v>59</v>
      </c>
    </row>
    <row r="31" spans="1:3" x14ac:dyDescent="0.3">
      <c r="A31">
        <v>30</v>
      </c>
      <c r="B31" t="s">
        <v>2356</v>
      </c>
      <c r="C31">
        <v>60</v>
      </c>
    </row>
    <row r="32" spans="1:3" x14ac:dyDescent="0.3">
      <c r="A32">
        <v>31</v>
      </c>
      <c r="B32" t="s">
        <v>2355</v>
      </c>
      <c r="C32">
        <v>61</v>
      </c>
    </row>
    <row r="33" spans="1:3" x14ac:dyDescent="0.3">
      <c r="A33">
        <v>32</v>
      </c>
      <c r="B33" t="s">
        <v>2352</v>
      </c>
      <c r="C33">
        <v>62</v>
      </c>
    </row>
    <row r="34" spans="1:3" x14ac:dyDescent="0.3">
      <c r="A34">
        <v>33</v>
      </c>
      <c r="B34" t="s">
        <v>2376</v>
      </c>
      <c r="C34">
        <v>63</v>
      </c>
    </row>
    <row r="35" spans="1:3" x14ac:dyDescent="0.3">
      <c r="A35">
        <v>34</v>
      </c>
      <c r="B35" t="s">
        <v>2383</v>
      </c>
      <c r="C35">
        <v>64</v>
      </c>
    </row>
    <row r="36" spans="1:3" x14ac:dyDescent="0.3">
      <c r="A36">
        <v>35</v>
      </c>
      <c r="B36" t="s">
        <v>2208</v>
      </c>
      <c r="C36">
        <v>15</v>
      </c>
    </row>
    <row r="37" spans="1:3" x14ac:dyDescent="0.3">
      <c r="A37">
        <v>36</v>
      </c>
      <c r="B37" t="s">
        <v>2236</v>
      </c>
      <c r="C37">
        <v>16</v>
      </c>
    </row>
    <row r="38" spans="1:3" x14ac:dyDescent="0.3">
      <c r="A38">
        <v>37</v>
      </c>
      <c r="B38" t="s">
        <v>1955</v>
      </c>
      <c r="C38">
        <v>17</v>
      </c>
    </row>
    <row r="39" spans="1:3" x14ac:dyDescent="0.3">
      <c r="A39">
        <v>38</v>
      </c>
      <c r="B39" t="s">
        <v>2366</v>
      </c>
      <c r="C39">
        <v>65</v>
      </c>
    </row>
    <row r="40" spans="1:3" x14ac:dyDescent="0.3">
      <c r="A40">
        <v>39</v>
      </c>
      <c r="B40" t="s">
        <v>2363</v>
      </c>
      <c r="C40">
        <v>66</v>
      </c>
    </row>
    <row r="41" spans="1:3" x14ac:dyDescent="0.3">
      <c r="A41">
        <v>40</v>
      </c>
      <c r="B41" t="s">
        <v>1665</v>
      </c>
      <c r="C41">
        <v>18</v>
      </c>
    </row>
    <row r="42" spans="1:3" x14ac:dyDescent="0.3">
      <c r="A42">
        <v>41</v>
      </c>
      <c r="B42" t="s">
        <v>1759</v>
      </c>
      <c r="C42">
        <v>19</v>
      </c>
    </row>
    <row r="43" spans="1:3" x14ac:dyDescent="0.3">
      <c r="A43">
        <v>42</v>
      </c>
      <c r="B43" t="s">
        <v>2364</v>
      </c>
      <c r="C43">
        <v>67</v>
      </c>
    </row>
    <row r="44" spans="1:3" x14ac:dyDescent="0.3">
      <c r="A44">
        <v>43</v>
      </c>
      <c r="B44" t="s">
        <v>2390</v>
      </c>
      <c r="C44">
        <v>68</v>
      </c>
    </row>
    <row r="45" spans="1:3" x14ac:dyDescent="0.3">
      <c r="A45">
        <v>44</v>
      </c>
      <c r="B45" t="s">
        <v>2365</v>
      </c>
      <c r="C45">
        <v>69</v>
      </c>
    </row>
    <row r="46" spans="1:3" x14ac:dyDescent="0.3">
      <c r="A46">
        <v>45</v>
      </c>
      <c r="B46" t="s">
        <v>2338</v>
      </c>
      <c r="C46">
        <v>20</v>
      </c>
    </row>
    <row r="47" spans="1:3" x14ac:dyDescent="0.3">
      <c r="A47">
        <v>46</v>
      </c>
      <c r="B47" t="s">
        <v>2221</v>
      </c>
      <c r="C47">
        <v>21</v>
      </c>
    </row>
    <row r="48" spans="1:3" x14ac:dyDescent="0.3">
      <c r="A48">
        <v>47</v>
      </c>
      <c r="B48" t="s">
        <v>2183</v>
      </c>
      <c r="C48">
        <v>22</v>
      </c>
    </row>
    <row r="49" spans="1:3" x14ac:dyDescent="0.3">
      <c r="A49">
        <v>48</v>
      </c>
      <c r="B49" t="s">
        <v>1634</v>
      </c>
      <c r="C49">
        <v>23</v>
      </c>
    </row>
    <row r="50" spans="1:3" x14ac:dyDescent="0.3">
      <c r="A50">
        <v>49</v>
      </c>
      <c r="B50" t="s">
        <v>2393</v>
      </c>
      <c r="C50">
        <v>70</v>
      </c>
    </row>
    <row r="51" spans="1:3" x14ac:dyDescent="0.3">
      <c r="A51">
        <v>50</v>
      </c>
      <c r="B51" t="s">
        <v>2369</v>
      </c>
      <c r="C51">
        <v>71</v>
      </c>
    </row>
    <row r="52" spans="1:3" x14ac:dyDescent="0.3">
      <c r="A52">
        <v>51</v>
      </c>
      <c r="B52" t="s">
        <v>2406</v>
      </c>
      <c r="C52">
        <v>72</v>
      </c>
    </row>
    <row r="53" spans="1:3" x14ac:dyDescent="0.3">
      <c r="A53">
        <v>52</v>
      </c>
      <c r="B53" t="s">
        <v>2375</v>
      </c>
      <c r="C53">
        <v>73</v>
      </c>
    </row>
    <row r="54" spans="1:3" x14ac:dyDescent="0.3">
      <c r="A54">
        <v>53</v>
      </c>
      <c r="B54" t="s">
        <v>1739</v>
      </c>
      <c r="C54">
        <v>25</v>
      </c>
    </row>
    <row r="55" spans="1:3" x14ac:dyDescent="0.3">
      <c r="A55">
        <v>54</v>
      </c>
      <c r="B55" t="s">
        <v>1908</v>
      </c>
      <c r="C55">
        <v>26</v>
      </c>
    </row>
    <row r="56" spans="1:3" x14ac:dyDescent="0.3">
      <c r="A56">
        <v>55</v>
      </c>
      <c r="B56" t="s">
        <v>2354</v>
      </c>
      <c r="C56">
        <v>74</v>
      </c>
    </row>
    <row r="57" spans="1:3" x14ac:dyDescent="0.3">
      <c r="A57">
        <v>56</v>
      </c>
      <c r="B57" t="s">
        <v>2315</v>
      </c>
      <c r="C57">
        <v>27</v>
      </c>
    </row>
    <row r="58" spans="1:3" x14ac:dyDescent="0.3">
      <c r="A58">
        <v>57</v>
      </c>
      <c r="B58" t="s">
        <v>2350</v>
      </c>
      <c r="C58">
        <v>75</v>
      </c>
    </row>
    <row r="59" spans="1:3" x14ac:dyDescent="0.3">
      <c r="A59">
        <v>58</v>
      </c>
      <c r="B59" t="s">
        <v>2351</v>
      </c>
      <c r="C59">
        <v>75</v>
      </c>
    </row>
    <row r="60" spans="1:3" x14ac:dyDescent="0.3">
      <c r="A60">
        <v>59</v>
      </c>
      <c r="B60" t="s">
        <v>2379</v>
      </c>
      <c r="C60">
        <v>76</v>
      </c>
    </row>
    <row r="61" spans="1:3" x14ac:dyDescent="0.3">
      <c r="A61">
        <v>60</v>
      </c>
      <c r="B61" t="s">
        <v>2381</v>
      </c>
      <c r="C61">
        <v>77</v>
      </c>
    </row>
    <row r="62" spans="1:3" x14ac:dyDescent="0.3">
      <c r="A62">
        <v>61</v>
      </c>
      <c r="B62" t="s">
        <v>2349</v>
      </c>
      <c r="C62">
        <v>78</v>
      </c>
    </row>
    <row r="63" spans="1:3" x14ac:dyDescent="0.3">
      <c r="A63">
        <v>62</v>
      </c>
      <c r="B63" t="s">
        <v>1812</v>
      </c>
      <c r="C63">
        <v>29</v>
      </c>
    </row>
    <row r="64" spans="1:3" x14ac:dyDescent="0.3">
      <c r="A64">
        <v>63</v>
      </c>
      <c r="B64" t="s">
        <v>2357</v>
      </c>
      <c r="C64">
        <v>79</v>
      </c>
    </row>
    <row r="65" spans="1:3" x14ac:dyDescent="0.3">
      <c r="A65">
        <v>64</v>
      </c>
      <c r="B65" t="s">
        <v>2200</v>
      </c>
      <c r="C65">
        <v>30</v>
      </c>
    </row>
    <row r="66" spans="1:3" x14ac:dyDescent="0.3">
      <c r="A66">
        <v>65</v>
      </c>
      <c r="B66" t="s">
        <v>2403</v>
      </c>
      <c r="C66">
        <v>80</v>
      </c>
    </row>
    <row r="67" spans="1:3" x14ac:dyDescent="0.3">
      <c r="A67">
        <v>66</v>
      </c>
      <c r="B67" t="s">
        <v>2404</v>
      </c>
      <c r="C67">
        <v>81</v>
      </c>
    </row>
    <row r="68" spans="1:3" x14ac:dyDescent="0.3">
      <c r="A68">
        <v>67</v>
      </c>
      <c r="B68" t="s">
        <v>2402</v>
      </c>
      <c r="C68">
        <v>82</v>
      </c>
    </row>
    <row r="69" spans="1:3" x14ac:dyDescent="0.3">
      <c r="A69">
        <v>68</v>
      </c>
      <c r="B69" t="s">
        <v>2361</v>
      </c>
      <c r="C69">
        <v>83</v>
      </c>
    </row>
    <row r="70" spans="1:3" x14ac:dyDescent="0.3">
      <c r="A70">
        <v>69</v>
      </c>
      <c r="B70" t="s">
        <v>2395</v>
      </c>
      <c r="C70">
        <v>31</v>
      </c>
    </row>
    <row r="71" spans="1:3" x14ac:dyDescent="0.3">
      <c r="A71">
        <v>70</v>
      </c>
      <c r="B71" t="s">
        <v>2396</v>
      </c>
      <c r="C71">
        <v>31</v>
      </c>
    </row>
    <row r="72" spans="1:3" x14ac:dyDescent="0.3">
      <c r="A72">
        <v>71</v>
      </c>
      <c r="B72" t="s">
        <v>2400</v>
      </c>
      <c r="C72">
        <v>31</v>
      </c>
    </row>
    <row r="73" spans="1:3" x14ac:dyDescent="0.3">
      <c r="A73">
        <v>72</v>
      </c>
      <c r="B73" t="s">
        <v>2359</v>
      </c>
      <c r="C73">
        <v>31</v>
      </c>
    </row>
    <row r="74" spans="1:3" x14ac:dyDescent="0.3">
      <c r="A74">
        <v>73</v>
      </c>
      <c r="B74" t="s">
        <v>2358</v>
      </c>
      <c r="C74">
        <v>31</v>
      </c>
    </row>
    <row r="75" spans="1:3" x14ac:dyDescent="0.3">
      <c r="A75">
        <v>74</v>
      </c>
      <c r="B75" t="s">
        <v>2243</v>
      </c>
      <c r="C75">
        <v>32</v>
      </c>
    </row>
    <row r="76" spans="1:3" x14ac:dyDescent="0.3">
      <c r="A76">
        <v>75</v>
      </c>
      <c r="B76" t="s">
        <v>1921</v>
      </c>
      <c r="C76">
        <v>34</v>
      </c>
    </row>
    <row r="77" spans="1:3" x14ac:dyDescent="0.3">
      <c r="A77">
        <v>76</v>
      </c>
      <c r="B77" t="s">
        <v>1703</v>
      </c>
      <c r="C77">
        <v>36</v>
      </c>
    </row>
    <row r="78" spans="1:3" x14ac:dyDescent="0.3">
      <c r="A78">
        <v>77</v>
      </c>
      <c r="B78" t="s">
        <v>2346</v>
      </c>
      <c r="C78">
        <v>33</v>
      </c>
    </row>
    <row r="79" spans="1:3" x14ac:dyDescent="0.3">
      <c r="A79">
        <v>78</v>
      </c>
      <c r="B79" t="s">
        <v>2394</v>
      </c>
      <c r="C79">
        <v>84</v>
      </c>
    </row>
    <row r="80" spans="1:3" x14ac:dyDescent="0.3">
      <c r="A80">
        <v>79</v>
      </c>
      <c r="B80" t="s">
        <v>2153</v>
      </c>
      <c r="C80">
        <v>37</v>
      </c>
    </row>
    <row r="81" spans="1:3" x14ac:dyDescent="0.3">
      <c r="A81">
        <v>80</v>
      </c>
      <c r="B81" t="s">
        <v>2398</v>
      </c>
      <c r="C81">
        <v>85</v>
      </c>
    </row>
    <row r="82" spans="1:3" x14ac:dyDescent="0.3">
      <c r="A82">
        <v>81</v>
      </c>
      <c r="B82" t="s">
        <v>2373</v>
      </c>
      <c r="C82">
        <v>86</v>
      </c>
    </row>
    <row r="83" spans="1:3" x14ac:dyDescent="0.3">
      <c r="A83">
        <v>82</v>
      </c>
      <c r="B83" t="s">
        <v>2374</v>
      </c>
      <c r="C83">
        <v>87</v>
      </c>
    </row>
    <row r="84" spans="1:3" x14ac:dyDescent="0.3">
      <c r="A84">
        <v>83</v>
      </c>
      <c r="B84" t="s">
        <v>2372</v>
      </c>
      <c r="C84">
        <v>87</v>
      </c>
    </row>
    <row r="85" spans="1:3" x14ac:dyDescent="0.3">
      <c r="A85">
        <v>84</v>
      </c>
      <c r="B85" t="s">
        <v>2371</v>
      </c>
      <c r="C85">
        <v>87</v>
      </c>
    </row>
    <row r="86" spans="1:3" x14ac:dyDescent="0.3">
      <c r="A86">
        <v>85</v>
      </c>
      <c r="B86" t="s">
        <v>2409</v>
      </c>
      <c r="C86">
        <v>87</v>
      </c>
    </row>
    <row r="87" spans="1:3" x14ac:dyDescent="0.3">
      <c r="A87">
        <v>86</v>
      </c>
      <c r="B87" t="s">
        <v>2380</v>
      </c>
      <c r="C87">
        <v>88</v>
      </c>
    </row>
    <row r="88" spans="1:3" x14ac:dyDescent="0.3">
      <c r="A88">
        <v>87</v>
      </c>
      <c r="B88" t="s">
        <v>1623</v>
      </c>
      <c r="C88">
        <v>38</v>
      </c>
    </row>
    <row r="89" spans="1:3" x14ac:dyDescent="0.3">
      <c r="A89">
        <v>88</v>
      </c>
      <c r="B89" t="s">
        <v>2347</v>
      </c>
      <c r="C89">
        <v>89</v>
      </c>
    </row>
    <row r="90" spans="1:3" x14ac:dyDescent="0.3">
      <c r="A90">
        <v>89</v>
      </c>
      <c r="B90" t="s">
        <v>2109</v>
      </c>
      <c r="C90">
        <v>39</v>
      </c>
    </row>
    <row r="91" spans="1:3" x14ac:dyDescent="0.3">
      <c r="A91">
        <v>90</v>
      </c>
      <c r="B91" t="s">
        <v>1718</v>
      </c>
      <c r="C91">
        <v>40</v>
      </c>
    </row>
    <row r="92" spans="1:3" x14ac:dyDescent="0.3">
      <c r="A92">
        <v>91</v>
      </c>
      <c r="B92" t="s">
        <v>1857</v>
      </c>
      <c r="C92">
        <v>42</v>
      </c>
    </row>
    <row r="93" spans="1:3" x14ac:dyDescent="0.3">
      <c r="A93">
        <v>92</v>
      </c>
      <c r="B93" t="s">
        <v>2370</v>
      </c>
      <c r="C93">
        <v>90</v>
      </c>
    </row>
    <row r="94" spans="1:3" x14ac:dyDescent="0.3">
      <c r="A94">
        <v>93</v>
      </c>
      <c r="B94" t="s">
        <v>1728</v>
      </c>
      <c r="C94">
        <v>43</v>
      </c>
    </row>
    <row r="95" spans="1:3" x14ac:dyDescent="0.3">
      <c r="A95">
        <v>94</v>
      </c>
      <c r="B95" t="s">
        <v>2407</v>
      </c>
      <c r="C95">
        <v>91</v>
      </c>
    </row>
  </sheetData>
  <sortState ref="A1:B99">
    <sortCondition ref="B1:B9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heetViews>
  <sheetFormatPr defaultRowHeight="14.4" x14ac:dyDescent="0.3"/>
  <cols>
    <col min="2" max="2" width="37.5546875" style="11" bestFit="1" customWidth="1"/>
    <col min="3" max="4" width="34.6640625" bestFit="1" customWidth="1"/>
  </cols>
  <sheetData>
    <row r="1" spans="1:2" ht="15" x14ac:dyDescent="0.25">
      <c r="B1" t="s">
        <v>2333</v>
      </c>
    </row>
    <row r="2" spans="1:2" ht="15" x14ac:dyDescent="0.25">
      <c r="A2">
        <v>18</v>
      </c>
      <c r="B2" t="s">
        <v>2110</v>
      </c>
    </row>
    <row r="3" spans="1:2" ht="15" x14ac:dyDescent="0.25">
      <c r="A3">
        <v>11</v>
      </c>
      <c r="B3" t="s">
        <v>2335</v>
      </c>
    </row>
    <row r="4" spans="1:2" ht="15" x14ac:dyDescent="0.25">
      <c r="A4">
        <v>2</v>
      </c>
      <c r="B4" t="s">
        <v>1635</v>
      </c>
    </row>
    <row r="5" spans="1:2" ht="15" x14ac:dyDescent="0.25">
      <c r="A5">
        <v>13</v>
      </c>
      <c r="B5" t="s">
        <v>1740</v>
      </c>
    </row>
    <row r="6" spans="1:2" ht="15" x14ac:dyDescent="0.25">
      <c r="A6">
        <v>10</v>
      </c>
      <c r="B6" t="s">
        <v>2320</v>
      </c>
    </row>
    <row r="7" spans="1:2" ht="15" x14ac:dyDescent="0.25">
      <c r="A7">
        <v>12</v>
      </c>
      <c r="B7" t="s">
        <v>1729</v>
      </c>
    </row>
    <row r="8" spans="1:2" ht="15" x14ac:dyDescent="0.25">
      <c r="A8">
        <v>8</v>
      </c>
      <c r="B8" t="s">
        <v>1694</v>
      </c>
    </row>
    <row r="9" spans="1:2" ht="15" x14ac:dyDescent="0.25">
      <c r="A9">
        <v>16</v>
      </c>
      <c r="B9" t="s">
        <v>2033</v>
      </c>
    </row>
    <row r="10" spans="1:2" ht="15" x14ac:dyDescent="0.25">
      <c r="A10">
        <v>4</v>
      </c>
      <c r="B10" t="s">
        <v>1655</v>
      </c>
    </row>
    <row r="11" spans="1:2" ht="15" x14ac:dyDescent="0.25">
      <c r="A11">
        <v>6</v>
      </c>
      <c r="B11" t="s">
        <v>1676</v>
      </c>
    </row>
    <row r="12" spans="1:2" ht="15" x14ac:dyDescent="0.25">
      <c r="A12">
        <v>7</v>
      </c>
      <c r="B12" t="s">
        <v>1685</v>
      </c>
    </row>
    <row r="13" spans="1:2" ht="15" x14ac:dyDescent="0.25">
      <c r="A13">
        <v>3</v>
      </c>
      <c r="B13" t="s">
        <v>1645</v>
      </c>
    </row>
    <row r="14" spans="1:2" ht="15" x14ac:dyDescent="0.25">
      <c r="A14">
        <v>17</v>
      </c>
      <c r="B14" t="s">
        <v>2081</v>
      </c>
    </row>
    <row r="15" spans="1:2" ht="15" x14ac:dyDescent="0.25">
      <c r="A15">
        <v>15</v>
      </c>
      <c r="B15" t="s">
        <v>2042</v>
      </c>
    </row>
    <row r="16" spans="1:2" ht="15" x14ac:dyDescent="0.25">
      <c r="A16">
        <v>1</v>
      </c>
      <c r="B16" t="s">
        <v>1624</v>
      </c>
    </row>
    <row r="17" spans="1:2" ht="15" x14ac:dyDescent="0.25">
      <c r="A17">
        <v>14</v>
      </c>
      <c r="B17" t="s">
        <v>1750</v>
      </c>
    </row>
    <row r="18" spans="1:2" ht="15" x14ac:dyDescent="0.25">
      <c r="A18">
        <v>9</v>
      </c>
      <c r="B18" t="s">
        <v>1704</v>
      </c>
    </row>
    <row r="19" spans="1:2" ht="15" x14ac:dyDescent="0.25">
      <c r="A19">
        <v>5</v>
      </c>
      <c r="B19" t="s">
        <v>1666</v>
      </c>
    </row>
    <row r="20" spans="1:2" ht="15" x14ac:dyDescent="0.25">
      <c r="B20"/>
    </row>
    <row r="21" spans="1:2" x14ac:dyDescent="0.3">
      <c r="B21"/>
    </row>
  </sheetData>
  <sortState ref="A2:B19">
    <sortCondition ref="B2:B1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8"/>
  <sheetViews>
    <sheetView topLeftCell="A284" workbookViewId="0">
      <selection activeCell="C295" sqref="C295"/>
    </sheetView>
  </sheetViews>
  <sheetFormatPr defaultRowHeight="14.4" x14ac:dyDescent="0.3"/>
  <cols>
    <col min="2" max="2" width="13.21875" customWidth="1"/>
    <col min="3" max="3" width="7.33203125" customWidth="1"/>
    <col min="5" max="5" width="32.109375" bestFit="1" customWidth="1"/>
    <col min="8" max="8" width="18.6640625" customWidth="1"/>
  </cols>
  <sheetData>
    <row r="1" spans="1:5" x14ac:dyDescent="0.3">
      <c r="A1" t="s">
        <v>2501</v>
      </c>
      <c r="B1" t="s">
        <v>2410</v>
      </c>
      <c r="C1" t="s">
        <v>2411</v>
      </c>
      <c r="D1" t="s">
        <v>2495</v>
      </c>
      <c r="E1" t="s">
        <v>2411</v>
      </c>
    </row>
    <row r="2" spans="1:5" x14ac:dyDescent="0.3">
      <c r="A2">
        <v>1</v>
      </c>
      <c r="B2" s="14">
        <v>41911</v>
      </c>
      <c r="C2" s="15">
        <f>LOOKUP(E2,courses!B$2:B$95,courses!A$2:A$95)</f>
        <v>90</v>
      </c>
      <c r="D2">
        <v>186</v>
      </c>
      <c r="E2" s="15" t="s">
        <v>1718</v>
      </c>
    </row>
    <row r="3" spans="1:5" x14ac:dyDescent="0.3">
      <c r="A3">
        <v>2</v>
      </c>
      <c r="B3" s="14">
        <v>41896</v>
      </c>
      <c r="C3" s="15">
        <f>LOOKUP(E3,courses!B$2:B$95,courses!A$2:A$95)</f>
        <v>71</v>
      </c>
      <c r="D3">
        <v>185</v>
      </c>
      <c r="E3" s="15" t="s">
        <v>2400</v>
      </c>
    </row>
    <row r="4" spans="1:5" x14ac:dyDescent="0.3">
      <c r="A4">
        <v>3</v>
      </c>
      <c r="B4" s="14">
        <v>41895</v>
      </c>
      <c r="C4" s="15">
        <f>LOOKUP(E4,courses!B$2:B$95,courses!A$2:A$95)</f>
        <v>72</v>
      </c>
      <c r="D4">
        <v>185</v>
      </c>
      <c r="E4" s="15" t="s">
        <v>2359</v>
      </c>
    </row>
    <row r="5" spans="1:5" x14ac:dyDescent="0.3">
      <c r="A5">
        <v>4</v>
      </c>
      <c r="B5" s="14">
        <v>41894</v>
      </c>
      <c r="C5" s="15">
        <f>LOOKUP(E5,courses!B$2:B$95,courses!A$2:A$95)</f>
        <v>39</v>
      </c>
      <c r="D5">
        <v>185</v>
      </c>
      <c r="E5" s="15" t="s">
        <v>2363</v>
      </c>
    </row>
    <row r="6" spans="1:5" x14ac:dyDescent="0.3">
      <c r="A6">
        <v>5</v>
      </c>
      <c r="B6" s="14">
        <v>41866</v>
      </c>
      <c r="C6" s="15">
        <f>LOOKUP(E6,courses!B$2:B$95,courses!A$2:A$95)</f>
        <v>76</v>
      </c>
      <c r="D6">
        <v>184</v>
      </c>
      <c r="E6" s="15" t="s">
        <v>1703</v>
      </c>
    </row>
    <row r="7" spans="1:5" x14ac:dyDescent="0.3">
      <c r="A7">
        <v>6</v>
      </c>
      <c r="B7" s="14">
        <v>41847</v>
      </c>
      <c r="C7" s="15">
        <f>LOOKUP(E7,courses!B$2:B$95,courses!A$2:A$95)</f>
        <v>45</v>
      </c>
      <c r="D7">
        <v>183</v>
      </c>
      <c r="E7" s="15" t="s">
        <v>2338</v>
      </c>
    </row>
    <row r="8" spans="1:5" x14ac:dyDescent="0.3">
      <c r="A8">
        <v>7</v>
      </c>
      <c r="B8" s="14">
        <v>41846</v>
      </c>
      <c r="C8" s="15">
        <f>LOOKUP(E8,courses!B$2:B$95,courses!A$2:A$95)</f>
        <v>23</v>
      </c>
      <c r="D8">
        <v>182</v>
      </c>
      <c r="E8" s="15" t="s">
        <v>2408</v>
      </c>
    </row>
    <row r="9" spans="1:5" x14ac:dyDescent="0.3">
      <c r="A9">
        <v>8</v>
      </c>
      <c r="B9" s="14">
        <v>41845</v>
      </c>
      <c r="C9" s="15">
        <f>LOOKUP(E9,courses!B$2:B$95,courses!A$2:A$95)</f>
        <v>21</v>
      </c>
      <c r="D9">
        <v>181</v>
      </c>
      <c r="E9" s="15" t="s">
        <v>1675</v>
      </c>
    </row>
    <row r="10" spans="1:5" x14ac:dyDescent="0.3">
      <c r="A10">
        <v>9</v>
      </c>
      <c r="B10" s="14">
        <v>41831</v>
      </c>
      <c r="C10" s="15">
        <f>LOOKUP(E10,courses!B$2:B$95,courses!A$2:A$95)</f>
        <v>40</v>
      </c>
      <c r="D10">
        <v>180</v>
      </c>
      <c r="E10" s="15" t="s">
        <v>1665</v>
      </c>
    </row>
    <row r="11" spans="1:5" x14ac:dyDescent="0.3">
      <c r="A11">
        <v>10</v>
      </c>
      <c r="B11" s="14">
        <v>41817</v>
      </c>
      <c r="C11" s="15">
        <f>LOOKUP(E11,courses!B$2:B$95,courses!A$2:A$95)</f>
        <v>27</v>
      </c>
      <c r="D11">
        <v>179</v>
      </c>
      <c r="E11" s="15" t="s">
        <v>1654</v>
      </c>
    </row>
    <row r="12" spans="1:5" x14ac:dyDescent="0.3">
      <c r="A12">
        <v>11</v>
      </c>
      <c r="B12" s="14">
        <v>41798</v>
      </c>
      <c r="C12" s="15">
        <f>LOOKUP(E12,courses!B$2:B$95,courses!A$2:A$95)</f>
        <v>83</v>
      </c>
      <c r="D12">
        <v>178</v>
      </c>
      <c r="E12" s="15" t="s">
        <v>2372</v>
      </c>
    </row>
    <row r="13" spans="1:5" x14ac:dyDescent="0.3">
      <c r="A13">
        <v>12</v>
      </c>
      <c r="B13" s="14">
        <v>41797</v>
      </c>
      <c r="C13" s="15">
        <f>LOOKUP(E13,courses!B$2:B$95,courses!A$2:A$95)</f>
        <v>85</v>
      </c>
      <c r="D13">
        <v>178</v>
      </c>
      <c r="E13" s="15" t="s">
        <v>2409</v>
      </c>
    </row>
    <row r="14" spans="1:5" x14ac:dyDescent="0.3">
      <c r="A14">
        <v>13</v>
      </c>
      <c r="B14" s="14">
        <v>41796</v>
      </c>
      <c r="C14" s="15">
        <f>LOOKUP(E14,courses!B$2:B$95,courses!A$2:A$95)</f>
        <v>82</v>
      </c>
      <c r="D14">
        <v>178</v>
      </c>
      <c r="E14" s="15" t="s">
        <v>2374</v>
      </c>
    </row>
    <row r="15" spans="1:5" x14ac:dyDescent="0.3">
      <c r="A15">
        <v>14</v>
      </c>
      <c r="B15" s="14">
        <v>41774</v>
      </c>
      <c r="C15" s="15">
        <f>LOOKUP(E15,courses!B$2:B$95,courses!A$2:A$95)</f>
        <v>13</v>
      </c>
      <c r="D15">
        <v>178</v>
      </c>
      <c r="E15" s="15" t="s">
        <v>1644</v>
      </c>
    </row>
    <row r="16" spans="1:5" x14ac:dyDescent="0.3">
      <c r="A16">
        <v>15</v>
      </c>
      <c r="B16" s="14">
        <v>41754</v>
      </c>
      <c r="C16" s="15">
        <f>LOOKUP(E16,courses!B$2:B$95,courses!A$2:A$95)</f>
        <v>48</v>
      </c>
      <c r="D16">
        <v>177</v>
      </c>
      <c r="E16" s="15" t="s">
        <v>1634</v>
      </c>
    </row>
    <row r="17" spans="1:5" x14ac:dyDescent="0.3">
      <c r="A17">
        <v>16</v>
      </c>
      <c r="B17" s="14">
        <v>41729</v>
      </c>
      <c r="C17" s="15">
        <f>LOOKUP(E17,courses!B$2:B$95,courses!A$2:A$95)</f>
        <v>87</v>
      </c>
      <c r="D17">
        <v>176</v>
      </c>
      <c r="E17" s="15" t="s">
        <v>1623</v>
      </c>
    </row>
    <row r="18" spans="1:5" x14ac:dyDescent="0.3">
      <c r="A18">
        <v>17</v>
      </c>
      <c r="B18" s="14">
        <v>41587</v>
      </c>
      <c r="C18" s="15">
        <f>LOOKUP(E18,courses!B$2:B$95,courses!A$2:A$95)</f>
        <v>53</v>
      </c>
      <c r="D18">
        <v>174</v>
      </c>
      <c r="E18" s="15" t="s">
        <v>1739</v>
      </c>
    </row>
    <row r="19" spans="1:5" x14ac:dyDescent="0.3">
      <c r="A19">
        <v>18</v>
      </c>
      <c r="B19" s="14">
        <v>41551</v>
      </c>
      <c r="C19" s="15">
        <f>LOOKUP(E19,courses!B$2:B$95,courses!A$2:A$95)</f>
        <v>93</v>
      </c>
      <c r="D19">
        <v>173</v>
      </c>
      <c r="E19" s="15" t="s">
        <v>1728</v>
      </c>
    </row>
    <row r="20" spans="1:5" x14ac:dyDescent="0.3">
      <c r="A20">
        <v>19</v>
      </c>
      <c r="B20" s="14">
        <v>41542</v>
      </c>
      <c r="C20" s="15">
        <f>LOOKUP(E20,courses!B$2:B$95,courses!A$2:A$95)</f>
        <v>90</v>
      </c>
      <c r="D20">
        <v>172</v>
      </c>
      <c r="E20" s="15" t="s">
        <v>1718</v>
      </c>
    </row>
    <row r="21" spans="1:5" x14ac:dyDescent="0.3">
      <c r="A21">
        <v>20</v>
      </c>
      <c r="B21" s="14">
        <v>41532</v>
      </c>
      <c r="C21" s="15">
        <f>LOOKUP(E21,courses!B$2:B$95,courses!A$2:A$95)</f>
        <v>72</v>
      </c>
      <c r="D21">
        <v>171</v>
      </c>
      <c r="E21" s="15" t="s">
        <v>2359</v>
      </c>
    </row>
    <row r="22" spans="1:5" x14ac:dyDescent="0.3">
      <c r="A22">
        <v>21</v>
      </c>
      <c r="B22" s="14">
        <v>41531</v>
      </c>
      <c r="C22" s="15">
        <f>LOOKUP(E22,courses!B$2:B$95,courses!A$2:A$95)</f>
        <v>71</v>
      </c>
      <c r="D22">
        <v>171</v>
      </c>
      <c r="E22" s="15" t="s">
        <v>2400</v>
      </c>
    </row>
    <row r="23" spans="1:5" x14ac:dyDescent="0.3">
      <c r="A23">
        <v>22</v>
      </c>
      <c r="B23" s="14">
        <v>41530</v>
      </c>
      <c r="C23" s="15">
        <f>LOOKUP(E23,courses!B$2:B$95,courses!A$2:A$95)</f>
        <v>39</v>
      </c>
      <c r="D23">
        <v>171</v>
      </c>
      <c r="E23" s="15" t="s">
        <v>2363</v>
      </c>
    </row>
    <row r="24" spans="1:5" x14ac:dyDescent="0.3">
      <c r="A24">
        <v>23</v>
      </c>
      <c r="B24" s="14">
        <v>41502</v>
      </c>
      <c r="C24" s="15">
        <f>LOOKUP(E24,courses!B$2:B$95,courses!A$2:A$95)</f>
        <v>76</v>
      </c>
      <c r="D24">
        <v>170</v>
      </c>
      <c r="E24" s="15" t="s">
        <v>1703</v>
      </c>
    </row>
    <row r="25" spans="1:5" x14ac:dyDescent="0.3">
      <c r="A25">
        <v>24</v>
      </c>
      <c r="B25" s="14">
        <v>41482</v>
      </c>
      <c r="C25" s="15">
        <f>LOOKUP(E25,courses!B$2:B$95,courses!A$2:A$95)</f>
        <v>23</v>
      </c>
      <c r="D25">
        <v>169</v>
      </c>
      <c r="E25" s="15" t="s">
        <v>2408</v>
      </c>
    </row>
    <row r="26" spans="1:5" x14ac:dyDescent="0.3">
      <c r="A26">
        <v>25</v>
      </c>
      <c r="B26" s="14">
        <v>41481</v>
      </c>
      <c r="C26" s="15">
        <f>LOOKUP(E26,courses!B$2:B$95,courses!A$2:A$95)</f>
        <v>45</v>
      </c>
      <c r="D26">
        <v>168</v>
      </c>
      <c r="E26" s="15" t="s">
        <v>2338</v>
      </c>
    </row>
    <row r="27" spans="1:5" x14ac:dyDescent="0.3">
      <c r="A27">
        <v>26</v>
      </c>
      <c r="B27" s="14">
        <v>41466</v>
      </c>
      <c r="C27" s="15">
        <f>LOOKUP(E27,courses!B$2:B$95,courses!A$2:A$95)</f>
        <v>40</v>
      </c>
      <c r="D27">
        <v>167</v>
      </c>
      <c r="E27" s="15" t="s">
        <v>1665</v>
      </c>
    </row>
    <row r="28" spans="1:5" x14ac:dyDescent="0.3">
      <c r="A28">
        <v>27</v>
      </c>
      <c r="B28" s="14">
        <v>41453</v>
      </c>
      <c r="C28" s="15">
        <f>LOOKUP(E28,courses!B$2:B$95,courses!A$2:A$95)</f>
        <v>27</v>
      </c>
      <c r="D28">
        <v>166</v>
      </c>
      <c r="E28" s="15" t="s">
        <v>1654</v>
      </c>
    </row>
    <row r="29" spans="1:5" x14ac:dyDescent="0.3">
      <c r="A29">
        <v>28</v>
      </c>
      <c r="B29" s="14">
        <v>41441</v>
      </c>
      <c r="C29" s="15">
        <f>LOOKUP(E29,courses!B$2:B$95,courses!A$2:A$95)</f>
        <v>94</v>
      </c>
      <c r="D29">
        <v>165</v>
      </c>
      <c r="E29" s="15" t="s">
        <v>2407</v>
      </c>
    </row>
    <row r="30" spans="1:5" x14ac:dyDescent="0.3">
      <c r="A30">
        <v>29</v>
      </c>
      <c r="B30" s="14">
        <v>41440</v>
      </c>
      <c r="C30" s="15">
        <f>LOOKUP(E30,courses!B$2:B$95,courses!A$2:A$95)</f>
        <v>51</v>
      </c>
      <c r="D30">
        <v>165</v>
      </c>
      <c r="E30" s="15" t="s">
        <v>2406</v>
      </c>
    </row>
    <row r="31" spans="1:5" x14ac:dyDescent="0.3">
      <c r="A31">
        <v>30</v>
      </c>
      <c r="B31" s="14">
        <v>41439</v>
      </c>
      <c r="C31" s="15">
        <f>LOOKUP(E31,courses!B$2:B$95,courses!A$2:A$95)</f>
        <v>20</v>
      </c>
      <c r="D31">
        <v>165</v>
      </c>
      <c r="E31" s="15" t="s">
        <v>2405</v>
      </c>
    </row>
    <row r="32" spans="1:5" x14ac:dyDescent="0.3">
      <c r="A32">
        <v>31</v>
      </c>
      <c r="B32" s="14">
        <v>41411</v>
      </c>
      <c r="C32" s="15">
        <f>LOOKUP(E32,courses!B$2:B$95,courses!A$2:A$95)</f>
        <v>41</v>
      </c>
      <c r="D32">
        <v>165</v>
      </c>
      <c r="E32" s="15" t="s">
        <v>1759</v>
      </c>
    </row>
    <row r="33" spans="1:5" x14ac:dyDescent="0.3">
      <c r="A33">
        <v>32</v>
      </c>
      <c r="B33" s="14">
        <v>41383</v>
      </c>
      <c r="C33" s="15">
        <f>LOOKUP(E33,courses!B$2:B$95,courses!A$2:A$95)</f>
        <v>48</v>
      </c>
      <c r="D33">
        <v>164</v>
      </c>
      <c r="E33" s="15" t="s">
        <v>1634</v>
      </c>
    </row>
    <row r="34" spans="1:5" x14ac:dyDescent="0.3">
      <c r="A34">
        <v>33</v>
      </c>
      <c r="B34" s="14">
        <v>41358</v>
      </c>
      <c r="C34" s="15">
        <f>LOOKUP(E34,courses!B$2:B$95,courses!A$2:A$95)</f>
        <v>87</v>
      </c>
      <c r="D34">
        <v>163</v>
      </c>
      <c r="E34" s="15" t="s">
        <v>1623</v>
      </c>
    </row>
    <row r="35" spans="1:5" x14ac:dyDescent="0.3">
      <c r="A35">
        <v>34</v>
      </c>
      <c r="B35" s="14">
        <v>41223</v>
      </c>
      <c r="C35" s="15">
        <f>LOOKUP(E35,courses!B$2:B$95,courses!A$2:A$95)</f>
        <v>53</v>
      </c>
      <c r="D35">
        <v>161</v>
      </c>
      <c r="E35" s="15" t="s">
        <v>1739</v>
      </c>
    </row>
    <row r="36" spans="1:5" x14ac:dyDescent="0.3">
      <c r="A36">
        <v>35</v>
      </c>
      <c r="B36" s="14">
        <v>41192</v>
      </c>
      <c r="C36" s="15">
        <f>LOOKUP(E36,courses!B$2:B$95,courses!A$2:A$95)</f>
        <v>93</v>
      </c>
      <c r="D36">
        <v>160</v>
      </c>
      <c r="E36" s="15" t="s">
        <v>1728</v>
      </c>
    </row>
    <row r="37" spans="1:5" x14ac:dyDescent="0.3">
      <c r="A37">
        <v>36</v>
      </c>
      <c r="B37" s="14">
        <v>41177</v>
      </c>
      <c r="C37" s="15">
        <f>LOOKUP(E37,courses!B$2:B$95,courses!A$2:A$95)</f>
        <v>90</v>
      </c>
      <c r="D37">
        <v>159</v>
      </c>
      <c r="E37" s="15" t="s">
        <v>1718</v>
      </c>
    </row>
    <row r="38" spans="1:5" x14ac:dyDescent="0.3">
      <c r="A38">
        <v>37</v>
      </c>
      <c r="B38" s="14">
        <v>41161</v>
      </c>
      <c r="C38" s="15">
        <f>LOOKUP(E38,courses!B$2:B$95,courses!A$2:A$95)</f>
        <v>72</v>
      </c>
      <c r="D38">
        <v>158</v>
      </c>
      <c r="E38" s="15" t="s">
        <v>2359</v>
      </c>
    </row>
    <row r="39" spans="1:5" x14ac:dyDescent="0.3">
      <c r="A39">
        <v>38</v>
      </c>
      <c r="B39" s="14">
        <v>41160</v>
      </c>
      <c r="C39" s="15">
        <f>LOOKUP(E39,courses!B$2:B$95,courses!A$2:A$95)</f>
        <v>71</v>
      </c>
      <c r="D39">
        <v>158</v>
      </c>
      <c r="E39" s="15" t="s">
        <v>2400</v>
      </c>
    </row>
    <row r="40" spans="1:5" x14ac:dyDescent="0.3">
      <c r="A40">
        <v>39</v>
      </c>
      <c r="B40" s="14">
        <v>41159</v>
      </c>
      <c r="C40" s="15">
        <f>LOOKUP(E40,courses!B$2:B$95,courses!A$2:A$95)</f>
        <v>39</v>
      </c>
      <c r="D40">
        <v>158</v>
      </c>
      <c r="E40" s="15" t="s">
        <v>2363</v>
      </c>
    </row>
    <row r="41" spans="1:5" x14ac:dyDescent="0.3">
      <c r="A41">
        <v>40</v>
      </c>
      <c r="B41" s="14">
        <v>41138</v>
      </c>
      <c r="C41" s="15">
        <f>LOOKUP(E41,courses!B$2:B$95,courses!A$2:A$95)</f>
        <v>76</v>
      </c>
      <c r="D41">
        <v>157</v>
      </c>
      <c r="E41" s="15" t="s">
        <v>1703</v>
      </c>
    </row>
    <row r="42" spans="1:5" x14ac:dyDescent="0.3">
      <c r="A42">
        <v>41</v>
      </c>
      <c r="B42" s="14">
        <v>41118</v>
      </c>
      <c r="C42" s="15">
        <f>LOOKUP(E42,courses!B$2:B$95,courses!A$2:A$95)</f>
        <v>62</v>
      </c>
      <c r="D42">
        <v>156</v>
      </c>
      <c r="E42" s="15" t="s">
        <v>1812</v>
      </c>
    </row>
    <row r="43" spans="1:5" x14ac:dyDescent="0.3">
      <c r="A43">
        <v>42</v>
      </c>
      <c r="B43" s="14">
        <v>41117</v>
      </c>
      <c r="C43" s="15">
        <f>LOOKUP(E43,courses!B$2:B$95,courses!A$2:A$95)</f>
        <v>45</v>
      </c>
      <c r="D43">
        <v>155</v>
      </c>
      <c r="E43" s="15" t="s">
        <v>2338</v>
      </c>
    </row>
    <row r="44" spans="1:5" x14ac:dyDescent="0.3">
      <c r="A44">
        <v>43</v>
      </c>
      <c r="B44" s="14">
        <v>41100</v>
      </c>
      <c r="C44" s="15">
        <f>LOOKUP(E44,courses!B$2:B$95,courses!A$2:A$95)</f>
        <v>48</v>
      </c>
      <c r="D44">
        <v>154</v>
      </c>
      <c r="E44" s="15" t="s">
        <v>1634</v>
      </c>
    </row>
    <row r="45" spans="1:5" x14ac:dyDescent="0.3">
      <c r="A45">
        <v>44</v>
      </c>
      <c r="B45" s="14">
        <v>41067</v>
      </c>
      <c r="C45" s="15">
        <f>LOOKUP(E45,courses!B$2:B$95,courses!A$2:A$95)</f>
        <v>6</v>
      </c>
      <c r="D45">
        <v>153</v>
      </c>
      <c r="E45" s="15" t="s">
        <v>1796</v>
      </c>
    </row>
    <row r="46" spans="1:5" x14ac:dyDescent="0.3">
      <c r="A46">
        <v>45</v>
      </c>
      <c r="B46" s="14">
        <v>41037</v>
      </c>
      <c r="C46" s="15">
        <f>LOOKUP(E46,courses!B$2:B$95,courses!A$2:A$95)</f>
        <v>13</v>
      </c>
      <c r="D46">
        <v>152</v>
      </c>
      <c r="E46" s="15" t="s">
        <v>1644</v>
      </c>
    </row>
    <row r="47" spans="1:5" x14ac:dyDescent="0.3">
      <c r="A47">
        <v>46</v>
      </c>
      <c r="B47" s="14">
        <v>41020</v>
      </c>
      <c r="C47" s="15">
        <f>LOOKUP(E47,courses!B$2:B$95,courses!A$2:A$95)</f>
        <v>65</v>
      </c>
      <c r="D47">
        <v>151</v>
      </c>
      <c r="E47" s="15" t="s">
        <v>2403</v>
      </c>
    </row>
    <row r="48" spans="1:5" x14ac:dyDescent="0.3">
      <c r="A48">
        <v>47</v>
      </c>
      <c r="B48" s="14">
        <v>41019</v>
      </c>
      <c r="C48" s="15">
        <f>LOOKUP(E48,courses!B$2:B$95,courses!A$2:A$95)</f>
        <v>66</v>
      </c>
      <c r="D48">
        <v>151</v>
      </c>
      <c r="E48" s="15" t="s">
        <v>2404</v>
      </c>
    </row>
    <row r="49" spans="1:5" x14ac:dyDescent="0.3">
      <c r="A49">
        <v>48</v>
      </c>
      <c r="B49" s="14">
        <v>41018</v>
      </c>
      <c r="C49" s="15">
        <f>LOOKUP(E49,courses!B$2:B$95,courses!A$2:A$95)</f>
        <v>67</v>
      </c>
      <c r="D49">
        <v>151</v>
      </c>
      <c r="E49" s="15" t="s">
        <v>2402</v>
      </c>
    </row>
    <row r="50" spans="1:5" x14ac:dyDescent="0.3">
      <c r="A50">
        <v>49</v>
      </c>
      <c r="B50" s="14">
        <v>41017</v>
      </c>
      <c r="C50" s="15">
        <f>LOOKUP(E50,courses!B$2:B$95,courses!A$2:A$95)</f>
        <v>28</v>
      </c>
      <c r="D50">
        <v>150</v>
      </c>
      <c r="E50" s="15" t="s">
        <v>2401</v>
      </c>
    </row>
    <row r="51" spans="1:5" x14ac:dyDescent="0.3">
      <c r="A51">
        <v>50</v>
      </c>
      <c r="B51" s="14">
        <v>40998</v>
      </c>
      <c r="C51" s="15">
        <f>LOOKUP(E51,courses!B$2:B$95,courses!A$2:A$95)</f>
        <v>87</v>
      </c>
      <c r="D51">
        <v>150</v>
      </c>
      <c r="E51" s="15" t="s">
        <v>1623</v>
      </c>
    </row>
    <row r="52" spans="1:5" x14ac:dyDescent="0.3">
      <c r="A52">
        <v>51</v>
      </c>
      <c r="B52" s="14">
        <v>40859</v>
      </c>
      <c r="C52" s="15">
        <f>LOOKUP(E52,courses!B$2:B$95,courses!A$2:A$95)</f>
        <v>53</v>
      </c>
      <c r="D52">
        <v>148</v>
      </c>
      <c r="E52" s="15" t="s">
        <v>1739</v>
      </c>
    </row>
    <row r="53" spans="1:5" x14ac:dyDescent="0.3">
      <c r="A53">
        <v>52</v>
      </c>
      <c r="B53" s="14">
        <v>40833</v>
      </c>
      <c r="C53" s="15">
        <f>LOOKUP(E53,courses!B$2:B$95,courses!A$2:A$95)</f>
        <v>26</v>
      </c>
      <c r="D53">
        <v>147</v>
      </c>
      <c r="E53" s="15" t="s">
        <v>1865</v>
      </c>
    </row>
    <row r="54" spans="1:5" x14ac:dyDescent="0.3">
      <c r="A54">
        <v>53</v>
      </c>
      <c r="B54" s="14">
        <v>40815</v>
      </c>
      <c r="C54" s="15">
        <f>LOOKUP(E54,courses!B$2:B$95,courses!A$2:A$95)</f>
        <v>91</v>
      </c>
      <c r="D54">
        <v>146</v>
      </c>
      <c r="E54" s="15" t="s">
        <v>1857</v>
      </c>
    </row>
    <row r="55" spans="1:5" x14ac:dyDescent="0.3">
      <c r="A55">
        <v>54</v>
      </c>
      <c r="B55" s="14">
        <v>40797</v>
      </c>
      <c r="C55" s="15">
        <f>LOOKUP(E55,courses!B$2:B$95,courses!A$2:A$95)</f>
        <v>71</v>
      </c>
      <c r="D55">
        <v>145</v>
      </c>
      <c r="E55" s="15" t="s">
        <v>2400</v>
      </c>
    </row>
    <row r="56" spans="1:5" x14ac:dyDescent="0.3">
      <c r="A56">
        <v>55</v>
      </c>
      <c r="B56" s="14">
        <v>40796</v>
      </c>
      <c r="C56" s="15">
        <f>LOOKUP(E56,courses!B$2:B$95,courses!A$2:A$95)</f>
        <v>72</v>
      </c>
      <c r="D56">
        <v>145</v>
      </c>
      <c r="E56" s="15" t="s">
        <v>2359</v>
      </c>
    </row>
    <row r="57" spans="1:5" x14ac:dyDescent="0.3">
      <c r="A57">
        <v>56</v>
      </c>
      <c r="B57" s="14">
        <v>40795</v>
      </c>
      <c r="C57" s="15">
        <f>LOOKUP(E57,courses!B$2:B$95,courses!A$2:A$95)</f>
        <v>39</v>
      </c>
      <c r="D57">
        <v>145</v>
      </c>
      <c r="E57" s="15" t="s">
        <v>2363</v>
      </c>
    </row>
    <row r="58" spans="1:5" x14ac:dyDescent="0.3">
      <c r="A58">
        <v>57</v>
      </c>
      <c r="B58" s="14">
        <v>40774</v>
      </c>
      <c r="C58" s="15">
        <f>LOOKUP(E58,courses!B$2:B$95,courses!A$2:A$95)</f>
        <v>76</v>
      </c>
      <c r="D58">
        <v>144</v>
      </c>
      <c r="E58" s="15" t="s">
        <v>1703</v>
      </c>
    </row>
    <row r="59" spans="1:5" x14ac:dyDescent="0.3">
      <c r="A59">
        <v>58</v>
      </c>
      <c r="B59" s="14">
        <v>40754</v>
      </c>
      <c r="C59" s="15">
        <f>LOOKUP(E59,courses!B$2:B$95,courses!A$2:A$95)</f>
        <v>62</v>
      </c>
      <c r="D59">
        <v>143</v>
      </c>
      <c r="E59" s="15" t="s">
        <v>1812</v>
      </c>
    </row>
    <row r="60" spans="1:5" x14ac:dyDescent="0.3">
      <c r="A60">
        <v>59</v>
      </c>
      <c r="B60" s="14">
        <v>40753</v>
      </c>
      <c r="C60" s="15">
        <f>LOOKUP(E60,courses!B$2:B$95,courses!A$2:A$95)</f>
        <v>45</v>
      </c>
      <c r="D60">
        <v>142</v>
      </c>
      <c r="E60" s="15" t="s">
        <v>2338</v>
      </c>
    </row>
    <row r="61" spans="1:5" x14ac:dyDescent="0.3">
      <c r="A61">
        <v>60</v>
      </c>
      <c r="B61" s="14">
        <v>40731</v>
      </c>
      <c r="C61" s="15">
        <f>LOOKUP(E61,courses!B$2:B$95,courses!A$2:A$95)</f>
        <v>6</v>
      </c>
      <c r="D61">
        <v>141</v>
      </c>
      <c r="E61" s="15" t="s">
        <v>1796</v>
      </c>
    </row>
    <row r="62" spans="1:5" x14ac:dyDescent="0.3">
      <c r="A62">
        <v>61</v>
      </c>
      <c r="B62" s="14">
        <v>40705</v>
      </c>
      <c r="C62" s="15">
        <f>LOOKUP(E62,courses!B$2:B$95,courses!A$2:A$95)</f>
        <v>34</v>
      </c>
      <c r="D62">
        <v>140</v>
      </c>
      <c r="E62" s="15" t="s">
        <v>2383</v>
      </c>
    </row>
    <row r="63" spans="1:5" x14ac:dyDescent="0.3">
      <c r="A63">
        <v>62</v>
      </c>
      <c r="B63" s="14">
        <v>40704</v>
      </c>
      <c r="C63" s="15">
        <f>LOOKUP(E63,courses!B$2:B$95,courses!A$2:A$95)</f>
        <v>7</v>
      </c>
      <c r="D63">
        <v>139</v>
      </c>
      <c r="E63" s="15" t="s">
        <v>2382</v>
      </c>
    </row>
    <row r="64" spans="1:5" x14ac:dyDescent="0.3">
      <c r="A64">
        <v>63</v>
      </c>
      <c r="B64" s="14">
        <v>40682</v>
      </c>
      <c r="C64" s="15">
        <f>LOOKUP(E64,courses!B$2:B$95,courses!A$2:A$95)</f>
        <v>41</v>
      </c>
      <c r="D64">
        <v>139</v>
      </c>
      <c r="E64" s="15" t="s">
        <v>1759</v>
      </c>
    </row>
    <row r="65" spans="1:5" x14ac:dyDescent="0.3">
      <c r="A65">
        <v>64</v>
      </c>
      <c r="B65" s="14">
        <v>40653</v>
      </c>
      <c r="C65" s="15">
        <f>LOOKUP(E65,courses!B$2:B$95,courses!A$2:A$95)</f>
        <v>48</v>
      </c>
      <c r="D65">
        <v>138</v>
      </c>
      <c r="E65" s="15" t="s">
        <v>1634</v>
      </c>
    </row>
    <row r="66" spans="1:5" x14ac:dyDescent="0.3">
      <c r="A66">
        <v>65</v>
      </c>
      <c r="B66" s="14">
        <v>40630</v>
      </c>
      <c r="C66" s="15">
        <f>LOOKUP(E66,courses!B$2:B$95,courses!A$2:A$95)</f>
        <v>87</v>
      </c>
      <c r="D66">
        <v>137</v>
      </c>
      <c r="E66" s="15" t="s">
        <v>1623</v>
      </c>
    </row>
    <row r="67" spans="1:5" x14ac:dyDescent="0.3">
      <c r="A67">
        <v>66</v>
      </c>
      <c r="B67" s="14">
        <v>40488</v>
      </c>
      <c r="C67" s="15">
        <f>LOOKUP(E67,courses!B$2:B$95,courses!A$2:A$95)</f>
        <v>53</v>
      </c>
      <c r="D67">
        <v>135</v>
      </c>
      <c r="E67" s="15" t="s">
        <v>1739</v>
      </c>
    </row>
    <row r="68" spans="1:5" x14ac:dyDescent="0.3">
      <c r="A68">
        <v>67</v>
      </c>
      <c r="B68" s="14">
        <v>40465</v>
      </c>
      <c r="C68" s="15">
        <f>LOOKUP(E68,courses!B$2:B$95,courses!A$2:A$95)</f>
        <v>54</v>
      </c>
      <c r="D68">
        <v>134</v>
      </c>
      <c r="E68" s="15" t="s">
        <v>1908</v>
      </c>
    </row>
    <row r="69" spans="1:5" x14ac:dyDescent="0.3">
      <c r="A69">
        <v>68</v>
      </c>
      <c r="B69" s="14">
        <v>40449</v>
      </c>
      <c r="C69" s="15">
        <f>LOOKUP(E69,courses!B$2:B$95,courses!A$2:A$95)</f>
        <v>91</v>
      </c>
      <c r="D69">
        <v>133</v>
      </c>
      <c r="E69" s="15" t="s">
        <v>1857</v>
      </c>
    </row>
    <row r="70" spans="1:5" x14ac:dyDescent="0.3">
      <c r="A70">
        <v>69</v>
      </c>
      <c r="B70" s="14">
        <v>40433</v>
      </c>
      <c r="C70" s="15">
        <f>LOOKUP(E70,courses!B$2:B$95,courses!A$2:A$95)</f>
        <v>72</v>
      </c>
      <c r="D70">
        <v>132</v>
      </c>
      <c r="E70" s="15" t="s">
        <v>2359</v>
      </c>
    </row>
    <row r="71" spans="1:5" x14ac:dyDescent="0.3">
      <c r="A71">
        <v>70</v>
      </c>
      <c r="B71" s="14">
        <v>40432</v>
      </c>
      <c r="C71" s="15">
        <f>LOOKUP(E71,courses!B$2:B$95,courses!A$2:A$95)</f>
        <v>71</v>
      </c>
      <c r="D71">
        <v>132</v>
      </c>
      <c r="E71" s="15" t="s">
        <v>2400</v>
      </c>
    </row>
    <row r="72" spans="1:5" x14ac:dyDescent="0.3">
      <c r="A72">
        <v>71</v>
      </c>
      <c r="B72" s="14">
        <v>40431</v>
      </c>
      <c r="C72" s="15">
        <f>LOOKUP(E72,courses!B$2:B$95,courses!A$2:A$95)</f>
        <v>39</v>
      </c>
      <c r="D72">
        <v>132</v>
      </c>
      <c r="E72" s="15" t="s">
        <v>2363</v>
      </c>
    </row>
    <row r="73" spans="1:5" x14ac:dyDescent="0.3">
      <c r="A73">
        <v>72</v>
      </c>
      <c r="B73" s="14">
        <v>40416</v>
      </c>
      <c r="C73" s="15">
        <f>LOOKUP(E73,courses!B$2:B$95,courses!A$2:A$95)</f>
        <v>76</v>
      </c>
      <c r="D73">
        <v>131</v>
      </c>
      <c r="E73" s="15" t="s">
        <v>1703</v>
      </c>
    </row>
    <row r="74" spans="1:5" x14ac:dyDescent="0.3">
      <c r="A74">
        <v>73</v>
      </c>
      <c r="B74" s="14">
        <v>40381</v>
      </c>
      <c r="C74" s="15">
        <f>LOOKUP(E74,courses!B$2:B$95,courses!A$2:A$95)</f>
        <v>6</v>
      </c>
      <c r="D74">
        <v>130</v>
      </c>
      <c r="E74" s="15" t="s">
        <v>1796</v>
      </c>
    </row>
    <row r="75" spans="1:5" x14ac:dyDescent="0.3">
      <c r="A75">
        <v>74</v>
      </c>
      <c r="B75" s="14">
        <v>40362</v>
      </c>
      <c r="C75" s="15">
        <f>LOOKUP(E75,courses!B$2:B$95,courses!A$2:A$95)</f>
        <v>62</v>
      </c>
      <c r="D75">
        <v>129</v>
      </c>
      <c r="E75" s="15" t="s">
        <v>1812</v>
      </c>
    </row>
    <row r="76" spans="1:5" x14ac:dyDescent="0.3">
      <c r="A76">
        <v>75</v>
      </c>
      <c r="B76" s="14">
        <v>40335</v>
      </c>
      <c r="C76" s="15">
        <f>LOOKUP(E76,courses!B$2:B$95,courses!A$2:A$95)</f>
        <v>2</v>
      </c>
      <c r="D76">
        <v>128</v>
      </c>
      <c r="E76" s="15" t="s">
        <v>2399</v>
      </c>
    </row>
    <row r="77" spans="1:5" x14ac:dyDescent="0.3">
      <c r="A77">
        <v>76</v>
      </c>
      <c r="B77" s="14">
        <v>40334</v>
      </c>
      <c r="C77" s="15">
        <f>LOOKUP(E77,courses!B$2:B$95,courses!A$2:A$95)</f>
        <v>77</v>
      </c>
      <c r="D77">
        <v>128</v>
      </c>
      <c r="E77" s="15" t="s">
        <v>2346</v>
      </c>
    </row>
    <row r="78" spans="1:5" x14ac:dyDescent="0.3">
      <c r="A78">
        <v>77</v>
      </c>
      <c r="B78" s="14">
        <v>40333</v>
      </c>
      <c r="C78" s="15">
        <f>LOOKUP(E78,courses!B$2:B$95,courses!A$2:A$95)</f>
        <v>33</v>
      </c>
      <c r="D78">
        <v>127</v>
      </c>
      <c r="E78" s="15" t="s">
        <v>2376</v>
      </c>
    </row>
    <row r="79" spans="1:5" x14ac:dyDescent="0.3">
      <c r="A79">
        <v>78</v>
      </c>
      <c r="B79" s="14">
        <v>40311</v>
      </c>
      <c r="C79" s="15">
        <f>LOOKUP(E79,courses!B$2:B$95,courses!A$2:A$95)</f>
        <v>13</v>
      </c>
      <c r="D79">
        <v>127</v>
      </c>
      <c r="E79" s="15" t="s">
        <v>1644</v>
      </c>
    </row>
    <row r="80" spans="1:5" x14ac:dyDescent="0.3">
      <c r="A80">
        <v>79</v>
      </c>
      <c r="B80" s="14">
        <v>40289</v>
      </c>
      <c r="C80" s="15">
        <f>LOOKUP(E80,courses!B$2:B$95,courses!A$2:A$95)</f>
        <v>48</v>
      </c>
      <c r="D80">
        <v>126</v>
      </c>
      <c r="E80" s="15" t="s">
        <v>1634</v>
      </c>
    </row>
    <row r="81" spans="1:5" x14ac:dyDescent="0.3">
      <c r="A81">
        <v>80</v>
      </c>
      <c r="B81" s="14">
        <v>40268</v>
      </c>
      <c r="C81" s="15">
        <f>LOOKUP(E81,courses!B$2:B$95,courses!A$2:A$95)</f>
        <v>87</v>
      </c>
      <c r="D81">
        <v>125</v>
      </c>
      <c r="E81" s="15" t="s">
        <v>1623</v>
      </c>
    </row>
    <row r="82" spans="1:5" x14ac:dyDescent="0.3">
      <c r="A82">
        <v>81</v>
      </c>
      <c r="B82" s="14">
        <v>40131</v>
      </c>
      <c r="C82" s="15">
        <f>LOOKUP(E82,courses!B$2:B$95,courses!A$2:A$95)</f>
        <v>53</v>
      </c>
      <c r="D82">
        <v>123</v>
      </c>
      <c r="E82" s="15" t="s">
        <v>1739</v>
      </c>
    </row>
    <row r="83" spans="1:5" x14ac:dyDescent="0.3">
      <c r="A83">
        <v>82</v>
      </c>
      <c r="B83" s="14">
        <v>40103</v>
      </c>
      <c r="C83" s="15">
        <f>LOOKUP(E83,courses!B$2:B$95,courses!A$2:A$95)</f>
        <v>37</v>
      </c>
      <c r="D83">
        <v>122</v>
      </c>
      <c r="E83" s="15" t="s">
        <v>1955</v>
      </c>
    </row>
    <row r="84" spans="1:5" x14ac:dyDescent="0.3">
      <c r="A84">
        <v>83</v>
      </c>
      <c r="B84" s="14">
        <v>40085</v>
      </c>
      <c r="C84" s="15">
        <f>LOOKUP(E84,courses!B$2:B$95,courses!A$2:A$95)</f>
        <v>91</v>
      </c>
      <c r="D84">
        <v>121</v>
      </c>
      <c r="E84" s="15" t="s">
        <v>1857</v>
      </c>
    </row>
    <row r="85" spans="1:5" x14ac:dyDescent="0.3">
      <c r="A85">
        <v>84</v>
      </c>
      <c r="B85" s="14">
        <v>40069</v>
      </c>
      <c r="C85" s="15">
        <f>LOOKUP(E85,courses!B$2:B$95,courses!A$2:A$95)</f>
        <v>72</v>
      </c>
      <c r="D85">
        <v>120</v>
      </c>
      <c r="E85" s="15" t="s">
        <v>2359</v>
      </c>
    </row>
    <row r="86" spans="1:5" x14ac:dyDescent="0.3">
      <c r="A86">
        <v>85</v>
      </c>
      <c r="B86" s="14">
        <v>40068</v>
      </c>
      <c r="C86" s="15">
        <f>LOOKUP(E86,courses!B$2:B$95,courses!A$2:A$95)</f>
        <v>73</v>
      </c>
      <c r="D86">
        <v>120</v>
      </c>
      <c r="E86" s="15" t="s">
        <v>2358</v>
      </c>
    </row>
    <row r="87" spans="1:5" x14ac:dyDescent="0.3">
      <c r="A87">
        <v>86</v>
      </c>
      <c r="B87" s="14">
        <v>40067</v>
      </c>
      <c r="C87" s="15">
        <f>LOOKUP(E87,courses!B$2:B$95,courses!A$2:A$95)</f>
        <v>39</v>
      </c>
      <c r="D87">
        <v>120</v>
      </c>
      <c r="E87" s="15" t="s">
        <v>2363</v>
      </c>
    </row>
    <row r="88" spans="1:5" x14ac:dyDescent="0.3">
      <c r="A88">
        <v>87</v>
      </c>
      <c r="B88" s="14">
        <v>40045</v>
      </c>
      <c r="C88" s="15">
        <f>LOOKUP(E88,courses!B$2:B$95,courses!A$2:A$95)</f>
        <v>76</v>
      </c>
      <c r="D88">
        <v>119</v>
      </c>
      <c r="E88" s="15" t="s">
        <v>1703</v>
      </c>
    </row>
    <row r="89" spans="1:5" x14ac:dyDescent="0.3">
      <c r="A89">
        <v>88</v>
      </c>
      <c r="B89" s="14">
        <v>40024</v>
      </c>
      <c r="C89" s="15">
        <f>LOOKUP(E89,courses!B$2:B$95,courses!A$2:A$95)</f>
        <v>6</v>
      </c>
      <c r="D89">
        <v>118</v>
      </c>
      <c r="E89" s="15" t="s">
        <v>1796</v>
      </c>
    </row>
    <row r="90" spans="1:5" x14ac:dyDescent="0.3">
      <c r="A90">
        <v>89</v>
      </c>
      <c r="B90" s="14">
        <v>39998</v>
      </c>
      <c r="C90" s="15">
        <f>LOOKUP(E90,courses!B$2:B$95,courses!A$2:A$95)</f>
        <v>62</v>
      </c>
      <c r="D90">
        <v>117</v>
      </c>
      <c r="E90" s="15" t="s">
        <v>1812</v>
      </c>
    </row>
    <row r="91" spans="1:5" x14ac:dyDescent="0.3">
      <c r="A91">
        <v>90</v>
      </c>
      <c r="B91" s="14">
        <v>39978</v>
      </c>
      <c r="C91" s="15">
        <f>LOOKUP(E91,courses!B$2:B$95,courses!A$2:A$95)</f>
        <v>80</v>
      </c>
      <c r="D91">
        <v>116</v>
      </c>
      <c r="E91" s="15" t="s">
        <v>2398</v>
      </c>
    </row>
    <row r="92" spans="1:5" x14ac:dyDescent="0.3">
      <c r="A92">
        <v>91</v>
      </c>
      <c r="B92" s="14">
        <v>39977</v>
      </c>
      <c r="C92" s="15">
        <f>LOOKUP(E92,courses!B$2:B$95,courses!A$2:A$95)</f>
        <v>10</v>
      </c>
      <c r="D92">
        <v>116</v>
      </c>
      <c r="E92" s="15" t="s">
        <v>2397</v>
      </c>
    </row>
    <row r="93" spans="1:5" x14ac:dyDescent="0.3">
      <c r="A93">
        <v>92</v>
      </c>
      <c r="B93" s="14">
        <v>39976</v>
      </c>
      <c r="C93" s="15">
        <f>LOOKUP(E93,courses!B$2:B$95,courses!A$2:A$95)</f>
        <v>59</v>
      </c>
      <c r="D93">
        <v>115</v>
      </c>
      <c r="E93" s="15" t="s">
        <v>2379</v>
      </c>
    </row>
    <row r="94" spans="1:5" x14ac:dyDescent="0.3">
      <c r="A94">
        <v>93</v>
      </c>
      <c r="B94" s="14">
        <v>39955</v>
      </c>
      <c r="C94" s="15">
        <f>LOOKUP(E94,courses!B$2:B$95,courses!A$2:A$95)</f>
        <v>41</v>
      </c>
      <c r="D94">
        <v>115</v>
      </c>
      <c r="E94" s="15" t="s">
        <v>1759</v>
      </c>
    </row>
    <row r="95" spans="1:5" x14ac:dyDescent="0.3">
      <c r="A95">
        <v>94</v>
      </c>
      <c r="B95" s="14">
        <v>39919</v>
      </c>
      <c r="C95" s="15">
        <f>LOOKUP(E95,courses!B$2:B$95,courses!A$2:A$95)</f>
        <v>75</v>
      </c>
      <c r="D95">
        <v>114</v>
      </c>
      <c r="E95" s="15" t="s">
        <v>1921</v>
      </c>
    </row>
    <row r="96" spans="1:5" x14ac:dyDescent="0.3">
      <c r="A96">
        <v>95</v>
      </c>
      <c r="B96" s="14">
        <v>39903</v>
      </c>
      <c r="C96" s="15">
        <f>LOOKUP(E96,courses!B$2:B$95,courses!A$2:A$95)</f>
        <v>87</v>
      </c>
      <c r="D96">
        <v>113</v>
      </c>
      <c r="E96" s="15" t="s">
        <v>1623</v>
      </c>
    </row>
    <row r="97" spans="1:5" x14ac:dyDescent="0.3">
      <c r="A97">
        <v>96</v>
      </c>
      <c r="B97" s="14">
        <v>39767</v>
      </c>
      <c r="C97" s="15">
        <f>LOOKUP(E97,courses!B$2:B$95,courses!A$2:A$95)</f>
        <v>53</v>
      </c>
      <c r="D97">
        <v>111</v>
      </c>
      <c r="E97" s="15" t="s">
        <v>1739</v>
      </c>
    </row>
    <row r="98" spans="1:5" x14ac:dyDescent="0.3">
      <c r="A98">
        <v>97</v>
      </c>
      <c r="B98" s="14">
        <v>39732</v>
      </c>
      <c r="C98" s="15">
        <f>LOOKUP(E98,courses!B$2:B$95,courses!A$2:A$95)</f>
        <v>37</v>
      </c>
      <c r="D98">
        <v>110</v>
      </c>
      <c r="E98" s="15" t="s">
        <v>1955</v>
      </c>
    </row>
    <row r="99" spans="1:5" x14ac:dyDescent="0.3">
      <c r="A99">
        <v>98</v>
      </c>
      <c r="B99" s="14">
        <v>39721</v>
      </c>
      <c r="C99" s="15">
        <f>LOOKUP(E99,courses!B$2:B$95,courses!A$2:A$95)</f>
        <v>91</v>
      </c>
      <c r="D99">
        <v>109</v>
      </c>
      <c r="E99" s="15" t="s">
        <v>1857</v>
      </c>
    </row>
    <row r="100" spans="1:5" x14ac:dyDescent="0.3">
      <c r="A100">
        <v>99</v>
      </c>
      <c r="B100" s="14">
        <v>39705</v>
      </c>
      <c r="C100" s="15">
        <f>LOOKUP(E100,courses!B$2:B$95,courses!A$2:A$95)</f>
        <v>70</v>
      </c>
      <c r="D100">
        <v>108</v>
      </c>
      <c r="E100" s="15" t="s">
        <v>2396</v>
      </c>
    </row>
    <row r="101" spans="1:5" x14ac:dyDescent="0.3">
      <c r="A101">
        <v>100</v>
      </c>
      <c r="B101" s="14">
        <v>39704</v>
      </c>
      <c r="C101" s="15">
        <f>LOOKUP(E101,courses!B$2:B$95,courses!A$2:A$95)</f>
        <v>69</v>
      </c>
      <c r="D101">
        <v>108</v>
      </c>
      <c r="E101" s="15" t="s">
        <v>2395</v>
      </c>
    </row>
    <row r="102" spans="1:5" x14ac:dyDescent="0.3">
      <c r="A102">
        <v>101</v>
      </c>
      <c r="B102" s="14">
        <v>39703</v>
      </c>
      <c r="C102" s="15">
        <f>LOOKUP(E102,courses!B$2:B$95,courses!A$2:A$95)</f>
        <v>78</v>
      </c>
      <c r="D102">
        <v>108</v>
      </c>
      <c r="E102" s="15" t="s">
        <v>2394</v>
      </c>
    </row>
    <row r="103" spans="1:5" x14ac:dyDescent="0.3">
      <c r="A103">
        <v>102</v>
      </c>
      <c r="B103" s="14">
        <v>39681</v>
      </c>
      <c r="C103" s="15">
        <f>LOOKUP(E103,courses!B$2:B$95,courses!A$2:A$95)</f>
        <v>76</v>
      </c>
      <c r="D103">
        <v>107</v>
      </c>
      <c r="E103" s="15" t="s">
        <v>1703</v>
      </c>
    </row>
    <row r="104" spans="1:5" x14ac:dyDescent="0.3">
      <c r="A104">
        <v>103</v>
      </c>
      <c r="B104" s="14">
        <v>39650</v>
      </c>
      <c r="C104" s="15">
        <f>LOOKUP(E104,courses!B$2:B$95,courses!A$2:A$95)</f>
        <v>6</v>
      </c>
      <c r="D104">
        <v>106</v>
      </c>
      <c r="E104" s="15" t="s">
        <v>1796</v>
      </c>
    </row>
    <row r="105" spans="1:5" x14ac:dyDescent="0.3">
      <c r="A105">
        <v>104</v>
      </c>
      <c r="B105" s="14">
        <v>39620</v>
      </c>
      <c r="C105" s="15">
        <f>LOOKUP(E105,courses!B$2:B$95,courses!A$2:A$95)</f>
        <v>62</v>
      </c>
      <c r="D105">
        <v>105</v>
      </c>
      <c r="E105" s="15" t="s">
        <v>1812</v>
      </c>
    </row>
    <row r="106" spans="1:5" x14ac:dyDescent="0.3">
      <c r="A106">
        <v>105</v>
      </c>
      <c r="B106" s="14">
        <v>39590</v>
      </c>
      <c r="C106" s="15">
        <f>LOOKUP(E106,courses!B$2:B$95,courses!A$2:A$95)</f>
        <v>13</v>
      </c>
      <c r="D106">
        <v>104</v>
      </c>
      <c r="E106" s="15" t="s">
        <v>1644</v>
      </c>
    </row>
    <row r="107" spans="1:5" x14ac:dyDescent="0.3">
      <c r="A107">
        <v>106</v>
      </c>
      <c r="B107" s="14">
        <v>39556</v>
      </c>
      <c r="C107" s="15">
        <f>LOOKUP(E107,courses!B$2:B$95,courses!A$2:A$95)</f>
        <v>48</v>
      </c>
      <c r="D107">
        <v>103</v>
      </c>
      <c r="E107" s="15" t="s">
        <v>1634</v>
      </c>
    </row>
    <row r="108" spans="1:5" x14ac:dyDescent="0.3">
      <c r="A108">
        <v>107</v>
      </c>
      <c r="B108" s="14">
        <v>39533</v>
      </c>
      <c r="C108" s="15">
        <f>LOOKUP(E108,courses!B$2:B$95,courses!A$2:A$95)</f>
        <v>87</v>
      </c>
      <c r="D108">
        <v>102</v>
      </c>
      <c r="E108" s="15" t="s">
        <v>1623</v>
      </c>
    </row>
    <row r="109" spans="1:5" x14ac:dyDescent="0.3">
      <c r="A109">
        <v>108</v>
      </c>
      <c r="B109" s="14">
        <v>39396</v>
      </c>
      <c r="C109" s="15">
        <f>LOOKUP(E109,courses!B$2:B$95,courses!A$2:A$95)</f>
        <v>53</v>
      </c>
      <c r="D109">
        <v>100</v>
      </c>
      <c r="E109" s="15" t="s">
        <v>1739</v>
      </c>
    </row>
    <row r="110" spans="1:5" x14ac:dyDescent="0.3">
      <c r="A110">
        <v>109</v>
      </c>
      <c r="B110" s="14">
        <v>39367</v>
      </c>
      <c r="C110" s="15">
        <f>LOOKUP(E110,courses!B$2:B$95,courses!A$2:A$95)</f>
        <v>9</v>
      </c>
      <c r="D110">
        <v>99</v>
      </c>
      <c r="E110" s="15" t="s">
        <v>2014</v>
      </c>
    </row>
    <row r="111" spans="1:5" x14ac:dyDescent="0.3">
      <c r="A111">
        <v>110</v>
      </c>
      <c r="B111" s="14">
        <v>39343</v>
      </c>
      <c r="C111" s="15">
        <f>LOOKUP(E111,courses!B$2:B$95,courses!A$2:A$95)</f>
        <v>91</v>
      </c>
      <c r="D111">
        <v>98</v>
      </c>
      <c r="E111" s="15" t="s">
        <v>1857</v>
      </c>
    </row>
    <row r="112" spans="1:5" x14ac:dyDescent="0.3">
      <c r="A112">
        <v>111</v>
      </c>
      <c r="B112" s="14">
        <v>39334</v>
      </c>
      <c r="C112" s="15">
        <f>LOOKUP(E112,courses!B$2:B$95,courses!A$2:A$95)</f>
        <v>72</v>
      </c>
      <c r="D112">
        <v>97</v>
      </c>
      <c r="E112" s="15" t="s">
        <v>2359</v>
      </c>
    </row>
    <row r="113" spans="1:5" x14ac:dyDescent="0.3">
      <c r="A113">
        <v>112</v>
      </c>
      <c r="B113" s="14">
        <v>39333</v>
      </c>
      <c r="C113" s="15">
        <f>LOOKUP(E113,courses!B$2:B$95,courses!A$2:A$95)</f>
        <v>73</v>
      </c>
      <c r="D113">
        <v>97</v>
      </c>
      <c r="E113" s="15" t="s">
        <v>2389</v>
      </c>
    </row>
    <row r="114" spans="1:5" x14ac:dyDescent="0.3">
      <c r="A114">
        <v>113</v>
      </c>
      <c r="B114" s="14">
        <v>39332</v>
      </c>
      <c r="C114" s="15">
        <f>LOOKUP(E114,courses!B$2:B$95,courses!A$2:A$95)</f>
        <v>39</v>
      </c>
      <c r="D114">
        <v>97</v>
      </c>
      <c r="E114" s="15" t="s">
        <v>2363</v>
      </c>
    </row>
    <row r="115" spans="1:5" x14ac:dyDescent="0.3">
      <c r="A115">
        <v>114</v>
      </c>
      <c r="B115" s="14">
        <v>39303</v>
      </c>
      <c r="C115" s="15">
        <f>LOOKUP(E115,courses!B$2:B$95,courses!A$2:A$95)</f>
        <v>76</v>
      </c>
      <c r="D115">
        <v>96</v>
      </c>
      <c r="E115" s="15" t="s">
        <v>1703</v>
      </c>
    </row>
    <row r="116" spans="1:5" x14ac:dyDescent="0.3">
      <c r="A116">
        <v>115</v>
      </c>
      <c r="B116" s="14">
        <v>39277</v>
      </c>
      <c r="C116" s="15">
        <f>LOOKUP(E116,courses!B$2:B$95,courses!A$2:A$95)</f>
        <v>62</v>
      </c>
      <c r="D116">
        <v>95</v>
      </c>
      <c r="E116" s="15" t="s">
        <v>1812</v>
      </c>
    </row>
    <row r="117" spans="1:5" x14ac:dyDescent="0.3">
      <c r="A117">
        <v>116</v>
      </c>
      <c r="B117" s="14">
        <v>39251</v>
      </c>
      <c r="C117" s="15">
        <f>LOOKUP(E117,courses!B$2:B$95,courses!A$2:A$95)</f>
        <v>93</v>
      </c>
      <c r="D117">
        <v>94</v>
      </c>
      <c r="E117" s="15" t="s">
        <v>1728</v>
      </c>
    </row>
    <row r="118" spans="1:5" x14ac:dyDescent="0.3">
      <c r="A118">
        <v>117</v>
      </c>
      <c r="B118" s="14">
        <v>39218</v>
      </c>
      <c r="C118" s="15">
        <f>LOOKUP(E118,courses!B$2:B$95,courses!A$2:A$95)</f>
        <v>41</v>
      </c>
      <c r="D118">
        <v>93</v>
      </c>
      <c r="E118" s="15" t="s">
        <v>1759</v>
      </c>
    </row>
    <row r="119" spans="1:5" x14ac:dyDescent="0.3">
      <c r="A119">
        <v>118</v>
      </c>
      <c r="B119" s="14">
        <v>39200</v>
      </c>
      <c r="C119" s="15">
        <f>LOOKUP(E119,courses!B$2:B$95,courses!A$2:A$95)</f>
        <v>24</v>
      </c>
      <c r="D119">
        <v>92</v>
      </c>
      <c r="E119" s="15" t="s">
        <v>2392</v>
      </c>
    </row>
    <row r="120" spans="1:5" x14ac:dyDescent="0.3">
      <c r="A120">
        <v>119</v>
      </c>
      <c r="B120" s="14">
        <v>39199</v>
      </c>
      <c r="C120" s="15">
        <f>LOOKUP(E120,courses!B$2:B$95,courses!A$2:A$95)</f>
        <v>49</v>
      </c>
      <c r="D120">
        <v>92</v>
      </c>
      <c r="E120" s="15" t="s">
        <v>2393</v>
      </c>
    </row>
    <row r="121" spans="1:5" x14ac:dyDescent="0.3">
      <c r="A121">
        <v>120</v>
      </c>
      <c r="B121" s="14">
        <v>39198</v>
      </c>
      <c r="C121" s="15">
        <f>LOOKUP(E121,courses!B$2:B$95,courses!A$2:A$95)</f>
        <v>25</v>
      </c>
      <c r="D121">
        <v>92</v>
      </c>
      <c r="E121" s="15" t="s">
        <v>2391</v>
      </c>
    </row>
    <row r="122" spans="1:5" x14ac:dyDescent="0.3">
      <c r="A122">
        <v>121</v>
      </c>
      <c r="B122" s="14">
        <v>39197</v>
      </c>
      <c r="C122" s="15">
        <f>LOOKUP(E122,courses!B$2:B$95,courses!A$2:A$95)</f>
        <v>43</v>
      </c>
      <c r="D122">
        <v>91</v>
      </c>
      <c r="E122" s="15" t="s">
        <v>2390</v>
      </c>
    </row>
    <row r="123" spans="1:5" x14ac:dyDescent="0.3">
      <c r="A123">
        <v>122</v>
      </c>
      <c r="B123" s="14">
        <v>39169</v>
      </c>
      <c r="C123" s="15">
        <f>LOOKUP(E123,courses!B$2:B$95,courses!A$2:A$95)</f>
        <v>87</v>
      </c>
      <c r="D123">
        <v>91</v>
      </c>
      <c r="E123" s="15" t="s">
        <v>1623</v>
      </c>
    </row>
    <row r="124" spans="1:5" x14ac:dyDescent="0.3">
      <c r="A124">
        <v>123</v>
      </c>
      <c r="B124" s="14">
        <v>39032</v>
      </c>
      <c r="C124" s="15">
        <f>LOOKUP(E124,courses!B$2:B$95,courses!A$2:A$95)</f>
        <v>53</v>
      </c>
      <c r="D124">
        <v>89</v>
      </c>
      <c r="E124" s="15" t="s">
        <v>1739</v>
      </c>
    </row>
    <row r="125" spans="1:5" x14ac:dyDescent="0.3">
      <c r="A125">
        <v>124</v>
      </c>
      <c r="B125" s="14">
        <v>39004</v>
      </c>
      <c r="C125" s="15">
        <f>LOOKUP(E125,courses!B$2:B$95,courses!A$2:A$95)</f>
        <v>9</v>
      </c>
      <c r="D125">
        <v>88</v>
      </c>
      <c r="E125" s="15" t="s">
        <v>2014</v>
      </c>
    </row>
    <row r="126" spans="1:5" x14ac:dyDescent="0.3">
      <c r="A126">
        <v>125</v>
      </c>
      <c r="B126" s="14">
        <v>38987</v>
      </c>
      <c r="C126" s="15">
        <f>LOOKUP(E126,courses!B$2:B$95,courses!A$2:A$95)</f>
        <v>90</v>
      </c>
      <c r="D126">
        <v>87</v>
      </c>
      <c r="E126" s="15" t="s">
        <v>1718</v>
      </c>
    </row>
    <row r="127" spans="1:5" x14ac:dyDescent="0.3">
      <c r="A127">
        <v>126</v>
      </c>
      <c r="B127" s="14">
        <v>38978</v>
      </c>
      <c r="C127" s="15">
        <f>LOOKUP(E127,courses!B$2:B$95,courses!A$2:A$95)</f>
        <v>14</v>
      </c>
      <c r="D127">
        <v>86</v>
      </c>
      <c r="E127" s="15" t="s">
        <v>2385</v>
      </c>
    </row>
    <row r="128" spans="1:5" x14ac:dyDescent="0.3">
      <c r="A128">
        <v>127</v>
      </c>
      <c r="B128" s="14">
        <v>38969</v>
      </c>
      <c r="C128" s="15">
        <f>LOOKUP(E128,courses!B$2:B$95,courses!A$2:A$95)</f>
        <v>72</v>
      </c>
      <c r="D128">
        <v>86</v>
      </c>
      <c r="E128" s="15" t="s">
        <v>2359</v>
      </c>
    </row>
    <row r="129" spans="1:5" x14ac:dyDescent="0.3">
      <c r="A129">
        <v>128</v>
      </c>
      <c r="B129" s="14">
        <v>38968</v>
      </c>
      <c r="C129" s="15">
        <f>LOOKUP(E129,courses!B$2:B$95,courses!A$2:A$95)</f>
        <v>73</v>
      </c>
      <c r="D129">
        <v>86</v>
      </c>
      <c r="E129" s="15" t="s">
        <v>2389</v>
      </c>
    </row>
    <row r="130" spans="1:5" x14ac:dyDescent="0.3">
      <c r="A130">
        <v>129</v>
      </c>
      <c r="B130" s="14">
        <v>38940</v>
      </c>
      <c r="C130" s="15">
        <f>LOOKUP(E130,courses!B$2:B$95,courses!A$2:A$95)</f>
        <v>76</v>
      </c>
      <c r="D130">
        <v>85</v>
      </c>
      <c r="E130" s="15" t="s">
        <v>1703</v>
      </c>
    </row>
    <row r="131" spans="1:5" x14ac:dyDescent="0.3">
      <c r="A131">
        <v>130</v>
      </c>
      <c r="B131" s="14">
        <v>38913</v>
      </c>
      <c r="C131" s="15">
        <f>LOOKUP(E131,courses!B$2:B$95,courses!A$2:A$95)</f>
        <v>62</v>
      </c>
      <c r="D131">
        <v>84</v>
      </c>
      <c r="E131" s="15" t="s">
        <v>1812</v>
      </c>
    </row>
    <row r="132" spans="1:5" x14ac:dyDescent="0.3">
      <c r="A132">
        <v>131</v>
      </c>
      <c r="B132" s="14">
        <v>38879</v>
      </c>
      <c r="C132" s="15">
        <f>LOOKUP(E132,courses!B$2:B$95,courses!A$2:A$95)</f>
        <v>11</v>
      </c>
      <c r="D132">
        <v>83</v>
      </c>
      <c r="E132" s="15" t="s">
        <v>2388</v>
      </c>
    </row>
    <row r="133" spans="1:5" x14ac:dyDescent="0.3">
      <c r="A133">
        <v>132</v>
      </c>
      <c r="B133" s="14">
        <v>38878</v>
      </c>
      <c r="C133" s="15">
        <f>LOOKUP(E133,courses!B$2:B$95,courses!A$2:A$95)</f>
        <v>4</v>
      </c>
      <c r="D133">
        <v>83</v>
      </c>
      <c r="E133" s="15" t="s">
        <v>2387</v>
      </c>
    </row>
    <row r="134" spans="1:5" x14ac:dyDescent="0.3">
      <c r="A134">
        <v>133</v>
      </c>
      <c r="B134" s="14">
        <v>38877</v>
      </c>
      <c r="C134" s="15">
        <f>LOOKUP(E134,courses!B$2:B$95,courses!A$2:A$95)</f>
        <v>5</v>
      </c>
      <c r="D134">
        <v>82</v>
      </c>
      <c r="E134" s="15" t="s">
        <v>2386</v>
      </c>
    </row>
    <row r="135" spans="1:5" x14ac:dyDescent="0.3">
      <c r="A135">
        <v>134</v>
      </c>
      <c r="B135" s="14">
        <v>38849</v>
      </c>
      <c r="C135" s="15">
        <f>LOOKUP(E135,courses!B$2:B$95,courses!A$2:A$95)</f>
        <v>13</v>
      </c>
      <c r="D135">
        <v>82</v>
      </c>
      <c r="E135" s="15" t="s">
        <v>1644</v>
      </c>
    </row>
    <row r="136" spans="1:5" x14ac:dyDescent="0.3">
      <c r="A136">
        <v>135</v>
      </c>
      <c r="B136" s="14">
        <v>38834</v>
      </c>
      <c r="C136" s="15">
        <f>LOOKUP(E136,courses!B$2:B$95,courses!A$2:A$95)</f>
        <v>48</v>
      </c>
      <c r="D136">
        <v>81</v>
      </c>
      <c r="E136" s="15" t="s">
        <v>1634</v>
      </c>
    </row>
    <row r="137" spans="1:5" x14ac:dyDescent="0.3">
      <c r="A137">
        <v>136</v>
      </c>
      <c r="B137" s="14">
        <v>38805</v>
      </c>
      <c r="C137" s="15">
        <f>LOOKUP(E137,courses!B$2:B$95,courses!A$2:A$95)</f>
        <v>87</v>
      </c>
      <c r="D137">
        <v>80</v>
      </c>
      <c r="E137" s="15" t="s">
        <v>1623</v>
      </c>
    </row>
    <row r="138" spans="1:5" x14ac:dyDescent="0.3">
      <c r="A138">
        <v>137</v>
      </c>
      <c r="B138" s="14">
        <v>38668</v>
      </c>
      <c r="C138" s="15">
        <f>LOOKUP(E138,courses!B$2:B$95,courses!A$2:A$95)</f>
        <v>53</v>
      </c>
      <c r="D138">
        <v>78</v>
      </c>
      <c r="E138" s="15" t="s">
        <v>1739</v>
      </c>
    </row>
    <row r="139" spans="1:5" x14ac:dyDescent="0.3">
      <c r="A139">
        <v>138</v>
      </c>
      <c r="B139" s="14">
        <v>38640</v>
      </c>
      <c r="C139" s="15">
        <f>LOOKUP(E139,courses!B$2:B$95,courses!A$2:A$95)</f>
        <v>9</v>
      </c>
      <c r="D139">
        <v>77</v>
      </c>
      <c r="E139" s="15" t="s">
        <v>2014</v>
      </c>
    </row>
    <row r="140" spans="1:5" x14ac:dyDescent="0.3">
      <c r="A140">
        <v>139</v>
      </c>
      <c r="B140" s="14">
        <v>38623</v>
      </c>
      <c r="C140" s="15">
        <f>LOOKUP(E140,courses!B$2:B$95,courses!A$2:A$95)</f>
        <v>90</v>
      </c>
      <c r="D140">
        <v>76</v>
      </c>
      <c r="E140" s="15" t="s">
        <v>1718</v>
      </c>
    </row>
    <row r="141" spans="1:5" x14ac:dyDescent="0.3">
      <c r="A141">
        <v>140</v>
      </c>
      <c r="B141" s="14">
        <v>38606</v>
      </c>
      <c r="C141" s="15">
        <f>LOOKUP(E141,courses!B$2:B$95,courses!A$2:A$95)</f>
        <v>14</v>
      </c>
      <c r="D141">
        <v>75</v>
      </c>
      <c r="E141" s="15" t="s">
        <v>2385</v>
      </c>
    </row>
    <row r="142" spans="1:5" x14ac:dyDescent="0.3">
      <c r="A142">
        <v>141</v>
      </c>
      <c r="B142" s="14">
        <v>38605</v>
      </c>
      <c r="C142" s="15">
        <f>LOOKUP(E142,courses!B$2:B$95,courses!A$2:A$95)</f>
        <v>73</v>
      </c>
      <c r="D142">
        <v>75</v>
      </c>
      <c r="E142" s="15" t="s">
        <v>2358</v>
      </c>
    </row>
    <row r="143" spans="1:5" x14ac:dyDescent="0.3">
      <c r="A143">
        <v>142</v>
      </c>
      <c r="B143" s="14">
        <v>38604</v>
      </c>
      <c r="C143" s="15">
        <f>LOOKUP(E143,courses!B$2:B$95,courses!A$2:A$95)</f>
        <v>72</v>
      </c>
      <c r="D143">
        <v>75</v>
      </c>
      <c r="E143" s="15" t="s">
        <v>2359</v>
      </c>
    </row>
    <row r="144" spans="1:5" x14ac:dyDescent="0.3">
      <c r="A144">
        <v>143</v>
      </c>
      <c r="B144" s="14">
        <v>38576</v>
      </c>
      <c r="C144" s="15">
        <f>LOOKUP(E144,courses!B$2:B$95,courses!A$2:A$95)</f>
        <v>76</v>
      </c>
      <c r="D144">
        <v>74</v>
      </c>
      <c r="E144" s="15" t="s">
        <v>1703</v>
      </c>
    </row>
    <row r="145" spans="1:5" x14ac:dyDescent="0.3">
      <c r="A145">
        <v>144</v>
      </c>
      <c r="B145" s="14">
        <v>38549</v>
      </c>
      <c r="C145" s="15">
        <f>LOOKUP(E145,courses!B$2:B$95,courses!A$2:A$95)</f>
        <v>62</v>
      </c>
      <c r="D145">
        <v>73</v>
      </c>
      <c r="E145" s="15" t="s">
        <v>1812</v>
      </c>
    </row>
    <row r="146" spans="1:5" x14ac:dyDescent="0.3">
      <c r="A146">
        <v>145</v>
      </c>
      <c r="B146" s="14">
        <v>38534</v>
      </c>
      <c r="C146" s="15">
        <f>LOOKUP(E146,courses!B$2:B$95,courses!A$2:A$95)</f>
        <v>93</v>
      </c>
      <c r="D146">
        <v>72</v>
      </c>
      <c r="E146" s="15" t="s">
        <v>1728</v>
      </c>
    </row>
    <row r="147" spans="1:5" x14ac:dyDescent="0.3">
      <c r="A147">
        <v>146</v>
      </c>
      <c r="B147" s="14">
        <v>38515</v>
      </c>
      <c r="C147" s="15">
        <f>LOOKUP(E147,courses!B$2:B$95,courses!A$2:A$95)</f>
        <v>22</v>
      </c>
      <c r="D147">
        <v>71</v>
      </c>
      <c r="E147" s="15" t="s">
        <v>2384</v>
      </c>
    </row>
    <row r="148" spans="1:5" x14ac:dyDescent="0.3">
      <c r="A148">
        <v>147</v>
      </c>
      <c r="B148" s="14">
        <v>38514</v>
      </c>
      <c r="C148" s="15">
        <f>LOOKUP(E148,courses!B$2:B$95,courses!A$2:A$95)</f>
        <v>34</v>
      </c>
      <c r="D148">
        <v>71</v>
      </c>
      <c r="E148" s="15" t="s">
        <v>2383</v>
      </c>
    </row>
    <row r="149" spans="1:5" x14ac:dyDescent="0.3">
      <c r="A149">
        <v>148</v>
      </c>
      <c r="B149" s="14">
        <v>38513</v>
      </c>
      <c r="C149" s="15">
        <f>LOOKUP(E149,courses!B$2:B$95,courses!A$2:A$95)</f>
        <v>7</v>
      </c>
      <c r="D149">
        <v>70</v>
      </c>
      <c r="E149" s="15" t="s">
        <v>2382</v>
      </c>
    </row>
    <row r="150" spans="1:5" x14ac:dyDescent="0.3">
      <c r="A150">
        <v>149</v>
      </c>
      <c r="B150" s="14">
        <v>38490</v>
      </c>
      <c r="C150" s="15">
        <f>LOOKUP(E150,courses!B$2:B$95,courses!A$2:A$95)</f>
        <v>41</v>
      </c>
      <c r="D150">
        <v>70</v>
      </c>
      <c r="E150" s="15" t="s">
        <v>1759</v>
      </c>
    </row>
    <row r="151" spans="1:5" x14ac:dyDescent="0.3">
      <c r="A151">
        <v>150</v>
      </c>
      <c r="B151" s="14">
        <v>38462</v>
      </c>
      <c r="C151" s="15">
        <f>LOOKUP(E151,courses!B$2:B$95,courses!A$2:A$95)</f>
        <v>48</v>
      </c>
      <c r="D151">
        <v>68</v>
      </c>
      <c r="E151" s="15" t="s">
        <v>1634</v>
      </c>
    </row>
    <row r="152" spans="1:5" x14ac:dyDescent="0.3">
      <c r="A152">
        <v>151</v>
      </c>
      <c r="B152" s="14">
        <v>38434</v>
      </c>
      <c r="C152" s="15">
        <f>LOOKUP(E152,courses!B$2:B$95,courses!A$2:A$95)</f>
        <v>87</v>
      </c>
      <c r="D152">
        <v>68</v>
      </c>
      <c r="E152" s="15" t="s">
        <v>1623</v>
      </c>
    </row>
    <row r="153" spans="1:5" x14ac:dyDescent="0.3">
      <c r="A153">
        <v>152</v>
      </c>
      <c r="B153" s="14">
        <v>38304</v>
      </c>
      <c r="C153" s="15">
        <f>LOOKUP(E153,courses!B$2:B$95,courses!A$2:A$95)</f>
        <v>53</v>
      </c>
      <c r="D153">
        <v>66</v>
      </c>
      <c r="E153" s="15" t="s">
        <v>1739</v>
      </c>
    </row>
    <row r="154" spans="1:5" x14ac:dyDescent="0.3">
      <c r="A154">
        <v>153</v>
      </c>
      <c r="B154" s="14">
        <v>38273</v>
      </c>
      <c r="C154" s="15">
        <f>LOOKUP(E154,courses!B$2:B$95,courses!A$2:A$95)</f>
        <v>16</v>
      </c>
      <c r="D154">
        <v>65</v>
      </c>
      <c r="E154" s="15" t="s">
        <v>2128</v>
      </c>
    </row>
    <row r="155" spans="1:5" x14ac:dyDescent="0.3">
      <c r="A155">
        <v>154</v>
      </c>
      <c r="B155" s="14">
        <v>38259</v>
      </c>
      <c r="C155" s="15">
        <f>LOOKUP(E155,courses!B$2:B$95,courses!A$2:A$95)</f>
        <v>90</v>
      </c>
      <c r="D155">
        <v>64</v>
      </c>
      <c r="E155" s="15" t="s">
        <v>1718</v>
      </c>
    </row>
    <row r="156" spans="1:5" x14ac:dyDescent="0.3">
      <c r="A156">
        <v>155</v>
      </c>
      <c r="B156" s="14">
        <v>38242</v>
      </c>
      <c r="C156" s="15">
        <f>LOOKUP(E156,courses!B$2:B$95,courses!A$2:A$95)</f>
        <v>60</v>
      </c>
      <c r="D156">
        <v>63</v>
      </c>
      <c r="E156" s="15" t="s">
        <v>2381</v>
      </c>
    </row>
    <row r="157" spans="1:5" x14ac:dyDescent="0.3">
      <c r="A157">
        <v>156</v>
      </c>
      <c r="B157" s="14">
        <v>38241</v>
      </c>
      <c r="C157" s="15">
        <f>LOOKUP(E157,courses!B$2:B$95,courses!A$2:A$95)</f>
        <v>72</v>
      </c>
      <c r="D157">
        <v>63</v>
      </c>
      <c r="E157" s="15" t="s">
        <v>2359</v>
      </c>
    </row>
    <row r="158" spans="1:5" x14ac:dyDescent="0.3">
      <c r="A158">
        <v>157</v>
      </c>
      <c r="B158" s="14">
        <v>38240</v>
      </c>
      <c r="C158" s="15">
        <f>LOOKUP(E158,courses!B$2:B$95,courses!A$2:A$95)</f>
        <v>73</v>
      </c>
      <c r="D158">
        <v>63</v>
      </c>
      <c r="E158" s="15" t="s">
        <v>2358</v>
      </c>
    </row>
    <row r="159" spans="1:5" x14ac:dyDescent="0.3">
      <c r="A159">
        <v>158</v>
      </c>
      <c r="B159" s="14">
        <v>38212</v>
      </c>
      <c r="C159" s="15">
        <f>LOOKUP(E159,courses!B$2:B$95,courses!A$2:A$95)</f>
        <v>76</v>
      </c>
      <c r="D159">
        <v>62</v>
      </c>
      <c r="E159" s="15" t="s">
        <v>1703</v>
      </c>
    </row>
    <row r="160" spans="1:5" x14ac:dyDescent="0.3">
      <c r="A160">
        <v>159</v>
      </c>
      <c r="B160" s="14">
        <v>38185</v>
      </c>
      <c r="C160" s="15">
        <f>LOOKUP(E160,courses!B$2:B$95,courses!A$2:A$95)</f>
        <v>62</v>
      </c>
      <c r="D160">
        <v>61</v>
      </c>
      <c r="E160" s="15" t="s">
        <v>1812</v>
      </c>
    </row>
    <row r="161" spans="1:5" x14ac:dyDescent="0.3">
      <c r="A161">
        <v>160</v>
      </c>
      <c r="B161" s="14">
        <v>38163</v>
      </c>
      <c r="C161" s="15">
        <f>LOOKUP(E161,courses!B$2:B$95,courses!A$2:A$95)</f>
        <v>89</v>
      </c>
      <c r="D161">
        <v>60</v>
      </c>
      <c r="E161" s="15" t="s">
        <v>2109</v>
      </c>
    </row>
    <row r="162" spans="1:5" x14ac:dyDescent="0.3">
      <c r="A162">
        <v>161</v>
      </c>
      <c r="B162" s="14">
        <v>38150</v>
      </c>
      <c r="C162" s="15">
        <f>LOOKUP(E162,courses!B$2:B$95,courses!A$2:A$95)</f>
        <v>86</v>
      </c>
      <c r="D162">
        <v>59</v>
      </c>
      <c r="E162" s="15" t="s">
        <v>2380</v>
      </c>
    </row>
    <row r="163" spans="1:5" x14ac:dyDescent="0.3">
      <c r="A163">
        <v>162</v>
      </c>
      <c r="B163" s="14">
        <v>38149</v>
      </c>
      <c r="C163" s="15">
        <f>LOOKUP(E163,courses!B$2:B$95,courses!A$2:A$95)</f>
        <v>59</v>
      </c>
      <c r="D163">
        <v>58</v>
      </c>
      <c r="E163" s="15" t="s">
        <v>2379</v>
      </c>
    </row>
    <row r="164" spans="1:5" x14ac:dyDescent="0.3">
      <c r="A164">
        <v>163</v>
      </c>
      <c r="B164" s="14">
        <v>38126</v>
      </c>
      <c r="C164" s="15">
        <f>LOOKUP(E164,courses!B$2:B$95,courses!A$2:A$95)</f>
        <v>41</v>
      </c>
      <c r="D164">
        <v>58</v>
      </c>
      <c r="E164" s="15" t="s">
        <v>1759</v>
      </c>
    </row>
    <row r="165" spans="1:5" x14ac:dyDescent="0.3">
      <c r="A165">
        <v>164</v>
      </c>
      <c r="B165" s="14">
        <v>38100</v>
      </c>
      <c r="C165" s="15">
        <f>LOOKUP(E165,courses!B$2:B$95,courses!A$2:A$95)</f>
        <v>8</v>
      </c>
      <c r="D165">
        <v>57</v>
      </c>
      <c r="E165" s="15" t="s">
        <v>1749</v>
      </c>
    </row>
    <row r="166" spans="1:5" x14ac:dyDescent="0.3">
      <c r="A166">
        <v>165</v>
      </c>
      <c r="B166" s="14">
        <v>38076</v>
      </c>
      <c r="C166" s="15">
        <f>LOOKUP(E166,courses!B$2:B$95,courses!A$2:A$95)</f>
        <v>87</v>
      </c>
      <c r="D166">
        <v>56</v>
      </c>
      <c r="E166" s="15" t="s">
        <v>1623</v>
      </c>
    </row>
    <row r="167" spans="1:5" x14ac:dyDescent="0.3">
      <c r="A167">
        <v>166</v>
      </c>
      <c r="B167" s="14">
        <v>37940</v>
      </c>
      <c r="C167" s="15">
        <f>LOOKUP(E167,courses!B$2:B$95,courses!A$2:A$95)</f>
        <v>27</v>
      </c>
      <c r="D167">
        <v>54</v>
      </c>
      <c r="E167" s="15" t="s">
        <v>1654</v>
      </c>
    </row>
    <row r="168" spans="1:5" x14ac:dyDescent="0.3">
      <c r="A168">
        <v>167</v>
      </c>
      <c r="B168" s="14">
        <v>37912</v>
      </c>
      <c r="C168" s="15">
        <f>LOOKUP(E168,courses!B$2:B$95,courses!A$2:A$95)</f>
        <v>53</v>
      </c>
      <c r="D168">
        <v>53</v>
      </c>
      <c r="E168" s="15" t="s">
        <v>1739</v>
      </c>
    </row>
    <row r="169" spans="1:5" x14ac:dyDescent="0.3">
      <c r="A169">
        <v>168</v>
      </c>
      <c r="B169" s="14">
        <v>37895</v>
      </c>
      <c r="C169" s="15">
        <f>LOOKUP(E169,courses!B$2:B$95,courses!A$2:A$95)</f>
        <v>90</v>
      </c>
      <c r="D169">
        <v>52</v>
      </c>
      <c r="E169" s="15" t="s">
        <v>1718</v>
      </c>
    </row>
    <row r="170" spans="1:5" x14ac:dyDescent="0.3">
      <c r="A170">
        <v>169</v>
      </c>
      <c r="B170" s="14">
        <v>37878</v>
      </c>
      <c r="C170" s="15">
        <f>LOOKUP(E170,courses!B$2:B$95,courses!A$2:A$95)</f>
        <v>12</v>
      </c>
      <c r="D170">
        <v>51</v>
      </c>
      <c r="E170" s="15" t="s">
        <v>2344</v>
      </c>
    </row>
    <row r="171" spans="1:5" x14ac:dyDescent="0.3">
      <c r="A171">
        <v>170</v>
      </c>
      <c r="B171" s="14">
        <v>37877</v>
      </c>
      <c r="C171" s="15">
        <f>LOOKUP(E171,courses!B$2:B$95,courses!A$2:A$95)</f>
        <v>73</v>
      </c>
      <c r="D171">
        <v>51</v>
      </c>
      <c r="E171" s="15" t="s">
        <v>2358</v>
      </c>
    </row>
    <row r="172" spans="1:5" x14ac:dyDescent="0.3">
      <c r="A172">
        <v>171</v>
      </c>
      <c r="B172" s="14">
        <v>37876</v>
      </c>
      <c r="C172" s="15">
        <f>LOOKUP(E172,courses!B$2:B$95,courses!A$2:A$95)</f>
        <v>72</v>
      </c>
      <c r="D172">
        <v>51</v>
      </c>
      <c r="E172" s="15" t="s">
        <v>2359</v>
      </c>
    </row>
    <row r="173" spans="1:5" x14ac:dyDescent="0.3">
      <c r="A173">
        <v>172</v>
      </c>
      <c r="B173" s="14">
        <v>37841</v>
      </c>
      <c r="C173" s="15">
        <f>LOOKUP(E173,courses!B$2:B$95,courses!A$2:A$95)</f>
        <v>76</v>
      </c>
      <c r="D173">
        <v>50</v>
      </c>
      <c r="E173" s="15" t="s">
        <v>1703</v>
      </c>
    </row>
    <row r="174" spans="1:5" x14ac:dyDescent="0.3">
      <c r="A174">
        <v>173</v>
      </c>
      <c r="B174" s="14">
        <v>37814</v>
      </c>
      <c r="C174" s="15">
        <f>LOOKUP(E174,courses!B$2:B$95,courses!A$2:A$95)</f>
        <v>79</v>
      </c>
      <c r="D174">
        <v>49</v>
      </c>
      <c r="E174" s="15" t="s">
        <v>2153</v>
      </c>
    </row>
    <row r="175" spans="1:5" x14ac:dyDescent="0.3">
      <c r="A175">
        <v>174</v>
      </c>
      <c r="B175" s="14">
        <v>37786</v>
      </c>
      <c r="C175" s="15">
        <f>LOOKUP(E175,courses!B$2:B$95,courses!A$2:A$95)</f>
        <v>77</v>
      </c>
      <c r="D175">
        <v>48</v>
      </c>
      <c r="E175" s="15" t="s">
        <v>2346</v>
      </c>
    </row>
    <row r="176" spans="1:5" x14ac:dyDescent="0.3">
      <c r="A176">
        <v>175</v>
      </c>
      <c r="B176" s="14">
        <v>37785</v>
      </c>
      <c r="C176" s="15">
        <f>LOOKUP(E176,courses!B$2:B$95,courses!A$2:A$95)</f>
        <v>33</v>
      </c>
      <c r="D176">
        <v>47</v>
      </c>
      <c r="E176" s="15" t="s">
        <v>2376</v>
      </c>
    </row>
    <row r="177" spans="1:5" x14ac:dyDescent="0.3">
      <c r="A177">
        <v>176</v>
      </c>
      <c r="B177" s="14">
        <v>37756</v>
      </c>
      <c r="C177" s="15">
        <f>LOOKUP(E177,courses!B$2:B$95,courses!A$2:A$95)</f>
        <v>41</v>
      </c>
      <c r="D177">
        <v>47</v>
      </c>
      <c r="E177" s="15" t="s">
        <v>1759</v>
      </c>
    </row>
    <row r="178" spans="1:5" x14ac:dyDescent="0.3">
      <c r="A178">
        <v>177</v>
      </c>
      <c r="B178" s="14">
        <v>37741</v>
      </c>
      <c r="C178" s="15">
        <f>LOOKUP(E178,courses!B$2:B$95,courses!A$2:A$95)</f>
        <v>89</v>
      </c>
      <c r="D178">
        <v>46</v>
      </c>
      <c r="E178" s="15" t="s">
        <v>2109</v>
      </c>
    </row>
    <row r="179" spans="1:5" x14ac:dyDescent="0.3">
      <c r="A179">
        <v>178</v>
      </c>
      <c r="B179" s="14">
        <v>37706</v>
      </c>
      <c r="C179" s="15">
        <f>LOOKUP(E179,courses!B$2:B$95,courses!A$2:A$95)</f>
        <v>87</v>
      </c>
      <c r="D179">
        <v>45</v>
      </c>
      <c r="E179" s="15" t="s">
        <v>1623</v>
      </c>
    </row>
    <row r="180" spans="1:5" x14ac:dyDescent="0.3">
      <c r="A180">
        <v>179</v>
      </c>
      <c r="B180" s="14">
        <v>37573</v>
      </c>
      <c r="C180" s="15">
        <f>LOOKUP(E180,courses!B$2:B$95,courses!A$2:A$95)</f>
        <v>46</v>
      </c>
      <c r="D180">
        <v>43</v>
      </c>
      <c r="E180" s="15" t="s">
        <v>2221</v>
      </c>
    </row>
    <row r="181" spans="1:5" x14ac:dyDescent="0.3">
      <c r="A181">
        <v>180</v>
      </c>
      <c r="B181" s="14">
        <v>37548</v>
      </c>
      <c r="C181" s="15">
        <f>LOOKUP(E181,courses!B$2:B$95,courses!A$2:A$95)</f>
        <v>53</v>
      </c>
      <c r="D181">
        <v>42</v>
      </c>
      <c r="E181" s="15" t="s">
        <v>1739</v>
      </c>
    </row>
    <row r="182" spans="1:5" x14ac:dyDescent="0.3">
      <c r="A182">
        <v>181</v>
      </c>
      <c r="B182" s="14">
        <v>37531</v>
      </c>
      <c r="C182" s="15">
        <f>LOOKUP(E182,courses!B$2:B$95,courses!A$2:A$95)</f>
        <v>90</v>
      </c>
      <c r="D182">
        <v>41</v>
      </c>
      <c r="E182" s="15" t="s">
        <v>1718</v>
      </c>
    </row>
    <row r="183" spans="1:5" x14ac:dyDescent="0.3">
      <c r="A183">
        <v>182</v>
      </c>
      <c r="B183" s="14">
        <v>37515</v>
      </c>
      <c r="C183" s="15">
        <f>LOOKUP(E183,courses!B$2:B$95,courses!A$2:A$95)</f>
        <v>52</v>
      </c>
      <c r="D183">
        <v>40</v>
      </c>
      <c r="E183" s="15" t="s">
        <v>2375</v>
      </c>
    </row>
    <row r="184" spans="1:5" x14ac:dyDescent="0.3">
      <c r="A184">
        <v>183</v>
      </c>
      <c r="B184" s="14">
        <v>37514</v>
      </c>
      <c r="C184" s="15">
        <f>LOOKUP(E184,courses!B$2:B$95,courses!A$2:A$95)</f>
        <v>73</v>
      </c>
      <c r="D184">
        <v>40</v>
      </c>
      <c r="E184" s="15" t="s">
        <v>2358</v>
      </c>
    </row>
    <row r="185" spans="1:5" x14ac:dyDescent="0.3">
      <c r="A185">
        <v>184</v>
      </c>
      <c r="B185" s="14">
        <v>37513</v>
      </c>
      <c r="C185" s="15">
        <f>LOOKUP(E185,courses!B$2:B$95,courses!A$2:A$95)</f>
        <v>72</v>
      </c>
      <c r="D185">
        <v>40</v>
      </c>
      <c r="E185" s="15" t="s">
        <v>2359</v>
      </c>
    </row>
    <row r="186" spans="1:5" x14ac:dyDescent="0.3">
      <c r="A186">
        <v>185</v>
      </c>
      <c r="B186" s="14">
        <v>37475</v>
      </c>
      <c r="C186" s="15">
        <f>LOOKUP(E186,courses!B$2:B$95,courses!A$2:A$95)</f>
        <v>35</v>
      </c>
      <c r="D186">
        <v>39</v>
      </c>
      <c r="E186" s="15" t="s">
        <v>2208</v>
      </c>
    </row>
    <row r="187" spans="1:5" x14ac:dyDescent="0.3">
      <c r="A187">
        <v>186</v>
      </c>
      <c r="B187" s="14">
        <v>37450</v>
      </c>
      <c r="C187" s="15">
        <f>LOOKUP(E187,courses!B$2:B$95,courses!A$2:A$95)</f>
        <v>64</v>
      </c>
      <c r="D187">
        <v>38</v>
      </c>
      <c r="E187" s="15" t="s">
        <v>2200</v>
      </c>
    </row>
    <row r="188" spans="1:5" x14ac:dyDescent="0.3">
      <c r="A188">
        <v>187</v>
      </c>
      <c r="B188" s="14">
        <v>37426</v>
      </c>
      <c r="C188" s="15">
        <f>LOOKUP(E188,courses!B$2:B$95,courses!A$2:A$95)</f>
        <v>89</v>
      </c>
      <c r="D188">
        <v>37</v>
      </c>
      <c r="E188" s="15" t="s">
        <v>2109</v>
      </c>
    </row>
    <row r="189" spans="1:5" x14ac:dyDescent="0.3">
      <c r="A189">
        <v>188</v>
      </c>
      <c r="B189" s="14">
        <v>37391</v>
      </c>
      <c r="C189" s="15">
        <f>LOOKUP(E189,courses!B$2:B$95,courses!A$2:A$95)</f>
        <v>27</v>
      </c>
      <c r="D189">
        <v>36</v>
      </c>
      <c r="E189" s="15" t="s">
        <v>1654</v>
      </c>
    </row>
    <row r="190" spans="1:5" x14ac:dyDescent="0.3">
      <c r="A190">
        <v>189</v>
      </c>
      <c r="B190" s="14">
        <v>37373</v>
      </c>
      <c r="C190" s="15">
        <f>LOOKUP(E190,courses!B$2:B$95,courses!A$2:A$95)</f>
        <v>82</v>
      </c>
      <c r="D190">
        <v>35</v>
      </c>
      <c r="E190" s="15" t="s">
        <v>2374</v>
      </c>
    </row>
    <row r="191" spans="1:5" x14ac:dyDescent="0.3">
      <c r="A191">
        <v>190</v>
      </c>
      <c r="B191" s="14">
        <v>37372</v>
      </c>
      <c r="C191" s="15">
        <f>LOOKUP(E191,courses!B$2:B$95,courses!A$2:A$95)</f>
        <v>81</v>
      </c>
      <c r="D191">
        <v>35</v>
      </c>
      <c r="E191" s="15" t="s">
        <v>2373</v>
      </c>
    </row>
    <row r="192" spans="1:5" x14ac:dyDescent="0.3">
      <c r="A192">
        <v>191</v>
      </c>
      <c r="B192" s="14">
        <v>37371</v>
      </c>
      <c r="C192" s="15">
        <f>LOOKUP(E192,courses!B$2:B$95,courses!A$2:A$95)</f>
        <v>83</v>
      </c>
      <c r="D192">
        <v>35</v>
      </c>
      <c r="E192" s="15" t="s">
        <v>2372</v>
      </c>
    </row>
    <row r="193" spans="1:5" x14ac:dyDescent="0.3">
      <c r="A193">
        <v>192</v>
      </c>
      <c r="B193" s="14">
        <v>37370</v>
      </c>
      <c r="C193" s="15">
        <f>LOOKUP(E193,courses!B$2:B$95,courses!A$2:A$95)</f>
        <v>84</v>
      </c>
      <c r="D193">
        <v>35</v>
      </c>
      <c r="E193" s="15" t="s">
        <v>2371</v>
      </c>
    </row>
    <row r="194" spans="1:5" x14ac:dyDescent="0.3">
      <c r="A194">
        <v>193</v>
      </c>
      <c r="B194" s="14">
        <v>37335</v>
      </c>
      <c r="C194" s="15">
        <f>LOOKUP(E194,courses!B$2:B$95,courses!A$2:A$95)</f>
        <v>47</v>
      </c>
      <c r="D194">
        <v>34</v>
      </c>
      <c r="E194" s="15" t="s">
        <v>2183</v>
      </c>
    </row>
    <row r="195" spans="1:5" x14ac:dyDescent="0.3">
      <c r="A195">
        <v>194</v>
      </c>
      <c r="B195" s="14">
        <v>37208</v>
      </c>
      <c r="C195" s="15">
        <f>LOOKUP(E195,courses!B$2:B$95,courses!A$2:A$95)</f>
        <v>87</v>
      </c>
      <c r="D195">
        <v>32</v>
      </c>
      <c r="E195" s="15" t="s">
        <v>1623</v>
      </c>
    </row>
    <row r="196" spans="1:5" x14ac:dyDescent="0.3">
      <c r="A196">
        <v>195</v>
      </c>
      <c r="B196" s="14">
        <v>37184</v>
      </c>
      <c r="C196" s="15">
        <f>LOOKUP(E196,courses!B$2:B$95,courses!A$2:A$95)</f>
        <v>53</v>
      </c>
      <c r="D196">
        <v>31</v>
      </c>
      <c r="E196" s="15" t="s">
        <v>1739</v>
      </c>
    </row>
    <row r="197" spans="1:5" x14ac:dyDescent="0.3">
      <c r="A197">
        <v>196</v>
      </c>
      <c r="B197" s="14">
        <v>37167</v>
      </c>
      <c r="C197" s="15">
        <f>LOOKUP(E197,courses!B$2:B$95,courses!A$2:A$95)</f>
        <v>90</v>
      </c>
      <c r="D197">
        <v>30</v>
      </c>
      <c r="E197" s="15" t="s">
        <v>1718</v>
      </c>
    </row>
    <row r="198" spans="1:5" x14ac:dyDescent="0.3">
      <c r="A198">
        <v>197</v>
      </c>
      <c r="B198" s="14">
        <v>37150</v>
      </c>
      <c r="C198" s="15">
        <f>LOOKUP(E198,courses!B$2:B$95,courses!A$2:A$95)</f>
        <v>92</v>
      </c>
      <c r="D198">
        <v>29</v>
      </c>
      <c r="E198" s="15" t="s">
        <v>2370</v>
      </c>
    </row>
    <row r="199" spans="1:5" x14ac:dyDescent="0.3">
      <c r="A199">
        <v>198</v>
      </c>
      <c r="B199" s="14">
        <v>37148</v>
      </c>
      <c r="C199" s="15">
        <f>LOOKUP(E199,courses!B$2:B$95,courses!A$2:A$95)</f>
        <v>72</v>
      </c>
      <c r="D199">
        <v>29</v>
      </c>
      <c r="E199" s="15" t="s">
        <v>2359</v>
      </c>
    </row>
    <row r="200" spans="1:5" x14ac:dyDescent="0.3">
      <c r="A200">
        <v>199</v>
      </c>
      <c r="B200" s="14">
        <v>37148</v>
      </c>
      <c r="C200" s="15">
        <f>LOOKUP(E200,courses!B$2:B$95,courses!A$2:A$95)</f>
        <v>73</v>
      </c>
      <c r="D200">
        <v>29</v>
      </c>
      <c r="E200" s="15" t="s">
        <v>2358</v>
      </c>
    </row>
    <row r="201" spans="1:5" x14ac:dyDescent="0.3">
      <c r="A201">
        <v>200</v>
      </c>
      <c r="B201" s="14">
        <v>37104</v>
      </c>
      <c r="C201" s="15">
        <f>LOOKUP(E201,courses!B$2:B$95,courses!A$2:A$95)</f>
        <v>35</v>
      </c>
      <c r="D201">
        <v>28</v>
      </c>
      <c r="E201" s="15" t="s">
        <v>2208</v>
      </c>
    </row>
    <row r="202" spans="1:5" x14ac:dyDescent="0.3">
      <c r="A202">
        <v>201</v>
      </c>
      <c r="B202" s="14">
        <v>37086</v>
      </c>
      <c r="C202" s="15">
        <f>LOOKUP(E202,courses!B$2:B$95,courses!A$2:A$95)</f>
        <v>64</v>
      </c>
      <c r="D202">
        <v>27</v>
      </c>
      <c r="E202" s="15" t="s">
        <v>2200</v>
      </c>
    </row>
    <row r="203" spans="1:5" x14ac:dyDescent="0.3">
      <c r="A203">
        <v>202</v>
      </c>
      <c r="B203" s="14">
        <v>37055</v>
      </c>
      <c r="C203" s="15">
        <f>LOOKUP(E203,courses!B$2:B$95,courses!A$2:A$95)</f>
        <v>89</v>
      </c>
      <c r="D203">
        <v>26</v>
      </c>
      <c r="E203" s="15" t="s">
        <v>2109</v>
      </c>
    </row>
    <row r="204" spans="1:5" x14ac:dyDescent="0.3">
      <c r="A204">
        <v>203</v>
      </c>
      <c r="B204" s="14">
        <v>37028</v>
      </c>
      <c r="C204" s="15">
        <f>LOOKUP(E204,courses!B$2:B$95,courses!A$2:A$95)</f>
        <v>41</v>
      </c>
      <c r="D204">
        <v>25</v>
      </c>
      <c r="E204" s="15" t="s">
        <v>1759</v>
      </c>
    </row>
    <row r="205" spans="1:5" x14ac:dyDescent="0.3">
      <c r="A205">
        <v>204</v>
      </c>
      <c r="B205" s="14">
        <v>37005</v>
      </c>
      <c r="C205" s="15">
        <f>LOOKUP(E205,courses!B$2:B$95,courses!A$2:A$95)</f>
        <v>74</v>
      </c>
      <c r="D205">
        <v>24</v>
      </c>
      <c r="E205" s="15" t="s">
        <v>2243</v>
      </c>
    </row>
    <row r="206" spans="1:5" x14ac:dyDescent="0.3">
      <c r="A206">
        <v>205</v>
      </c>
      <c r="B206" s="14">
        <v>36971</v>
      </c>
      <c r="C206" s="15">
        <f>LOOKUP(E206,courses!B$2:B$95,courses!A$2:A$95)</f>
        <v>36</v>
      </c>
      <c r="D206">
        <v>22</v>
      </c>
      <c r="E206" s="15" t="s">
        <v>2236</v>
      </c>
    </row>
    <row r="207" spans="1:5" x14ac:dyDescent="0.3">
      <c r="A207">
        <v>206</v>
      </c>
      <c r="B207" s="14">
        <v>36844</v>
      </c>
      <c r="C207" s="15">
        <f>LOOKUP(E207,courses!B$2:B$95,courses!A$2:A$95)</f>
        <v>87</v>
      </c>
      <c r="D207">
        <v>21</v>
      </c>
      <c r="E207" s="15" t="s">
        <v>1623</v>
      </c>
    </row>
    <row r="208" spans="1:5" x14ac:dyDescent="0.3">
      <c r="A208">
        <v>207</v>
      </c>
      <c r="B208" s="14">
        <v>36813</v>
      </c>
      <c r="C208" s="15">
        <f>LOOKUP(E208,courses!B$2:B$95,courses!A$2:A$95)</f>
        <v>27</v>
      </c>
      <c r="D208">
        <v>20</v>
      </c>
      <c r="E208" s="15" t="s">
        <v>1654</v>
      </c>
    </row>
    <row r="209" spans="1:5" x14ac:dyDescent="0.3">
      <c r="A209">
        <v>208</v>
      </c>
      <c r="B209" s="14">
        <v>36796</v>
      </c>
      <c r="C209" s="15">
        <f>LOOKUP(E209,courses!B$2:B$95,courses!A$2:A$95)</f>
        <v>90</v>
      </c>
      <c r="D209">
        <v>19</v>
      </c>
      <c r="E209" s="15" t="s">
        <v>1718</v>
      </c>
    </row>
    <row r="210" spans="1:5" x14ac:dyDescent="0.3">
      <c r="A210">
        <v>209</v>
      </c>
      <c r="B210" s="14">
        <v>36779</v>
      </c>
      <c r="C210" s="15">
        <f>LOOKUP(E210,courses!B$2:B$95,courses!A$2:A$95)</f>
        <v>50</v>
      </c>
      <c r="D210">
        <v>18</v>
      </c>
      <c r="E210" s="15" t="s">
        <v>2369</v>
      </c>
    </row>
    <row r="211" spans="1:5" x14ac:dyDescent="0.3">
      <c r="A211">
        <v>210</v>
      </c>
      <c r="B211" s="14">
        <v>36778</v>
      </c>
      <c r="C211" s="15">
        <f>LOOKUP(E211,courses!B$2:B$95,courses!A$2:A$95)</f>
        <v>73</v>
      </c>
      <c r="D211">
        <v>18</v>
      </c>
      <c r="E211" s="15" t="s">
        <v>2358</v>
      </c>
    </row>
    <row r="212" spans="1:5" x14ac:dyDescent="0.3">
      <c r="A212">
        <v>211</v>
      </c>
      <c r="B212" s="14">
        <v>36777</v>
      </c>
      <c r="C212" s="15">
        <f>LOOKUP(E212,courses!B$2:B$95,courses!A$2:A$95)</f>
        <v>72</v>
      </c>
      <c r="D212">
        <v>18</v>
      </c>
      <c r="E212" s="15" t="s">
        <v>2359</v>
      </c>
    </row>
    <row r="213" spans="1:5" x14ac:dyDescent="0.3">
      <c r="A213">
        <v>212</v>
      </c>
      <c r="B213" s="14">
        <v>36755</v>
      </c>
      <c r="C213" s="15">
        <f>LOOKUP(E213,courses!B$2:B$95,courses!A$2:A$95)</f>
        <v>35</v>
      </c>
      <c r="D213">
        <v>17</v>
      </c>
      <c r="E213" s="15" t="s">
        <v>2208</v>
      </c>
    </row>
    <row r="214" spans="1:5" x14ac:dyDescent="0.3">
      <c r="A214">
        <v>213</v>
      </c>
      <c r="B214" s="14">
        <v>36722</v>
      </c>
      <c r="C214" s="15">
        <f>LOOKUP(E214,courses!B$2:B$95,courses!A$2:A$95)</f>
        <v>3</v>
      </c>
      <c r="D214">
        <v>16</v>
      </c>
      <c r="E214" s="15" t="s">
        <v>2283</v>
      </c>
    </row>
    <row r="215" spans="1:5" x14ac:dyDescent="0.3">
      <c r="A215">
        <v>214</v>
      </c>
      <c r="B215" s="14">
        <v>36691</v>
      </c>
      <c r="C215" s="15">
        <f>LOOKUP(E215,courses!B$2:B$95,courses!A$2:A$95)</f>
        <v>53</v>
      </c>
      <c r="D215">
        <v>15</v>
      </c>
      <c r="E215" s="15" t="s">
        <v>1739</v>
      </c>
    </row>
    <row r="216" spans="1:5" x14ac:dyDescent="0.3">
      <c r="A216">
        <v>215</v>
      </c>
      <c r="B216" s="14">
        <v>36657</v>
      </c>
      <c r="C216" s="15">
        <f>LOOKUP(E216,courses!B$2:B$95,courses!A$2:A$95)</f>
        <v>41</v>
      </c>
      <c r="D216">
        <v>14</v>
      </c>
      <c r="E216" s="15" t="s">
        <v>1759</v>
      </c>
    </row>
    <row r="217" spans="1:5" x14ac:dyDescent="0.3">
      <c r="A217">
        <v>216</v>
      </c>
      <c r="B217" s="14">
        <v>36607</v>
      </c>
      <c r="C217" s="15">
        <f>LOOKUP(E217,courses!B$2:B$95,courses!A$2:A$95)</f>
        <v>89</v>
      </c>
      <c r="D217">
        <v>12</v>
      </c>
      <c r="E217" s="15" t="s">
        <v>2109</v>
      </c>
    </row>
    <row r="218" spans="1:5" x14ac:dyDescent="0.3">
      <c r="A218">
        <v>217</v>
      </c>
      <c r="B218" s="14">
        <v>36480</v>
      </c>
      <c r="C218" s="15">
        <f>LOOKUP(E218,courses!B$2:B$95,courses!A$2:A$95)</f>
        <v>87</v>
      </c>
      <c r="D218">
        <v>10</v>
      </c>
      <c r="E218" s="15" t="s">
        <v>1623</v>
      </c>
    </row>
    <row r="219" spans="1:5" x14ac:dyDescent="0.3">
      <c r="A219">
        <v>218</v>
      </c>
      <c r="B219" s="14">
        <v>36449</v>
      </c>
      <c r="C219" s="15">
        <f>LOOKUP(E219,courses!B$2:B$95,courses!A$2:A$95)</f>
        <v>27</v>
      </c>
      <c r="D219">
        <v>9</v>
      </c>
      <c r="E219" s="15" t="s">
        <v>1654</v>
      </c>
    </row>
    <row r="220" spans="1:5" x14ac:dyDescent="0.3">
      <c r="A220">
        <v>219</v>
      </c>
      <c r="B220" s="14">
        <v>36440</v>
      </c>
      <c r="C220" s="15">
        <f>LOOKUP(E220,courses!B$2:B$95,courses!A$2:A$95)</f>
        <v>90</v>
      </c>
      <c r="D220">
        <v>8</v>
      </c>
      <c r="E220" s="15" t="s">
        <v>1718</v>
      </c>
    </row>
    <row r="221" spans="1:5" x14ac:dyDescent="0.3">
      <c r="A221">
        <v>220</v>
      </c>
      <c r="B221" s="14">
        <v>36415</v>
      </c>
      <c r="C221" s="15">
        <f>LOOKUP(E221,courses!B$2:B$95,courses!A$2:A$95)</f>
        <v>50</v>
      </c>
      <c r="D221">
        <v>7</v>
      </c>
      <c r="E221" s="15" t="s">
        <v>2369</v>
      </c>
    </row>
    <row r="222" spans="1:5" x14ac:dyDescent="0.3">
      <c r="A222">
        <v>221</v>
      </c>
      <c r="B222" s="14">
        <v>36414</v>
      </c>
      <c r="C222" s="15">
        <f>LOOKUP(E222,courses!B$2:B$95,courses!A$2:A$95)</f>
        <v>73</v>
      </c>
      <c r="D222">
        <v>7</v>
      </c>
      <c r="E222" s="15" t="s">
        <v>2358</v>
      </c>
    </row>
    <row r="223" spans="1:5" x14ac:dyDescent="0.3">
      <c r="A223">
        <v>222</v>
      </c>
      <c r="B223" s="14">
        <v>36414</v>
      </c>
      <c r="C223" s="15">
        <f>LOOKUP(E223,courses!B$2:B$95,courses!A$2:A$95)</f>
        <v>72</v>
      </c>
      <c r="D223">
        <v>7</v>
      </c>
      <c r="E223" s="15" t="s">
        <v>2359</v>
      </c>
    </row>
    <row r="224" spans="1:5" x14ac:dyDescent="0.3">
      <c r="A224">
        <v>223</v>
      </c>
      <c r="B224" s="14">
        <v>36389</v>
      </c>
      <c r="C224" s="15">
        <f>LOOKUP(E224,courses!B$2:B$95,courses!A$2:A$95)</f>
        <v>56</v>
      </c>
      <c r="D224">
        <v>6</v>
      </c>
      <c r="E224" s="15" t="s">
        <v>2315</v>
      </c>
    </row>
    <row r="225" spans="1:5" x14ac:dyDescent="0.3">
      <c r="A225">
        <v>224</v>
      </c>
      <c r="B225" s="14">
        <v>36358</v>
      </c>
      <c r="C225" s="15">
        <f>LOOKUP(E225,courses!B$2:B$95,courses!A$2:A$95)</f>
        <v>3</v>
      </c>
      <c r="D225">
        <v>5</v>
      </c>
      <c r="E225" s="15" t="s">
        <v>2283</v>
      </c>
    </row>
    <row r="226" spans="1:5" x14ac:dyDescent="0.3">
      <c r="A226">
        <v>225</v>
      </c>
      <c r="B226" s="14">
        <v>36320</v>
      </c>
      <c r="C226" s="15">
        <f>LOOKUP(E226,courses!B$2:B$95,courses!A$2:A$95)</f>
        <v>1</v>
      </c>
      <c r="D226">
        <v>4</v>
      </c>
      <c r="E226" s="15" t="s">
        <v>2306</v>
      </c>
    </row>
    <row r="227" spans="1:5" x14ac:dyDescent="0.3">
      <c r="A227">
        <v>226</v>
      </c>
      <c r="B227" s="14">
        <v>36298</v>
      </c>
      <c r="C227" s="15">
        <f>LOOKUP(E227,courses!B$2:B$95,courses!A$2:A$95)</f>
        <v>41</v>
      </c>
      <c r="D227">
        <v>3</v>
      </c>
      <c r="E227" s="15" t="s">
        <v>1759</v>
      </c>
    </row>
    <row r="228" spans="1:5" x14ac:dyDescent="0.3">
      <c r="A228">
        <v>227</v>
      </c>
      <c r="B228" s="14">
        <v>36243</v>
      </c>
      <c r="C228" s="15">
        <f>LOOKUP(E228,courses!B$2:B$95,courses!A$2:A$95)</f>
        <v>64</v>
      </c>
      <c r="D228">
        <v>2</v>
      </c>
      <c r="E228" s="15" t="s">
        <v>2200</v>
      </c>
    </row>
    <row r="229" spans="1:5" x14ac:dyDescent="0.3">
      <c r="A229">
        <v>228</v>
      </c>
      <c r="B229" s="14">
        <v>36109</v>
      </c>
      <c r="C229" s="15">
        <f>LOOKUP(E229,courses!B$2:B$95,courses!A$2:A$95)</f>
        <v>87</v>
      </c>
      <c r="D229">
        <v>190</v>
      </c>
      <c r="E229" s="15" t="s">
        <v>1623</v>
      </c>
    </row>
    <row r="230" spans="1:5" x14ac:dyDescent="0.3">
      <c r="A230">
        <v>229</v>
      </c>
      <c r="B230" s="14">
        <v>36085</v>
      </c>
      <c r="C230" s="15">
        <f>LOOKUP(E230,courses!B$2:B$95,courses!A$2:A$95)</f>
        <v>27</v>
      </c>
      <c r="D230">
        <v>191</v>
      </c>
      <c r="E230" s="15" t="s">
        <v>1654</v>
      </c>
    </row>
    <row r="231" spans="1:5" x14ac:dyDescent="0.3">
      <c r="A231">
        <v>230</v>
      </c>
      <c r="B231" s="14">
        <v>36068</v>
      </c>
      <c r="C231" s="15">
        <f>LOOKUP(E231,courses!B$2:B$95,courses!A$2:A$95)</f>
        <v>90</v>
      </c>
      <c r="D231">
        <v>192</v>
      </c>
      <c r="E231" s="15" t="s">
        <v>1718</v>
      </c>
    </row>
    <row r="232" spans="1:5" x14ac:dyDescent="0.3">
      <c r="A232">
        <v>231</v>
      </c>
      <c r="B232" s="14">
        <v>36051</v>
      </c>
      <c r="C232" s="15">
        <f>LOOKUP(E232,courses!B$2:B$95,courses!A$2:A$95)</f>
        <v>42</v>
      </c>
      <c r="D232">
        <v>193</v>
      </c>
      <c r="E232" s="15" t="s">
        <v>2364</v>
      </c>
    </row>
    <row r="233" spans="1:5" x14ac:dyDescent="0.3">
      <c r="A233">
        <v>232</v>
      </c>
      <c r="B233" s="14">
        <v>36050</v>
      </c>
      <c r="C233" s="15">
        <f>LOOKUP(E233,courses!B$2:B$95,courses!A$2:A$95)</f>
        <v>72</v>
      </c>
      <c r="D233">
        <v>194</v>
      </c>
      <c r="E233" s="15" t="s">
        <v>2359</v>
      </c>
    </row>
    <row r="234" spans="1:5" x14ac:dyDescent="0.3">
      <c r="A234">
        <v>233</v>
      </c>
      <c r="B234" s="14">
        <v>36050</v>
      </c>
      <c r="C234" s="15">
        <f>LOOKUP(E234,courses!B$2:B$95,courses!A$2:A$95)</f>
        <v>73</v>
      </c>
      <c r="D234">
        <v>195</v>
      </c>
      <c r="E234" s="15" t="s">
        <v>2358</v>
      </c>
    </row>
    <row r="235" spans="1:5" x14ac:dyDescent="0.3">
      <c r="A235">
        <v>234</v>
      </c>
      <c r="B235" s="14">
        <v>36025</v>
      </c>
      <c r="C235" s="15">
        <f>LOOKUP(E235,courses!B$2:B$95,courses!A$2:A$95)</f>
        <v>56</v>
      </c>
      <c r="D235">
        <v>196</v>
      </c>
      <c r="E235" s="15" t="s">
        <v>2315</v>
      </c>
    </row>
    <row r="236" spans="1:5" x14ac:dyDescent="0.3">
      <c r="A236">
        <v>235</v>
      </c>
      <c r="B236" s="14">
        <v>35994</v>
      </c>
      <c r="C236" s="15">
        <f>LOOKUP(E236,courses!B$2:B$95,courses!A$2:A$95)</f>
        <v>3</v>
      </c>
      <c r="D236">
        <v>197</v>
      </c>
      <c r="E236" s="15" t="s">
        <v>2283</v>
      </c>
    </row>
    <row r="237" spans="1:5" x14ac:dyDescent="0.3">
      <c r="A237">
        <v>236</v>
      </c>
      <c r="B237" s="14">
        <v>35957</v>
      </c>
      <c r="C237" s="15">
        <f>LOOKUP(E237,courses!B$2:B$95,courses!A$2:A$95)</f>
        <v>53</v>
      </c>
      <c r="D237">
        <v>198</v>
      </c>
      <c r="E237" s="15" t="s">
        <v>1739</v>
      </c>
    </row>
    <row r="238" spans="1:5" x14ac:dyDescent="0.3">
      <c r="A238">
        <v>237</v>
      </c>
      <c r="B238" s="14">
        <v>35934</v>
      </c>
      <c r="C238" s="15">
        <f>LOOKUP(E238,courses!B$2:B$95,courses!A$2:A$95)</f>
        <v>41</v>
      </c>
      <c r="D238">
        <v>199</v>
      </c>
      <c r="E238" s="15" t="s">
        <v>1759</v>
      </c>
    </row>
    <row r="239" spans="1:5" x14ac:dyDescent="0.3">
      <c r="A239">
        <v>238</v>
      </c>
      <c r="B239" s="14">
        <v>35910</v>
      </c>
      <c r="C239" s="15">
        <f>LOOKUP(E239,courses!B$2:B$95,courses!A$2:A$95)</f>
        <v>19</v>
      </c>
      <c r="D239">
        <v>200</v>
      </c>
      <c r="E239" s="15" t="s">
        <v>2367</v>
      </c>
    </row>
    <row r="240" spans="1:5" x14ac:dyDescent="0.3">
      <c r="A240">
        <v>239</v>
      </c>
      <c r="B240" s="14">
        <v>35910</v>
      </c>
      <c r="C240" s="15">
        <f>LOOKUP(E240,courses!B$2:B$95,courses!A$2:A$95)</f>
        <v>18</v>
      </c>
      <c r="D240">
        <v>201</v>
      </c>
      <c r="E240" s="15" t="s">
        <v>2417</v>
      </c>
    </row>
    <row r="241" spans="1:5" x14ac:dyDescent="0.3">
      <c r="A241">
        <v>240</v>
      </c>
      <c r="B241" s="14">
        <v>35879</v>
      </c>
      <c r="C241" s="15">
        <f>LOOKUP(E241,courses!B$2:B$95,courses!A$2:A$95)</f>
        <v>74</v>
      </c>
      <c r="D241">
        <v>202</v>
      </c>
      <c r="E241" s="15" t="s">
        <v>2243</v>
      </c>
    </row>
    <row r="242" spans="1:5" x14ac:dyDescent="0.3">
      <c r="A242">
        <v>241</v>
      </c>
      <c r="B242" s="14">
        <v>35745</v>
      </c>
      <c r="C242" s="15">
        <f>LOOKUP(E242,courses!B$2:B$95,courses!A$2:A$95)</f>
        <v>87</v>
      </c>
      <c r="D242">
        <v>203</v>
      </c>
      <c r="E242" s="15" t="s">
        <v>1623</v>
      </c>
    </row>
    <row r="243" spans="1:5" x14ac:dyDescent="0.3">
      <c r="A243">
        <v>242</v>
      </c>
      <c r="B243" s="14">
        <v>35722</v>
      </c>
      <c r="C243" s="15">
        <f>LOOKUP(E243,courses!B$2:B$95,courses!A$2:A$95)</f>
        <v>27</v>
      </c>
      <c r="D243">
        <v>204</v>
      </c>
      <c r="E243" s="15" t="s">
        <v>1654</v>
      </c>
    </row>
    <row r="244" spans="1:5" x14ac:dyDescent="0.3">
      <c r="A244">
        <v>243</v>
      </c>
      <c r="B244" s="14">
        <v>35704</v>
      </c>
      <c r="C244" s="15">
        <f>LOOKUP(E244,courses!B$2:B$95,courses!A$2:A$95)</f>
        <v>90</v>
      </c>
      <c r="D244">
        <v>205</v>
      </c>
      <c r="E244" s="15" t="s">
        <v>1718</v>
      </c>
    </row>
    <row r="245" spans="1:5" x14ac:dyDescent="0.3">
      <c r="A245">
        <v>244</v>
      </c>
      <c r="B245" s="14">
        <v>35673</v>
      </c>
      <c r="C245" s="15">
        <f>LOOKUP(E245,courses!B$2:B$95,courses!A$2:A$95)</f>
        <v>38</v>
      </c>
      <c r="D245">
        <v>206</v>
      </c>
      <c r="E245" s="15" t="s">
        <v>2366</v>
      </c>
    </row>
    <row r="246" spans="1:5" x14ac:dyDescent="0.3">
      <c r="A246">
        <v>245</v>
      </c>
      <c r="B246" s="14">
        <v>35672</v>
      </c>
      <c r="C246" s="15">
        <f>LOOKUP(E246,courses!B$2:B$95,courses!A$2:A$95)</f>
        <v>72</v>
      </c>
      <c r="D246">
        <v>207</v>
      </c>
      <c r="E246" s="15" t="s">
        <v>2359</v>
      </c>
    </row>
    <row r="247" spans="1:5" x14ac:dyDescent="0.3">
      <c r="A247">
        <v>246</v>
      </c>
      <c r="B247" s="14">
        <v>35671</v>
      </c>
      <c r="C247" s="15">
        <f>LOOKUP(E247,courses!B$2:B$95,courses!A$2:A$95)</f>
        <v>73</v>
      </c>
      <c r="D247">
        <v>208</v>
      </c>
      <c r="E247" s="15" t="s">
        <v>2358</v>
      </c>
    </row>
    <row r="248" spans="1:5" x14ac:dyDescent="0.3">
      <c r="A248">
        <v>247</v>
      </c>
      <c r="B248" s="14">
        <v>35662</v>
      </c>
      <c r="C248" s="15">
        <f>LOOKUP(E248,courses!B$2:B$95,courses!A$2:A$95)</f>
        <v>1</v>
      </c>
      <c r="D248">
        <v>209</v>
      </c>
      <c r="E248" s="15" t="s">
        <v>2306</v>
      </c>
    </row>
    <row r="249" spans="1:5" x14ac:dyDescent="0.3">
      <c r="A249">
        <v>248</v>
      </c>
      <c r="B249" s="14">
        <v>35623</v>
      </c>
      <c r="C249" s="15">
        <f>LOOKUP(E249,courses!B$2:B$95,courses!A$2:A$95)</f>
        <v>3</v>
      </c>
      <c r="D249">
        <v>210</v>
      </c>
      <c r="E249" s="15" t="s">
        <v>2283</v>
      </c>
    </row>
    <row r="250" spans="1:5" x14ac:dyDescent="0.3">
      <c r="A250">
        <v>249</v>
      </c>
      <c r="B250" s="14">
        <v>35592</v>
      </c>
      <c r="C250" s="15">
        <f>LOOKUP(E250,courses!B$2:B$95,courses!A$2:A$95)</f>
        <v>53</v>
      </c>
      <c r="D250">
        <v>211</v>
      </c>
      <c r="E250" s="15" t="s">
        <v>1739</v>
      </c>
    </row>
    <row r="251" spans="1:5" x14ac:dyDescent="0.3">
      <c r="A251">
        <v>250</v>
      </c>
      <c r="B251" s="14">
        <v>35564</v>
      </c>
      <c r="C251" s="15">
        <f>LOOKUP(E251,courses!B$2:B$95,courses!A$2:A$95)</f>
        <v>41</v>
      </c>
      <c r="D251">
        <v>212</v>
      </c>
      <c r="E251" s="15" t="s">
        <v>1759</v>
      </c>
    </row>
    <row r="252" spans="1:5" x14ac:dyDescent="0.3">
      <c r="A252">
        <v>251</v>
      </c>
      <c r="B252" s="14">
        <v>35543</v>
      </c>
      <c r="C252" s="15">
        <f>LOOKUP(E252,courses!B$2:B$95,courses!A$2:A$95)</f>
        <v>44</v>
      </c>
      <c r="D252">
        <v>213</v>
      </c>
      <c r="E252" s="15" t="s">
        <v>2365</v>
      </c>
    </row>
    <row r="253" spans="1:5" x14ac:dyDescent="0.3">
      <c r="A253">
        <v>252</v>
      </c>
      <c r="B253" s="14">
        <v>35501</v>
      </c>
      <c r="C253" s="15">
        <f>LOOKUP(E253,courses!B$2:B$95,courses!A$2:A$95)</f>
        <v>74</v>
      </c>
      <c r="D253">
        <v>214</v>
      </c>
      <c r="E253" s="15" t="s">
        <v>2243</v>
      </c>
    </row>
    <row r="254" spans="1:5" x14ac:dyDescent="0.3">
      <c r="A254">
        <v>253</v>
      </c>
      <c r="B254" s="14">
        <v>35381</v>
      </c>
      <c r="C254" s="15">
        <f>LOOKUP(E254,courses!B$2:B$95,courses!A$2:A$95)</f>
        <v>87</v>
      </c>
      <c r="D254">
        <v>215</v>
      </c>
      <c r="E254" s="15" t="s">
        <v>1623</v>
      </c>
    </row>
    <row r="255" spans="1:5" x14ac:dyDescent="0.3">
      <c r="A255">
        <v>254</v>
      </c>
      <c r="B255" s="14">
        <v>35357</v>
      </c>
      <c r="C255" s="15">
        <f>LOOKUP(E255,courses!B$2:B$95,courses!A$2:A$95)</f>
        <v>27</v>
      </c>
      <c r="D255">
        <v>216</v>
      </c>
      <c r="E255" s="15" t="s">
        <v>1654</v>
      </c>
    </row>
    <row r="256" spans="1:5" x14ac:dyDescent="0.3">
      <c r="A256">
        <v>255</v>
      </c>
      <c r="B256" s="14">
        <v>35333</v>
      </c>
      <c r="C256" s="15">
        <f>LOOKUP(E256,courses!B$2:B$95,courses!A$2:A$95)</f>
        <v>90</v>
      </c>
      <c r="D256">
        <v>217</v>
      </c>
      <c r="E256" s="15" t="s">
        <v>1718</v>
      </c>
    </row>
    <row r="257" spans="1:5" x14ac:dyDescent="0.3">
      <c r="A257">
        <v>256</v>
      </c>
      <c r="B257" s="14">
        <v>35323</v>
      </c>
      <c r="C257" s="15">
        <f>LOOKUP(E257,courses!B$2:B$95,courses!A$2:A$95)</f>
        <v>42</v>
      </c>
      <c r="D257">
        <v>218</v>
      </c>
      <c r="E257" s="15" t="s">
        <v>2364</v>
      </c>
    </row>
    <row r="258" spans="1:5" x14ac:dyDescent="0.3">
      <c r="A258">
        <v>257</v>
      </c>
      <c r="B258" s="14">
        <v>35322</v>
      </c>
      <c r="C258" s="15">
        <f>LOOKUP(E258,courses!B$2:B$95,courses!A$2:A$95)</f>
        <v>72</v>
      </c>
      <c r="D258">
        <v>219</v>
      </c>
      <c r="E258" s="15" t="s">
        <v>2359</v>
      </c>
    </row>
    <row r="259" spans="1:5" x14ac:dyDescent="0.3">
      <c r="A259">
        <v>258</v>
      </c>
      <c r="B259" s="14">
        <v>35321</v>
      </c>
      <c r="C259" s="15">
        <f>LOOKUP(E259,courses!B$2:B$95,courses!A$2:A$95)</f>
        <v>73</v>
      </c>
      <c r="D259">
        <v>220</v>
      </c>
      <c r="E259" s="15" t="s">
        <v>2358</v>
      </c>
    </row>
    <row r="260" spans="1:5" x14ac:dyDescent="0.3">
      <c r="A260">
        <v>259</v>
      </c>
      <c r="B260" s="14">
        <v>35292</v>
      </c>
      <c r="C260" s="15">
        <f>LOOKUP(E260,courses!B$2:B$95,courses!A$2:A$95)</f>
        <v>91</v>
      </c>
      <c r="D260">
        <v>221</v>
      </c>
      <c r="E260" s="15" t="s">
        <v>1857</v>
      </c>
    </row>
    <row r="261" spans="1:5" x14ac:dyDescent="0.3">
      <c r="A261">
        <v>260</v>
      </c>
      <c r="B261" s="14">
        <v>35259</v>
      </c>
      <c r="C261" s="15">
        <f>LOOKUP(E261,courses!B$2:B$95,courses!A$2:A$95)</f>
        <v>3</v>
      </c>
      <c r="D261">
        <v>222</v>
      </c>
      <c r="E261" s="15" t="s">
        <v>2283</v>
      </c>
    </row>
    <row r="262" spans="1:5" x14ac:dyDescent="0.3">
      <c r="A262">
        <v>261</v>
      </c>
      <c r="B262" s="14">
        <v>35228</v>
      </c>
      <c r="C262" s="15">
        <f>LOOKUP(E262,courses!B$2:B$95,courses!A$2:A$95)</f>
        <v>30</v>
      </c>
      <c r="D262">
        <v>223</v>
      </c>
      <c r="E262" s="15" t="s">
        <v>2356</v>
      </c>
    </row>
    <row r="263" spans="1:5" x14ac:dyDescent="0.3">
      <c r="A263">
        <v>262</v>
      </c>
      <c r="B263" s="14">
        <v>35207</v>
      </c>
      <c r="C263" s="15">
        <f>LOOKUP(E263,courses!B$2:B$95,courses!A$2:A$95)</f>
        <v>41</v>
      </c>
      <c r="D263">
        <v>224</v>
      </c>
      <c r="E263" s="15" t="s">
        <v>1759</v>
      </c>
    </row>
    <row r="264" spans="1:5" x14ac:dyDescent="0.3">
      <c r="A264">
        <v>263</v>
      </c>
      <c r="B264" s="14">
        <v>35172</v>
      </c>
      <c r="C264" s="15">
        <f>LOOKUP(E264,courses!B$2:B$95,courses!A$2:A$95)</f>
        <v>15</v>
      </c>
      <c r="D264">
        <v>225</v>
      </c>
      <c r="E264" s="15" t="s">
        <v>2362</v>
      </c>
    </row>
    <row r="265" spans="1:5" x14ac:dyDescent="0.3">
      <c r="A265">
        <v>264</v>
      </c>
      <c r="B265" s="14">
        <v>35151</v>
      </c>
      <c r="C265" s="15">
        <f>LOOKUP(E265,courses!B$2:B$95,courses!A$2:A$95)</f>
        <v>74</v>
      </c>
      <c r="D265">
        <v>226</v>
      </c>
      <c r="E265" s="15" t="s">
        <v>2243</v>
      </c>
    </row>
    <row r="266" spans="1:5" x14ac:dyDescent="0.3">
      <c r="A266">
        <v>265</v>
      </c>
      <c r="B266" s="14">
        <v>35018</v>
      </c>
      <c r="C266" s="15">
        <f>LOOKUP(E266,courses!B$2:B$95,courses!A$2:A$95)</f>
        <v>87</v>
      </c>
      <c r="D266">
        <v>227</v>
      </c>
      <c r="E266" s="15" t="s">
        <v>1623</v>
      </c>
    </row>
    <row r="267" spans="1:5" x14ac:dyDescent="0.3">
      <c r="A267">
        <v>266</v>
      </c>
      <c r="B267" s="14">
        <v>34986</v>
      </c>
      <c r="C267" s="15">
        <f>LOOKUP(E267,courses!B$2:B$95,courses!A$2:A$95)</f>
        <v>27</v>
      </c>
      <c r="D267">
        <v>228</v>
      </c>
      <c r="E267" s="15" t="s">
        <v>1654</v>
      </c>
    </row>
    <row r="268" spans="1:5" x14ac:dyDescent="0.3">
      <c r="A268">
        <v>267</v>
      </c>
      <c r="B268" s="14">
        <v>34969</v>
      </c>
      <c r="C268" s="15">
        <f>LOOKUP(E268,courses!B$2:B$95,courses!A$2:A$95)</f>
        <v>90</v>
      </c>
      <c r="D268">
        <v>229</v>
      </c>
      <c r="E268" s="15" t="s">
        <v>1718</v>
      </c>
    </row>
    <row r="269" spans="1:5" x14ac:dyDescent="0.3">
      <c r="A269">
        <v>268</v>
      </c>
      <c r="B269" s="14">
        <v>34959</v>
      </c>
      <c r="C269" s="15">
        <f>LOOKUP(E269,courses!B$2:B$95,courses!A$2:A$95)</f>
        <v>42</v>
      </c>
      <c r="D269">
        <v>230</v>
      </c>
      <c r="E269" s="15" t="s">
        <v>2364</v>
      </c>
    </row>
    <row r="270" spans="1:5" x14ac:dyDescent="0.3">
      <c r="A270">
        <v>269</v>
      </c>
      <c r="B270" s="14">
        <v>34958</v>
      </c>
      <c r="C270" s="15">
        <f>LOOKUP(E270,courses!B$2:B$95,courses!A$2:A$95)</f>
        <v>72</v>
      </c>
      <c r="D270">
        <v>231</v>
      </c>
      <c r="E270" s="15" t="s">
        <v>2359</v>
      </c>
    </row>
    <row r="271" spans="1:5" x14ac:dyDescent="0.3">
      <c r="A271">
        <v>270</v>
      </c>
      <c r="B271" s="14">
        <v>34957</v>
      </c>
      <c r="C271" s="15">
        <f>LOOKUP(E271,courses!B$2:B$95,courses!A$2:A$95)</f>
        <v>73</v>
      </c>
      <c r="D271">
        <v>232</v>
      </c>
      <c r="E271" s="15" t="s">
        <v>2358</v>
      </c>
    </row>
    <row r="272" spans="1:5" x14ac:dyDescent="0.3">
      <c r="A272">
        <v>271</v>
      </c>
      <c r="B272" s="14">
        <v>34927</v>
      </c>
      <c r="C272" s="15">
        <f>LOOKUP(E272,courses!B$2:B$95,courses!A$2:A$95)</f>
        <v>15</v>
      </c>
      <c r="D272">
        <v>233</v>
      </c>
      <c r="E272" s="15" t="s">
        <v>2362</v>
      </c>
    </row>
    <row r="273" spans="1:5" x14ac:dyDescent="0.3">
      <c r="A273">
        <v>272</v>
      </c>
      <c r="B273" s="14">
        <v>34891</v>
      </c>
      <c r="C273" s="15">
        <f>LOOKUP(E273,courses!B$2:B$95,courses!A$2:A$95)</f>
        <v>3</v>
      </c>
      <c r="D273">
        <v>234</v>
      </c>
      <c r="E273" s="15" t="s">
        <v>2283</v>
      </c>
    </row>
    <row r="274" spans="1:5" x14ac:dyDescent="0.3">
      <c r="A274">
        <v>273</v>
      </c>
      <c r="B274" s="14">
        <v>34857</v>
      </c>
      <c r="C274" s="15">
        <f>LOOKUP(E274,courses!B$2:B$95,courses!A$2:A$95)</f>
        <v>30</v>
      </c>
      <c r="D274">
        <v>235</v>
      </c>
      <c r="E274" s="15" t="s">
        <v>2356</v>
      </c>
    </row>
    <row r="275" spans="1:5" x14ac:dyDescent="0.3">
      <c r="A275">
        <v>274</v>
      </c>
      <c r="B275" s="14">
        <v>34822</v>
      </c>
      <c r="C275" s="15">
        <f>LOOKUP(E275,courses!B$2:B$95,courses!A$2:A$95)</f>
        <v>41</v>
      </c>
      <c r="D275">
        <v>236</v>
      </c>
      <c r="E275" s="15" t="s">
        <v>1759</v>
      </c>
    </row>
    <row r="276" spans="1:5" x14ac:dyDescent="0.3">
      <c r="A276">
        <v>275</v>
      </c>
      <c r="B276" s="14">
        <v>34812</v>
      </c>
      <c r="C276" s="15">
        <f>LOOKUP(E276,courses!B$2:B$95,courses!A$2:A$95)</f>
        <v>17</v>
      </c>
      <c r="D276">
        <v>237</v>
      </c>
      <c r="E276" s="15" t="s">
        <v>2360</v>
      </c>
    </row>
    <row r="277" spans="1:5" x14ac:dyDescent="0.3">
      <c r="A277">
        <v>276</v>
      </c>
      <c r="B277" s="14">
        <v>34811</v>
      </c>
      <c r="C277" s="15">
        <f>LOOKUP(E277,courses!B$2:B$95,courses!A$2:A$95)</f>
        <v>68</v>
      </c>
      <c r="D277">
        <v>238</v>
      </c>
      <c r="E277" s="15" t="s">
        <v>2361</v>
      </c>
    </row>
    <row r="278" spans="1:5" x14ac:dyDescent="0.3">
      <c r="A278">
        <v>277</v>
      </c>
      <c r="B278" s="14">
        <v>34787</v>
      </c>
      <c r="C278" s="15">
        <f>LOOKUP(E278,courses!B$2:B$95,courses!A$2:A$95)</f>
        <v>74</v>
      </c>
      <c r="D278">
        <v>239</v>
      </c>
      <c r="E278" s="15" t="s">
        <v>2243</v>
      </c>
    </row>
    <row r="279" spans="1:5" x14ac:dyDescent="0.3">
      <c r="A279">
        <v>278</v>
      </c>
      <c r="B279" s="14">
        <v>34675</v>
      </c>
      <c r="C279" s="15">
        <f>LOOKUP(E279,courses!B$2:B$95,courses!A$2:A$95)</f>
        <v>90</v>
      </c>
      <c r="D279">
        <v>240</v>
      </c>
      <c r="E279" s="15" t="s">
        <v>1718</v>
      </c>
    </row>
    <row r="280" spans="1:5" x14ac:dyDescent="0.3">
      <c r="A280">
        <v>279</v>
      </c>
      <c r="B280" s="14">
        <v>34653</v>
      </c>
      <c r="C280" s="15">
        <f>LOOKUP(E280,courses!B$2:B$95,courses!A$2:A$95)</f>
        <v>87</v>
      </c>
      <c r="D280">
        <v>241</v>
      </c>
      <c r="E280" s="15" t="s">
        <v>1623</v>
      </c>
    </row>
    <row r="281" spans="1:5" x14ac:dyDescent="0.3">
      <c r="A281">
        <v>280</v>
      </c>
      <c r="B281" s="14">
        <v>34615</v>
      </c>
      <c r="C281" s="15">
        <f>LOOKUP(E281,courses!B$2:B$95,courses!A$2:A$95)</f>
        <v>27</v>
      </c>
      <c r="D281">
        <v>242</v>
      </c>
      <c r="E281" s="15" t="s">
        <v>1654</v>
      </c>
    </row>
    <row r="282" spans="1:5" x14ac:dyDescent="0.3">
      <c r="A282">
        <v>281</v>
      </c>
      <c r="B282" s="14">
        <v>34605</v>
      </c>
      <c r="C282" s="15">
        <f>LOOKUP(E282,courses!B$2:B$95,courses!A$2:A$95)</f>
        <v>90</v>
      </c>
      <c r="D282">
        <v>243</v>
      </c>
      <c r="E282" s="15" t="s">
        <v>1718</v>
      </c>
    </row>
    <row r="283" spans="1:5" x14ac:dyDescent="0.3">
      <c r="A283">
        <v>282</v>
      </c>
      <c r="B283" s="14">
        <v>34587</v>
      </c>
      <c r="C283" s="15">
        <f>LOOKUP(E283,courses!B$2:B$95,courses!A$2:A$95)</f>
        <v>72</v>
      </c>
      <c r="D283">
        <v>244</v>
      </c>
      <c r="E283" s="15" t="s">
        <v>2359</v>
      </c>
    </row>
    <row r="284" spans="1:5" x14ac:dyDescent="0.3">
      <c r="A284">
        <v>283</v>
      </c>
      <c r="B284" s="14">
        <v>34587</v>
      </c>
      <c r="C284" s="15">
        <f>LOOKUP(E284,courses!B$2:B$95,courses!A$2:A$95)</f>
        <v>73</v>
      </c>
      <c r="D284">
        <v>245</v>
      </c>
      <c r="E284" s="15" t="s">
        <v>2358</v>
      </c>
    </row>
    <row r="285" spans="1:5" x14ac:dyDescent="0.3">
      <c r="A285">
        <v>284</v>
      </c>
      <c r="B285" s="14">
        <v>34556</v>
      </c>
      <c r="C285" s="15">
        <f>LOOKUP(E285,courses!B$2:B$95,courses!A$2:A$95)</f>
        <v>63</v>
      </c>
      <c r="D285">
        <v>246</v>
      </c>
      <c r="E285" s="15" t="s">
        <v>2357</v>
      </c>
    </row>
    <row r="286" spans="1:5" x14ac:dyDescent="0.3">
      <c r="A286">
        <v>285</v>
      </c>
      <c r="B286" s="14">
        <v>34524</v>
      </c>
      <c r="C286" s="15">
        <f>LOOKUP(E286,courses!B$2:B$95,courses!A$2:A$95)</f>
        <v>3</v>
      </c>
      <c r="D286">
        <v>247</v>
      </c>
      <c r="E286" s="15" t="s">
        <v>2283</v>
      </c>
    </row>
    <row r="287" spans="1:5" x14ac:dyDescent="0.3">
      <c r="A287">
        <v>286</v>
      </c>
      <c r="B287" s="14">
        <v>34494</v>
      </c>
      <c r="C287" s="15">
        <f>LOOKUP(E287,courses!B$2:B$95,courses!A$2:A$95)</f>
        <v>30</v>
      </c>
      <c r="D287">
        <v>248</v>
      </c>
      <c r="E287" s="15" t="s">
        <v>2356</v>
      </c>
    </row>
    <row r="288" spans="1:5" x14ac:dyDescent="0.3">
      <c r="A288">
        <v>287</v>
      </c>
      <c r="B288" s="14">
        <v>34493</v>
      </c>
      <c r="C288" s="15">
        <f>LOOKUP(E288,courses!B$2:B$95,courses!A$2:A$95)</f>
        <v>30</v>
      </c>
      <c r="D288">
        <v>249</v>
      </c>
      <c r="E288" s="15" t="s">
        <v>2356</v>
      </c>
    </row>
    <row r="289" spans="1:5" x14ac:dyDescent="0.3">
      <c r="A289">
        <v>288</v>
      </c>
      <c r="B289" s="14">
        <v>34468</v>
      </c>
      <c r="C289" s="15">
        <f>LOOKUP(E289,courses!B$2:B$95,courses!A$2:A$95)</f>
        <v>61</v>
      </c>
      <c r="D289">
        <v>250</v>
      </c>
      <c r="E289" s="15" t="s">
        <v>2349</v>
      </c>
    </row>
    <row r="290" spans="1:5" x14ac:dyDescent="0.3">
      <c r="A290">
        <v>289</v>
      </c>
      <c r="B290" s="14">
        <v>34434</v>
      </c>
      <c r="C290" s="15">
        <f>LOOKUP(E290,courses!B$2:B$95,courses!A$2:A$95)</f>
        <v>77</v>
      </c>
      <c r="D290">
        <v>251</v>
      </c>
      <c r="E290" s="15" t="s">
        <v>2346</v>
      </c>
    </row>
    <row r="291" spans="1:5" x14ac:dyDescent="0.3">
      <c r="A291">
        <v>290</v>
      </c>
      <c r="B291" s="14">
        <v>34433</v>
      </c>
      <c r="C291" s="15">
        <f>LOOKUP(E291,courses!B$2:B$95,courses!A$2:A$95)</f>
        <v>77</v>
      </c>
      <c r="D291">
        <v>252</v>
      </c>
      <c r="E291" s="15" t="s">
        <v>2346</v>
      </c>
    </row>
    <row r="292" spans="1:5" x14ac:dyDescent="0.3">
      <c r="A292">
        <v>291</v>
      </c>
      <c r="B292" s="14">
        <v>34432</v>
      </c>
      <c r="C292" s="15">
        <f>LOOKUP(E292,courses!B$2:B$95,courses!A$2:A$95)</f>
        <v>77</v>
      </c>
      <c r="D292">
        <v>253</v>
      </c>
      <c r="E292" s="15" t="s">
        <v>2346</v>
      </c>
    </row>
    <row r="293" spans="1:5" x14ac:dyDescent="0.3">
      <c r="A293">
        <v>292</v>
      </c>
      <c r="B293" s="14">
        <v>34416</v>
      </c>
      <c r="C293" s="15">
        <f>LOOKUP(E293,courses!B$2:B$95,courses!A$2:A$95)</f>
        <v>29</v>
      </c>
      <c r="D293">
        <v>254</v>
      </c>
      <c r="E293" s="15" t="s">
        <v>2353</v>
      </c>
    </row>
    <row r="294" spans="1:5" x14ac:dyDescent="0.3">
      <c r="A294">
        <v>293</v>
      </c>
      <c r="B294" s="14">
        <v>34227</v>
      </c>
      <c r="C294" s="15">
        <f>LOOKUP(E294,courses!B$2:B$95,courses!A$2:A$95)</f>
        <v>90</v>
      </c>
      <c r="D294">
        <v>255</v>
      </c>
      <c r="E294" s="15" t="s">
        <v>1718</v>
      </c>
    </row>
    <row r="295" spans="1:5" x14ac:dyDescent="0.3">
      <c r="A295">
        <v>294</v>
      </c>
      <c r="B295" s="14">
        <v>34192</v>
      </c>
      <c r="C295" s="15">
        <f>LOOKUP(E295,courses!B$2:B$95,courses!A$2:A$95)</f>
        <v>30</v>
      </c>
      <c r="D295">
        <v>256</v>
      </c>
      <c r="E295" s="15" t="s">
        <v>2356</v>
      </c>
    </row>
    <row r="296" spans="1:5" x14ac:dyDescent="0.3">
      <c r="A296">
        <v>295</v>
      </c>
      <c r="B296" s="14">
        <v>34160</v>
      </c>
      <c r="C296" s="15">
        <f>LOOKUP(E296,courses!B$2:B$95,courses!A$2:A$95)</f>
        <v>31</v>
      </c>
      <c r="D296">
        <v>257</v>
      </c>
      <c r="E296" s="15" t="s">
        <v>2355</v>
      </c>
    </row>
    <row r="297" spans="1:5" x14ac:dyDescent="0.3">
      <c r="A297">
        <v>296</v>
      </c>
      <c r="B297" s="14">
        <v>34132</v>
      </c>
      <c r="C297" s="15">
        <f>LOOKUP(E297,courses!B$2:B$95,courses!A$2:A$95)</f>
        <v>27</v>
      </c>
      <c r="D297">
        <v>258</v>
      </c>
      <c r="E297" s="15" t="s">
        <v>1654</v>
      </c>
    </row>
    <row r="298" spans="1:5" x14ac:dyDescent="0.3">
      <c r="A298">
        <v>297</v>
      </c>
      <c r="B298" s="14">
        <v>34097</v>
      </c>
      <c r="C298" s="15">
        <f>LOOKUP(E298,courses!B$2:B$95,courses!A$2:A$95)</f>
        <v>29</v>
      </c>
      <c r="D298">
        <v>259</v>
      </c>
      <c r="E298" s="15" t="s">
        <v>2353</v>
      </c>
    </row>
    <row r="299" spans="1:5" x14ac:dyDescent="0.3">
      <c r="A299">
        <v>298</v>
      </c>
      <c r="B299" s="14">
        <v>34076</v>
      </c>
      <c r="C299" s="15">
        <f>LOOKUP(E299,courses!B$2:B$95,courses!A$2:A$95)</f>
        <v>32</v>
      </c>
      <c r="D299">
        <v>260</v>
      </c>
      <c r="E299" s="15" t="s">
        <v>2352</v>
      </c>
    </row>
    <row r="300" spans="1:5" x14ac:dyDescent="0.3">
      <c r="A300">
        <v>299</v>
      </c>
      <c r="B300" s="14">
        <v>34041</v>
      </c>
      <c r="C300" s="15">
        <f>LOOKUP(E300,courses!B$2:B$95,courses!A$2:A$95)</f>
        <v>55</v>
      </c>
      <c r="D300">
        <v>261</v>
      </c>
      <c r="E300" s="15" t="s">
        <v>2354</v>
      </c>
    </row>
    <row r="301" spans="1:5" x14ac:dyDescent="0.3">
      <c r="A301">
        <v>300</v>
      </c>
      <c r="B301" s="14">
        <v>34013</v>
      </c>
      <c r="C301" s="15">
        <f>LOOKUP(E301,courses!B$2:B$95,courses!A$2:A$95)</f>
        <v>61</v>
      </c>
      <c r="D301">
        <v>262</v>
      </c>
      <c r="E301" s="15" t="s">
        <v>2349</v>
      </c>
    </row>
    <row r="302" spans="1:5" x14ac:dyDescent="0.3">
      <c r="A302">
        <v>301</v>
      </c>
      <c r="B302" s="14">
        <v>33978</v>
      </c>
      <c r="C302" s="15">
        <f>LOOKUP(E302,courses!B$2:B$95,courses!A$2:A$95)</f>
        <v>58</v>
      </c>
      <c r="D302">
        <v>263</v>
      </c>
      <c r="E302" s="15" t="s">
        <v>2351</v>
      </c>
    </row>
    <row r="303" spans="1:5" x14ac:dyDescent="0.3">
      <c r="A303">
        <v>302</v>
      </c>
      <c r="B303" s="14">
        <v>33967</v>
      </c>
      <c r="C303" s="15">
        <f>LOOKUP(E303,courses!B$2:B$95,courses!A$2:A$95)</f>
        <v>57</v>
      </c>
      <c r="D303">
        <v>264</v>
      </c>
      <c r="E303" s="15" t="s">
        <v>2350</v>
      </c>
    </row>
    <row r="304" spans="1:5" x14ac:dyDescent="0.3">
      <c r="A304">
        <v>303</v>
      </c>
      <c r="B304" s="14">
        <v>33967</v>
      </c>
      <c r="C304" s="15">
        <f>LOOKUP(E304,courses!B$2:B$95,courses!A$2:A$95)</f>
        <v>58</v>
      </c>
      <c r="D304">
        <v>265</v>
      </c>
      <c r="E304" s="15" t="s">
        <v>2351</v>
      </c>
    </row>
    <row r="305" spans="1:5" x14ac:dyDescent="0.3">
      <c r="A305">
        <v>304</v>
      </c>
      <c r="B305" s="14">
        <v>33955</v>
      </c>
      <c r="C305" s="15">
        <f>LOOKUP(E305,courses!B$2:B$95,courses!A$2:A$95)</f>
        <v>90</v>
      </c>
      <c r="D305">
        <v>266</v>
      </c>
      <c r="E305" s="15" t="s">
        <v>1718</v>
      </c>
    </row>
    <row r="306" spans="1:5" x14ac:dyDescent="0.3">
      <c r="A306">
        <v>305</v>
      </c>
      <c r="B306" s="14">
        <v>33922</v>
      </c>
      <c r="C306" s="15">
        <f>LOOKUP(E306,courses!B$2:B$95,courses!A$2:A$95)</f>
        <v>61</v>
      </c>
      <c r="D306">
        <v>267</v>
      </c>
      <c r="E306" s="15" t="s">
        <v>2349</v>
      </c>
    </row>
    <row r="307" spans="1:5" x14ac:dyDescent="0.3">
      <c r="A307">
        <v>306</v>
      </c>
      <c r="B307" s="14">
        <v>33887</v>
      </c>
      <c r="C307" s="15">
        <f>LOOKUP(E307,courses!B$2:B$95,courses!A$2:A$95)</f>
        <v>27</v>
      </c>
      <c r="D307">
        <v>268</v>
      </c>
      <c r="E307" s="15" t="s">
        <v>1654</v>
      </c>
    </row>
    <row r="308" spans="1:5" x14ac:dyDescent="0.3">
      <c r="A308">
        <v>307</v>
      </c>
      <c r="B308" s="14">
        <v>33859</v>
      </c>
      <c r="C308" s="15">
        <f>LOOKUP(E308,courses!B$2:B$95,courses!A$2:A$95)</f>
        <v>88</v>
      </c>
      <c r="D308">
        <v>269</v>
      </c>
      <c r="E308" s="15" t="s">
        <v>2347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members orig</vt:lpstr>
      <vt:lpstr>members</vt:lpstr>
      <vt:lpstr>players</vt:lpstr>
      <vt:lpstr>hcaps</vt:lpstr>
      <vt:lpstr>events orig</vt:lpstr>
      <vt:lpstr>clubs</vt:lpstr>
      <vt:lpstr>courses</vt:lpstr>
      <vt:lpstr>trophies</vt:lpstr>
      <vt:lpstr>rounds</vt:lpstr>
      <vt:lpstr>events</vt:lpstr>
      <vt:lpstr>organisers</vt:lpstr>
      <vt:lpstr>scores</vt:lpstr>
      <vt:lpstr>origCourses</vt:lpstr>
      <vt:lpstr>allMembers</vt:lpstr>
      <vt:lpstr>allRounds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Stembridge</dc:creator>
  <cp:lastModifiedBy>Asus</cp:lastModifiedBy>
  <dcterms:created xsi:type="dcterms:W3CDTF">2014-10-02T15:40:02Z</dcterms:created>
  <dcterms:modified xsi:type="dcterms:W3CDTF">2014-10-16T07:37:51Z</dcterms:modified>
</cp:coreProperties>
</file>