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236256\Documents\GitHub\ml4rt\Example_data\Output\Predictions\MovementEcologyPaper\figures\"/>
    </mc:Choice>
  </mc:AlternateContent>
  <xr:revisionPtr revIDLastSave="0" documentId="13_ncr:1_{A091C4B5-8A21-438B-8EC6-63D8F6995830}" xr6:coauthVersionLast="47" xr6:coauthVersionMax="47" xr10:uidLastSave="{00000000-0000-0000-0000-000000000000}"/>
  <bookViews>
    <workbookView xWindow="-108" yWindow="-108" windowWidth="23256" windowHeight="12576" xr2:uid="{FE44EF36-B718-4AB5-945A-F76A61F55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K2" i="1"/>
  <c r="J2" i="1"/>
  <c r="I2" i="1"/>
  <c r="L2" i="1" s="1"/>
  <c r="I14" i="1"/>
  <c r="I3" i="1"/>
  <c r="I4" i="1"/>
  <c r="I5" i="1"/>
  <c r="I6" i="1"/>
  <c r="I7" i="1"/>
  <c r="I8" i="1"/>
  <c r="I9" i="1"/>
  <c r="I10" i="1"/>
  <c r="I11" i="1"/>
  <c r="I12" i="1"/>
  <c r="I1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L4" i="1" l="1"/>
  <c r="L12" i="1"/>
  <c r="L11" i="1"/>
  <c r="L3" i="1"/>
  <c r="L10" i="1"/>
  <c r="L8" i="1"/>
  <c r="L7" i="1"/>
  <c r="L6" i="1"/>
  <c r="L13" i="1"/>
  <c r="L5" i="1"/>
  <c r="L9" i="1"/>
  <c r="L14" i="1"/>
</calcChain>
</file>

<file path=xl/sharedStrings.xml><?xml version="1.0" encoding="utf-8"?>
<sst xmlns="http://schemas.openxmlformats.org/spreadsheetml/2006/main" count="39" uniqueCount="36">
  <si>
    <t>coef</t>
  </si>
  <si>
    <t>se(coef)</t>
  </si>
  <si>
    <t>lower</t>
  </si>
  <si>
    <t>upper</t>
  </si>
  <si>
    <t>Chisq</t>
  </si>
  <si>
    <t>p</t>
  </si>
  <si>
    <t>method</t>
  </si>
  <si>
    <t>(Intercept)</t>
  </si>
  <si>
    <t>Inf</t>
  </si>
  <si>
    <t>Lower_SI</t>
  </si>
  <si>
    <t>Upper_SI</t>
  </si>
  <si>
    <t>Format</t>
  </si>
  <si>
    <t>Coef_SI</t>
  </si>
  <si>
    <t>PermanentDistance_km</t>
  </si>
  <si>
    <t>TrackDistance_km</t>
  </si>
  <si>
    <t>RENon-remnant</t>
  </si>
  <si>
    <t>PermanentDistance_km:SeasonWet</t>
  </si>
  <si>
    <t>RENon-remnant:SeasonWet</t>
  </si>
  <si>
    <t>REA. harpophylla W.</t>
  </si>
  <si>
    <t>REA. shirleyi O.F.</t>
  </si>
  <si>
    <t>RECorymbia spp. W.</t>
  </si>
  <si>
    <t>REE. brownii W.</t>
  </si>
  <si>
    <t>REE. camaldulensis W.</t>
  </si>
  <si>
    <t>REE. melanophloia W.</t>
  </si>
  <si>
    <t>REE. persistens W.</t>
  </si>
  <si>
    <t>REE. similis W.</t>
  </si>
  <si>
    <t>REM. tamariscina woodland</t>
  </si>
  <si>
    <t>REA. harpophylla W.:SeasonWet</t>
  </si>
  <si>
    <t>REA. shirleyi O.F.:SeasonWet</t>
  </si>
  <si>
    <t>RECorymbia spp. W.:SeasonWet</t>
  </si>
  <si>
    <t>REE. brownii W.:SeasonWet</t>
  </si>
  <si>
    <t>REE. camaldulensis W.:SeasonWet</t>
  </si>
  <si>
    <t>REE. melanophloia W.:SeasonWet</t>
  </si>
  <si>
    <t>REE. persistens W.:SeasonWet</t>
  </si>
  <si>
    <t>REE. similis W.:SeasonWet</t>
  </si>
  <si>
    <t>REM. tamariscina woodland:SeasonWet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</si>
</sst>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F26A-94B9-4A97-9760-9BA746FC3E78}">
  <dimension ref="A1:L56"/>
  <sheetViews>
    <sheetView tabSelected="1" topLeftCell="A4" workbookViewId="0">
      <selection activeCell="D7" sqref="D7"/>
    </sheetView>
  </sheetViews>
  <sheetFormatPr defaultRowHeight="14.4" x14ac:dyDescent="0.3"/>
  <cols>
    <col min="1" max="1" width="26" customWidth="1"/>
    <col min="4" max="4" width="20.21875" customWidth="1"/>
    <col min="7" max="7" width="22.88671875" style="2" customWidth="1"/>
    <col min="10" max="10" width="13.44140625" customWidth="1"/>
    <col min="11" max="11" width="13.5546875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12</v>
      </c>
      <c r="J1" t="s">
        <v>9</v>
      </c>
      <c r="K1" t="s">
        <v>10</v>
      </c>
      <c r="L1" t="s">
        <v>11</v>
      </c>
    </row>
    <row r="2" spans="1:12" x14ac:dyDescent="0.3">
      <c r="A2" t="s">
        <v>7</v>
      </c>
      <c r="B2">
        <v>-2.6525163100000002</v>
      </c>
      <c r="C2" s="1">
        <v>0.63752377999999998</v>
      </c>
      <c r="D2">
        <v>-4.216896545</v>
      </c>
      <c r="E2">
        <v>-1.6089598899999999</v>
      </c>
      <c r="F2">
        <v>46.668349999999997</v>
      </c>
      <c r="G2" s="2">
        <v>8.4076080000000004E-12</v>
      </c>
      <c r="H2">
        <v>2</v>
      </c>
      <c r="I2">
        <f>ROUND(B2, 2 - INT(LOG10(ABS(B2))))</f>
        <v>-2.65</v>
      </c>
      <c r="J2">
        <f>ROUND(D2, 2 - INT(LOG10(ABS(D2))))</f>
        <v>-4.22</v>
      </c>
      <c r="K2">
        <f>ROUND(E2, 2 - INT(LOG10(ABS(E2))))</f>
        <v>-1.61</v>
      </c>
      <c r="L2" t="str">
        <f>I2&amp;" ("&amp;J2&amp;", "&amp;K2&amp;")"</f>
        <v>-2.65 (-4.22, -1.61)</v>
      </c>
    </row>
    <row r="3" spans="1:12" x14ac:dyDescent="0.3">
      <c r="A3" t="s">
        <v>18</v>
      </c>
      <c r="B3">
        <v>-0.68654064000000004</v>
      </c>
      <c r="C3" s="1">
        <v>0.79425248999999998</v>
      </c>
      <c r="D3">
        <v>-2.2036573079999999</v>
      </c>
      <c r="E3">
        <v>1.06848885</v>
      </c>
      <c r="F3">
        <v>0.69047930000000002</v>
      </c>
      <c r="G3" s="2">
        <v>0.40600140000000001</v>
      </c>
      <c r="H3">
        <v>2</v>
      </c>
      <c r="I3">
        <f>ROUND(B3, 2 - INT(LOG10(ABS(B3))))</f>
        <v>-0.68700000000000006</v>
      </c>
      <c r="J3">
        <f>ROUND(D3, 2 - INT(LOG10(ABS(D3))))</f>
        <v>-2.2000000000000002</v>
      </c>
      <c r="K3">
        <f>ROUND(E3, 2 - INT(LOG10(ABS(E3))))</f>
        <v>1.07</v>
      </c>
      <c r="L3" t="str">
        <f t="shared" ref="L3:L14" si="0">I3&amp;" ("&amp;J3&amp;", "&amp;K3&amp;")"</f>
        <v>-0.687 (-2.2, 1.07)</v>
      </c>
    </row>
    <row r="4" spans="1:12" x14ac:dyDescent="0.3">
      <c r="A4" t="s">
        <v>19</v>
      </c>
      <c r="B4">
        <v>-1.8259677400000001</v>
      </c>
      <c r="C4" s="1">
        <v>1.552605</v>
      </c>
      <c r="D4">
        <v>-6.7557515300000004</v>
      </c>
      <c r="E4">
        <v>0.6929961</v>
      </c>
      <c r="F4">
        <v>1.9069830000000001</v>
      </c>
      <c r="G4" s="2">
        <v>0.16729869999999999</v>
      </c>
      <c r="H4">
        <v>2</v>
      </c>
      <c r="I4">
        <f>ROUND(B4, 2 - INT(LOG10(ABS(B4))))</f>
        <v>-1.83</v>
      </c>
      <c r="J4">
        <f>ROUND(D4, 2 - INT(LOG10(ABS(D4))))</f>
        <v>-6.76</v>
      </c>
      <c r="K4">
        <f>ROUND(E4, 2 - INT(LOG10(ABS(E4))))</f>
        <v>0.69299999999999995</v>
      </c>
      <c r="L4" t="str">
        <f t="shared" si="0"/>
        <v>-1.83 (-6.76, 0.693)</v>
      </c>
    </row>
    <row r="5" spans="1:12" x14ac:dyDescent="0.3">
      <c r="A5" t="s">
        <v>20</v>
      </c>
      <c r="B5">
        <v>-1.1129201399999999</v>
      </c>
      <c r="C5" s="1">
        <v>1.55319261</v>
      </c>
      <c r="D5">
        <v>-6.0429350460000002</v>
      </c>
      <c r="E5">
        <v>1.40681901</v>
      </c>
      <c r="F5">
        <v>0.64014769999999999</v>
      </c>
      <c r="G5" s="2">
        <v>0.42365730000000001</v>
      </c>
      <c r="H5">
        <v>2</v>
      </c>
      <c r="I5">
        <f>ROUND(B5, 2 - INT(LOG10(ABS(B5))))</f>
        <v>-1.1100000000000001</v>
      </c>
      <c r="J5">
        <f>ROUND(D5, 2 - INT(LOG10(ABS(D5))))</f>
        <v>-6.04</v>
      </c>
      <c r="K5">
        <f>ROUND(E5, 2 - INT(LOG10(ABS(E5))))</f>
        <v>1.41</v>
      </c>
      <c r="L5" t="str">
        <f t="shared" si="0"/>
        <v>-1.11 (-6.04, 1.41)</v>
      </c>
    </row>
    <row r="6" spans="1:12" x14ac:dyDescent="0.3">
      <c r="A6" t="s">
        <v>21</v>
      </c>
      <c r="B6">
        <v>3.18464474</v>
      </c>
      <c r="C6" s="1">
        <v>0.64103465000000004</v>
      </c>
      <c r="D6">
        <v>2.1313113619999999</v>
      </c>
      <c r="E6">
        <v>4.7534507699999997</v>
      </c>
      <c r="F6" t="s">
        <v>8</v>
      </c>
      <c r="G6" s="2">
        <v>0</v>
      </c>
      <c r="H6">
        <v>2</v>
      </c>
      <c r="I6">
        <f>ROUND(B6, 2 - INT(LOG10(ABS(B6))))</f>
        <v>3.18</v>
      </c>
      <c r="J6">
        <f>ROUND(D6, 2 - INT(LOG10(ABS(D6))))</f>
        <v>2.13</v>
      </c>
      <c r="K6">
        <f>ROUND(E6, 2 - INT(LOG10(ABS(E6))))</f>
        <v>4.75</v>
      </c>
      <c r="L6" t="str">
        <f t="shared" si="0"/>
        <v>3.18 (2.13, 4.75)</v>
      </c>
    </row>
    <row r="7" spans="1:12" x14ac:dyDescent="0.3">
      <c r="A7" t="s">
        <v>22</v>
      </c>
      <c r="B7">
        <v>-1.24466922</v>
      </c>
      <c r="C7" s="1">
        <v>1.5530895199999999</v>
      </c>
      <c r="D7">
        <v>-6.1746760280000004</v>
      </c>
      <c r="E7">
        <v>1.2750391599999999</v>
      </c>
      <c r="F7">
        <v>0.81816940000000005</v>
      </c>
      <c r="G7" s="2">
        <v>0.36571589999999998</v>
      </c>
      <c r="H7">
        <v>2</v>
      </c>
      <c r="I7">
        <f>ROUND(B7, 2 - INT(LOG10(ABS(B7))))</f>
        <v>-1.24</v>
      </c>
      <c r="J7">
        <f>ROUND(D7, 2 - INT(LOG10(ABS(D7))))</f>
        <v>-6.17</v>
      </c>
      <c r="K7">
        <f>ROUND(E7, 2 - INT(LOG10(ABS(E7))))</f>
        <v>1.28</v>
      </c>
      <c r="L7" t="str">
        <f t="shared" si="0"/>
        <v>-1.24 (-6.17, 1.28)</v>
      </c>
    </row>
    <row r="8" spans="1:12" x14ac:dyDescent="0.3">
      <c r="A8" t="s">
        <v>23</v>
      </c>
      <c r="B8">
        <v>3.21146851</v>
      </c>
      <c r="C8" s="1">
        <v>0.63779518000000002</v>
      </c>
      <c r="D8">
        <v>2.167188887</v>
      </c>
      <c r="E8">
        <v>4.77620077</v>
      </c>
      <c r="F8" t="s">
        <v>8</v>
      </c>
      <c r="G8" s="2">
        <v>0</v>
      </c>
      <c r="H8">
        <v>2</v>
      </c>
      <c r="I8">
        <f>ROUND(B8, 2 - INT(LOG10(ABS(B8))))</f>
        <v>3.21</v>
      </c>
      <c r="J8">
        <f>ROUND(D8, 2 - INT(LOG10(ABS(D8))))</f>
        <v>2.17</v>
      </c>
      <c r="K8">
        <f>ROUND(E8, 2 - INT(LOG10(ABS(E8))))</f>
        <v>4.78</v>
      </c>
      <c r="L8" t="str">
        <f t="shared" si="0"/>
        <v>3.21 (2.17, 4.78)</v>
      </c>
    </row>
    <row r="9" spans="1:12" x14ac:dyDescent="0.3">
      <c r="A9" t="s">
        <v>24</v>
      </c>
      <c r="B9">
        <v>0.99400042</v>
      </c>
      <c r="C9" s="1">
        <v>0.77174290000000001</v>
      </c>
      <c r="D9">
        <v>-0.44701534700000001</v>
      </c>
      <c r="E9">
        <v>2.7234593</v>
      </c>
      <c r="F9">
        <v>1.803266</v>
      </c>
      <c r="G9" s="2">
        <v>0.17931820000000001</v>
      </c>
      <c r="H9">
        <v>2</v>
      </c>
      <c r="I9">
        <f>ROUND(B9, 2 - INT(LOG10(ABS(B9))))</f>
        <v>0.99399999999999999</v>
      </c>
      <c r="J9">
        <f>ROUND(D9, 2 - INT(LOG10(ABS(D9))))</f>
        <v>-0.44700000000000001</v>
      </c>
      <c r="K9">
        <f>ROUND(E9, 2 - INT(LOG10(ABS(E9))))</f>
        <v>2.72</v>
      </c>
      <c r="L9" t="str">
        <f t="shared" si="0"/>
        <v>0.994 (-0.447, 2.72)</v>
      </c>
    </row>
    <row r="10" spans="1:12" x14ac:dyDescent="0.3">
      <c r="A10" t="s">
        <v>25</v>
      </c>
      <c r="B10">
        <v>2.7579604</v>
      </c>
      <c r="C10" s="1">
        <v>0.63914451000000005</v>
      </c>
      <c r="D10">
        <v>1.7098990359999999</v>
      </c>
      <c r="E10">
        <v>4.3243863500000002</v>
      </c>
      <c r="F10">
        <v>50.967149999999997</v>
      </c>
      <c r="G10" s="2">
        <v>9.3924869999999992E-13</v>
      </c>
      <c r="H10">
        <v>2</v>
      </c>
      <c r="I10">
        <f>ROUND(B10, 2 - INT(LOG10(ABS(B10))))</f>
        <v>2.76</v>
      </c>
      <c r="J10">
        <f>ROUND(D10, 2 - INT(LOG10(ABS(D10))))</f>
        <v>1.71</v>
      </c>
      <c r="K10">
        <f>ROUND(E10, 2 - INT(LOG10(ABS(E10))))</f>
        <v>4.32</v>
      </c>
      <c r="L10" t="str">
        <f t="shared" si="0"/>
        <v>2.76 (1.71, 4.32)</v>
      </c>
    </row>
    <row r="11" spans="1:12" x14ac:dyDescent="0.3">
      <c r="A11" t="s">
        <v>26</v>
      </c>
      <c r="B11">
        <v>8.7350570000000002E-2</v>
      </c>
      <c r="C11" s="1">
        <v>1.5623665499999999</v>
      </c>
      <c r="D11">
        <v>-4.8497265110000001</v>
      </c>
      <c r="E11">
        <v>2.63059025</v>
      </c>
      <c r="F11">
        <v>3.0662150000000002E-3</v>
      </c>
      <c r="G11" s="2">
        <v>0.95584100000000005</v>
      </c>
      <c r="H11">
        <v>2</v>
      </c>
      <c r="I11">
        <f>ROUND(B11, 2 - INT(LOG10(ABS(B11))))</f>
        <v>8.7400000000000005E-2</v>
      </c>
      <c r="J11">
        <f>ROUND(D11, 2 - INT(LOG10(ABS(D11))))</f>
        <v>-4.8499999999999996</v>
      </c>
      <c r="K11">
        <f>ROUND(E11, 2 - INT(LOG10(ABS(E11))))</f>
        <v>2.63</v>
      </c>
      <c r="L11" t="str">
        <f t="shared" si="0"/>
        <v>0.0874 (-4.85, 2.63)</v>
      </c>
    </row>
    <row r="12" spans="1:12" x14ac:dyDescent="0.3">
      <c r="A12" t="s">
        <v>15</v>
      </c>
      <c r="B12">
        <v>-4.4585680700000001</v>
      </c>
      <c r="C12" s="1">
        <v>1.5510779699999999</v>
      </c>
      <c r="D12">
        <v>-9.386931444</v>
      </c>
      <c r="E12">
        <v>-1.94426981</v>
      </c>
      <c r="F12">
        <v>11.843159999999999</v>
      </c>
      <c r="G12" s="2">
        <v>5.7873419999999998E-4</v>
      </c>
      <c r="H12">
        <v>2</v>
      </c>
      <c r="I12">
        <f>ROUND(B12, 2 - INT(LOG10(ABS(B12))))</f>
        <v>-4.46</v>
      </c>
      <c r="J12">
        <f>ROUND(D12, 2 - INT(LOG10(ABS(D12))))</f>
        <v>-9.39</v>
      </c>
      <c r="K12">
        <f>ROUND(E12, 2 - INT(LOG10(ABS(E12))))</f>
        <v>-1.94</v>
      </c>
      <c r="L12" t="str">
        <f t="shared" si="0"/>
        <v>-4.46 (-9.39, -1.94)</v>
      </c>
    </row>
    <row r="13" spans="1:12" x14ac:dyDescent="0.3">
      <c r="A13" t="s">
        <v>13</v>
      </c>
      <c r="B13">
        <v>-0.81469279999999999</v>
      </c>
      <c r="C13" s="1">
        <v>2.635237E-2</v>
      </c>
      <c r="D13">
        <v>-0.86686995300000003</v>
      </c>
      <c r="E13">
        <v>-0.76341751999999996</v>
      </c>
      <c r="F13" t="s">
        <v>8</v>
      </c>
      <c r="G13" s="2">
        <v>0</v>
      </c>
      <c r="H13">
        <v>2</v>
      </c>
      <c r="I13">
        <f>ROUND(B13, 2 - INT(LOG10(ABS(B13))))</f>
        <v>-0.81499999999999995</v>
      </c>
      <c r="J13">
        <f>ROUND(D13, 2 - INT(LOG10(ABS(D13))))</f>
        <v>-0.86699999999999999</v>
      </c>
      <c r="K13">
        <f>ROUND(E13, 2 - INT(LOG10(ABS(E13))))</f>
        <v>-0.76300000000000001</v>
      </c>
      <c r="L13" t="str">
        <f t="shared" si="0"/>
        <v>-0.815 (-0.867, -0.763)</v>
      </c>
    </row>
    <row r="14" spans="1:12" x14ac:dyDescent="0.3">
      <c r="A14" t="s">
        <v>14</v>
      </c>
      <c r="B14">
        <v>-3.5065563000000002</v>
      </c>
      <c r="C14" s="1">
        <v>9.7730819999999996E-2</v>
      </c>
      <c r="D14">
        <v>-3.70029736</v>
      </c>
      <c r="E14">
        <v>-3.3166316299999998</v>
      </c>
      <c r="F14" t="s">
        <v>8</v>
      </c>
      <c r="G14" s="2">
        <v>0</v>
      </c>
      <c r="H14">
        <v>2</v>
      </c>
      <c r="I14">
        <f>ROUND(B14, 2 - INT(LOG10(ABS(B14))))</f>
        <v>-3.51</v>
      </c>
      <c r="J14">
        <f>ROUND(D14, 2 - INT(LOG10(ABS(D14))))</f>
        <v>-3.7</v>
      </c>
      <c r="K14">
        <f>ROUND(E14, 2 - INT(LOG10(ABS(E14))))</f>
        <v>-3.32</v>
      </c>
      <c r="L14" t="str">
        <f t="shared" si="0"/>
        <v>-3.51 (-3.7, -3.32)</v>
      </c>
    </row>
    <row r="15" spans="1:12" x14ac:dyDescent="0.3">
      <c r="A15" t="s">
        <v>16</v>
      </c>
      <c r="B15">
        <v>-3.2901149999999997E-2</v>
      </c>
      <c r="C15">
        <v>3.7267639999999998E-2</v>
      </c>
      <c r="D15">
        <v>-0.106067101</v>
      </c>
      <c r="E15">
        <v>4.0261209999999999E-2</v>
      </c>
      <c r="F15">
        <v>0.77695179999999997</v>
      </c>
      <c r="G15" s="2">
        <v>0.37807499999999999</v>
      </c>
      <c r="H15">
        <v>2</v>
      </c>
      <c r="I15">
        <f t="shared" ref="I15:I25" si="1">ROUND(B15, 2 - INT(LOG10(ABS(B15))))</f>
        <v>-3.2899999999999999E-2</v>
      </c>
      <c r="J15">
        <f t="shared" ref="J15:J25" si="2">ROUND(D15, 2 - INT(LOG10(ABS(D15))))</f>
        <v>-0.106</v>
      </c>
      <c r="K15">
        <f t="shared" ref="K15:K25" si="3">ROUND(E15, 2 - INT(LOG10(ABS(E15))))</f>
        <v>4.0300000000000002E-2</v>
      </c>
      <c r="L15" t="str">
        <f t="shared" ref="L15:L25" si="4">I15&amp;" ("&amp;J15&amp;", "&amp;K15&amp;")"</f>
        <v>-0.0329 (-0.106, 0.0403)</v>
      </c>
    </row>
    <row r="16" spans="1:12" x14ac:dyDescent="0.3">
      <c r="A16" t="s">
        <v>27</v>
      </c>
      <c r="B16">
        <v>-2.1918384500000001</v>
      </c>
      <c r="C16">
        <v>1.49282563</v>
      </c>
      <c r="D16">
        <v>-7.0802322880000004</v>
      </c>
      <c r="E16">
        <v>5.2156470000000003E-2</v>
      </c>
      <c r="F16">
        <v>3.6319430000000001</v>
      </c>
      <c r="G16" s="2">
        <v>5.6680620000000001E-2</v>
      </c>
      <c r="H16">
        <v>2</v>
      </c>
      <c r="I16">
        <f t="shared" si="1"/>
        <v>-2.19</v>
      </c>
      <c r="J16">
        <f t="shared" si="2"/>
        <v>-7.08</v>
      </c>
      <c r="K16">
        <f t="shared" si="3"/>
        <v>5.2200000000000003E-2</v>
      </c>
      <c r="L16" t="str">
        <f t="shared" si="4"/>
        <v>-2.19 (-7.08, 0.0522)</v>
      </c>
    </row>
    <row r="17" spans="1:12" x14ac:dyDescent="0.3">
      <c r="A17" t="s">
        <v>28</v>
      </c>
      <c r="B17">
        <v>0.19650687999999999</v>
      </c>
      <c r="C17">
        <v>2.00313623</v>
      </c>
      <c r="D17">
        <v>-5.0243083090000002</v>
      </c>
      <c r="E17">
        <v>5.4173213000000002</v>
      </c>
      <c r="F17">
        <v>9.6007660000000002E-3</v>
      </c>
      <c r="G17" s="2">
        <v>0.92194540000000003</v>
      </c>
      <c r="H17">
        <v>2</v>
      </c>
      <c r="I17">
        <f t="shared" si="1"/>
        <v>0.19700000000000001</v>
      </c>
      <c r="J17">
        <f t="shared" si="2"/>
        <v>-5.0199999999999996</v>
      </c>
      <c r="K17">
        <f t="shared" si="3"/>
        <v>5.42</v>
      </c>
      <c r="L17" t="str">
        <f t="shared" si="4"/>
        <v>0.197 (-5.02, 5.42)</v>
      </c>
    </row>
    <row r="18" spans="1:12" x14ac:dyDescent="0.3">
      <c r="A18" t="s">
        <v>29</v>
      </c>
      <c r="B18">
        <v>-3.9650249999999998E-2</v>
      </c>
      <c r="C18">
        <v>2.00404998</v>
      </c>
      <c r="D18">
        <v>-5.2608954729999997</v>
      </c>
      <c r="E18">
        <v>5.1815948499999998</v>
      </c>
      <c r="F18">
        <v>3.9130460000000002E-4</v>
      </c>
      <c r="G18" s="2">
        <v>0.98421769999999997</v>
      </c>
      <c r="H18">
        <v>2</v>
      </c>
      <c r="I18">
        <f t="shared" si="1"/>
        <v>-3.9699999999999999E-2</v>
      </c>
      <c r="J18">
        <f t="shared" si="2"/>
        <v>-5.26</v>
      </c>
      <c r="K18">
        <f t="shared" si="3"/>
        <v>5.18</v>
      </c>
      <c r="L18" t="str">
        <f t="shared" si="4"/>
        <v>-0.0397 (-5.26, 5.18)</v>
      </c>
    </row>
    <row r="19" spans="1:12" x14ac:dyDescent="0.3">
      <c r="A19" t="s">
        <v>30</v>
      </c>
      <c r="B19">
        <v>-0.24949242999999999</v>
      </c>
      <c r="C19">
        <v>0.11318387000000001</v>
      </c>
      <c r="D19">
        <v>-0.47158789899999998</v>
      </c>
      <c r="E19">
        <v>-2.7647769999999999E-2</v>
      </c>
      <c r="F19">
        <v>4.8588230000000001</v>
      </c>
      <c r="G19" s="2">
        <v>2.7505100000000001E-2</v>
      </c>
      <c r="H19">
        <v>2</v>
      </c>
      <c r="I19">
        <f t="shared" si="1"/>
        <v>-0.249</v>
      </c>
      <c r="J19">
        <f t="shared" si="2"/>
        <v>-0.47199999999999998</v>
      </c>
      <c r="K19">
        <f t="shared" si="3"/>
        <v>-2.76E-2</v>
      </c>
      <c r="L19" t="str">
        <f t="shared" si="4"/>
        <v>-0.249 (-0.472, -0.0276)</v>
      </c>
    </row>
    <row r="20" spans="1:12" x14ac:dyDescent="0.3">
      <c r="A20" t="s">
        <v>31</v>
      </c>
      <c r="B20">
        <v>-0.13081068000000001</v>
      </c>
      <c r="C20">
        <v>2.0040052500000001</v>
      </c>
      <c r="D20">
        <v>-5.3521764000000003</v>
      </c>
      <c r="E20">
        <v>5.0905542500000003</v>
      </c>
      <c r="F20">
        <v>4.2557910000000001E-3</v>
      </c>
      <c r="G20" s="2">
        <v>0.94798579999999999</v>
      </c>
      <c r="H20">
        <v>2</v>
      </c>
      <c r="I20">
        <f t="shared" si="1"/>
        <v>-0.13100000000000001</v>
      </c>
      <c r="J20">
        <f t="shared" si="2"/>
        <v>-5.35</v>
      </c>
      <c r="K20">
        <f t="shared" si="3"/>
        <v>5.09</v>
      </c>
      <c r="L20" t="str">
        <f t="shared" si="4"/>
        <v>-0.131 (-5.35, 5.09)</v>
      </c>
    </row>
    <row r="21" spans="1:12" x14ac:dyDescent="0.3">
      <c r="A21" t="s">
        <v>32</v>
      </c>
      <c r="B21">
        <v>0.12512264000000001</v>
      </c>
      <c r="C21">
        <v>6.5304680000000004E-2</v>
      </c>
      <c r="D21">
        <v>-2.9999050000000002E-3</v>
      </c>
      <c r="E21">
        <v>0.25326005000000001</v>
      </c>
      <c r="F21">
        <v>3.6636760000000002</v>
      </c>
      <c r="G21" s="2">
        <v>5.5610819999999998E-2</v>
      </c>
      <c r="H21">
        <v>2</v>
      </c>
      <c r="I21">
        <f t="shared" si="1"/>
        <v>0.125</v>
      </c>
      <c r="J21">
        <f t="shared" si="2"/>
        <v>-3.0000000000000001E-3</v>
      </c>
      <c r="K21">
        <f t="shared" si="3"/>
        <v>0.253</v>
      </c>
      <c r="L21" t="str">
        <f t="shared" si="4"/>
        <v>0.125 (-0.003, 0.253)</v>
      </c>
    </row>
    <row r="22" spans="1:12" x14ac:dyDescent="0.3">
      <c r="A22" t="s">
        <v>33</v>
      </c>
      <c r="B22">
        <v>0.49368160999999999</v>
      </c>
      <c r="C22">
        <v>0.57861545000000003</v>
      </c>
      <c r="D22">
        <v>-0.63658316999999998</v>
      </c>
      <c r="E22">
        <v>1.68444029</v>
      </c>
      <c r="F22">
        <v>0.73761239999999995</v>
      </c>
      <c r="G22" s="2">
        <v>0.39042680000000002</v>
      </c>
      <c r="H22">
        <v>2</v>
      </c>
      <c r="I22">
        <f t="shared" si="1"/>
        <v>0.49399999999999999</v>
      </c>
      <c r="J22">
        <f t="shared" si="2"/>
        <v>-0.63700000000000001</v>
      </c>
      <c r="K22">
        <f t="shared" si="3"/>
        <v>1.68</v>
      </c>
      <c r="L22" t="str">
        <f t="shared" si="4"/>
        <v>0.494 (-0.637, 1.68)</v>
      </c>
    </row>
    <row r="23" spans="1:12" x14ac:dyDescent="0.3">
      <c r="A23" t="s">
        <v>34</v>
      </c>
      <c r="B23">
        <v>-0.24014156</v>
      </c>
      <c r="C23">
        <v>9.0370080000000005E-2</v>
      </c>
      <c r="D23">
        <v>-0.41766640900000002</v>
      </c>
      <c r="E23">
        <v>-6.3199720000000001E-2</v>
      </c>
      <c r="F23">
        <v>7.0823179999999999</v>
      </c>
      <c r="G23" s="2">
        <v>7.7848250000000004E-3</v>
      </c>
      <c r="H23">
        <v>2</v>
      </c>
      <c r="I23">
        <f t="shared" si="1"/>
        <v>-0.24</v>
      </c>
      <c r="J23">
        <f t="shared" si="2"/>
        <v>-0.41799999999999998</v>
      </c>
      <c r="K23">
        <f t="shared" si="3"/>
        <v>-6.3200000000000006E-2</v>
      </c>
      <c r="L23" t="str">
        <f t="shared" si="4"/>
        <v>-0.24 (-0.418, -0.0632)</v>
      </c>
    </row>
    <row r="24" spans="1:12" x14ac:dyDescent="0.3">
      <c r="A24" t="s">
        <v>35</v>
      </c>
      <c r="B24">
        <v>0.39739106000000002</v>
      </c>
      <c r="C24">
        <v>2.01990756</v>
      </c>
      <c r="D24">
        <v>-4.8396834340000003</v>
      </c>
      <c r="E24">
        <v>5.6344984299999998</v>
      </c>
      <c r="F24">
        <v>3.8454219999999997E-2</v>
      </c>
      <c r="G24" s="2">
        <v>0.84453389999999995</v>
      </c>
      <c r="H24">
        <v>2</v>
      </c>
      <c r="I24">
        <f t="shared" si="1"/>
        <v>0.39700000000000002</v>
      </c>
      <c r="J24">
        <f t="shared" si="2"/>
        <v>-4.84</v>
      </c>
      <c r="K24">
        <f t="shared" si="3"/>
        <v>5.63</v>
      </c>
      <c r="L24" t="str">
        <f t="shared" si="4"/>
        <v>0.397 (-4.84, 5.63)</v>
      </c>
    </row>
    <row r="25" spans="1:12" x14ac:dyDescent="0.3">
      <c r="A25" t="s">
        <v>17</v>
      </c>
      <c r="B25">
        <v>5.8707479999999999E-2</v>
      </c>
      <c r="C25">
        <v>2.0004824499999998</v>
      </c>
      <c r="D25">
        <v>-5.1589658890000001</v>
      </c>
      <c r="E25">
        <v>5.2763808499999998</v>
      </c>
      <c r="F25">
        <v>8.6087550000000005E-4</v>
      </c>
      <c r="G25" s="2">
        <v>0.97659289999999999</v>
      </c>
      <c r="H25">
        <v>2</v>
      </c>
      <c r="I25">
        <f t="shared" si="1"/>
        <v>5.8700000000000002E-2</v>
      </c>
      <c r="J25">
        <f t="shared" si="2"/>
        <v>-5.16</v>
      </c>
      <c r="K25">
        <f t="shared" si="3"/>
        <v>5.28</v>
      </c>
      <c r="L25" t="str">
        <f t="shared" si="4"/>
        <v>0.0587 (-5.16, 5.28)</v>
      </c>
    </row>
    <row r="33" spans="5:6" x14ac:dyDescent="0.3">
      <c r="F33" s="1"/>
    </row>
    <row r="34" spans="5:6" x14ac:dyDescent="0.3">
      <c r="E34" s="1"/>
      <c r="F34" s="1"/>
    </row>
    <row r="35" spans="5:6" x14ac:dyDescent="0.3">
      <c r="E35" s="1"/>
      <c r="F35" s="1"/>
    </row>
    <row r="36" spans="5:6" x14ac:dyDescent="0.3">
      <c r="E36" s="1"/>
      <c r="F36" s="1"/>
    </row>
    <row r="37" spans="5:6" x14ac:dyDescent="0.3">
      <c r="E37" s="1"/>
    </row>
    <row r="38" spans="5:6" x14ac:dyDescent="0.3">
      <c r="E38" s="1"/>
      <c r="F38" s="1"/>
    </row>
    <row r="39" spans="5:6" x14ac:dyDescent="0.3">
      <c r="E39" s="1"/>
    </row>
    <row r="40" spans="5:6" x14ac:dyDescent="0.3">
      <c r="E40" s="1"/>
      <c r="F40" s="1"/>
    </row>
    <row r="41" spans="5:6" x14ac:dyDescent="0.3">
      <c r="E41" s="1"/>
      <c r="F41" s="1"/>
    </row>
    <row r="42" spans="5:6" x14ac:dyDescent="0.3">
      <c r="F42" s="1"/>
    </row>
    <row r="43" spans="5:6" x14ac:dyDescent="0.3">
      <c r="F43" s="1"/>
    </row>
    <row r="46" spans="5:6" x14ac:dyDescent="0.3">
      <c r="F46" s="1"/>
    </row>
    <row r="47" spans="5:6" x14ac:dyDescent="0.3">
      <c r="F47" s="1"/>
    </row>
    <row r="48" spans="5:6" x14ac:dyDescent="0.3">
      <c r="F48" s="1"/>
    </row>
    <row r="49" spans="6:6" x14ac:dyDescent="0.3">
      <c r="F49" s="1"/>
    </row>
    <row r="50" spans="6:6" x14ac:dyDescent="0.3">
      <c r="F50" s="1"/>
    </row>
    <row r="51" spans="6:6" x14ac:dyDescent="0.3">
      <c r="F51" s="1"/>
    </row>
    <row r="52" spans="6:6" x14ac:dyDescent="0.3">
      <c r="F52" s="1"/>
    </row>
    <row r="53" spans="6:6" x14ac:dyDescent="0.3">
      <c r="F53" s="1"/>
    </row>
    <row r="54" spans="6:6" x14ac:dyDescent="0.3">
      <c r="F54" s="1"/>
    </row>
    <row r="55" spans="6:6" x14ac:dyDescent="0.3">
      <c r="F55" s="1"/>
    </row>
    <row r="56" spans="6:6" x14ac:dyDescent="0.3">
      <c r="F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van Osta</dc:creator>
  <cp:lastModifiedBy>John van Osta</cp:lastModifiedBy>
  <dcterms:created xsi:type="dcterms:W3CDTF">2024-01-11T04:26:46Z</dcterms:created>
  <dcterms:modified xsi:type="dcterms:W3CDTF">2024-01-13T09:26:21Z</dcterms:modified>
</cp:coreProperties>
</file>