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003vrzk\.spyder-py3\Scripts\Work\PanelBuilder\panel_builder_pyqt\reports\"/>
    </mc:Choice>
  </mc:AlternateContent>
  <xr:revisionPtr revIDLastSave="0" documentId="13_ncr:1_{29411157-4162-4ED9-9BD5-504D44CA0312}" xr6:coauthVersionLast="45" xr6:coauthVersionMax="45" xr10:uidLastSave="{00000000-0000-0000-0000-000000000000}"/>
  <bookViews>
    <workbookView xWindow="13815" yWindow="1260" windowWidth="14250" windowHeight="12540" xr2:uid="{00000000-000D-0000-FFFF-FFFF00000000}"/>
  </bookViews>
  <sheets>
    <sheet name="BOM_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3" i="1"/>
  <c r="G40" i="1"/>
  <c r="G39" i="1"/>
  <c r="G38" i="1"/>
  <c r="G37" i="1"/>
  <c r="G36" i="1"/>
  <c r="G33" i="1" s="1"/>
  <c r="G30" i="1"/>
  <c r="G27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7" i="1" s="1"/>
</calcChain>
</file>

<file path=xl/sharedStrings.xml><?xml version="1.0" encoding="utf-8"?>
<sst xmlns="http://schemas.openxmlformats.org/spreadsheetml/2006/main" count="132" uniqueCount="65">
  <si>
    <t>Jobsite Address</t>
  </si>
  <si>
    <t>-</t>
  </si>
  <si>
    <t>jobname</t>
  </si>
  <si>
    <t>44OP-xxxxxx</t>
  </si>
  <si>
    <t xml:space="preserve">Total Material Cost:  </t>
  </si>
  <si>
    <t>Text</t>
  </si>
  <si>
    <t>BOM Node:</t>
  </si>
  <si>
    <t>700 Lab Room</t>
  </si>
  <si>
    <t>Order Date:</t>
  </si>
  <si>
    <t>xx/xx/xxxx</t>
  </si>
  <si>
    <t xml:space="preserve">Ship to: </t>
  </si>
  <si>
    <t>QTY</t>
  </si>
  <si>
    <t>Part #</t>
  </si>
  <si>
    <t>Vendor</t>
  </si>
  <si>
    <t>Description</t>
  </si>
  <si>
    <t>Est Price (ea)</t>
  </si>
  <si>
    <t>Line price</t>
  </si>
  <si>
    <t>Ordered</t>
  </si>
  <si>
    <t>Comments</t>
  </si>
  <si>
    <t>537-773</t>
  </si>
  <si>
    <t>SIEMENS</t>
  </si>
  <si>
    <t>CABLE, 25FT MODULAR</t>
  </si>
  <si>
    <t>546-04000</t>
  </si>
  <si>
    <t>N/A</t>
  </si>
  <si>
    <t>VERTICAL SASH SENSOR 50"</t>
  </si>
  <si>
    <t>550-819B</t>
  </si>
  <si>
    <t>REMOTE AIR MODULE, PTEC</t>
  </si>
  <si>
    <t>570-00701</t>
  </si>
  <si>
    <t>BACNET FUME HOOD CONTROLLER</t>
  </si>
  <si>
    <t>570-803PA</t>
  </si>
  <si>
    <t>PROG. BACNET LCM-OAVS DMP FAST/RTS&amp;BTU</t>
  </si>
  <si>
    <t>575-820A</t>
  </si>
  <si>
    <t>ODP II</t>
  </si>
  <si>
    <t>588-100B</t>
  </si>
  <si>
    <t>6-WIRE 2-RJ11 RS CABLE 50'PLMN</t>
  </si>
  <si>
    <t>AQM2200</t>
  </si>
  <si>
    <t>POWER DONGLE FOR QPA2280 SENSOR</t>
  </si>
  <si>
    <t>EXISTING TO REMAIN</t>
  </si>
  <si>
    <t>GNP191.1P</t>
  </si>
  <si>
    <t>FAIL SAFE, 50 LB-IN, 2 SEC. RUN</t>
  </si>
  <si>
    <t>LGE-G865-R-8-AA-S</t>
  </si>
  <si>
    <t>LAB GEX, GNP191, 8'', GALV ORIFICE</t>
  </si>
  <si>
    <t>QAA2280.EWSC</t>
  </si>
  <si>
    <t>RTS, TEC/RJ-11, BLANK FRONT</t>
  </si>
  <si>
    <t>TR100VA001</t>
  </si>
  <si>
    <t>FUNCTIONAL</t>
  </si>
  <si>
    <t>XFRMR 100VA,120-24V,SINGLE HUB,CLASSII U</t>
  </si>
  <si>
    <t>TR50VA002</t>
  </si>
  <si>
    <t>XFRMR 50VA,120-24V,DUAL HUB,CLASS II UL</t>
  </si>
  <si>
    <t>*</t>
  </si>
  <si>
    <t>CHEM.PXCC01</t>
  </si>
  <si>
    <t>PXC16.2-EF32.A</t>
  </si>
  <si>
    <t>APOGEE 16PT BACNET IP ALN RS485 ENABLED</t>
  </si>
  <si>
    <t>Dual Duct VAV Area A</t>
  </si>
  <si>
    <t>550-497PA</t>
  </si>
  <si>
    <t>PROG. BACNET DUAL DUCT TEC</t>
  </si>
  <si>
    <t>GDE131.1P</t>
  </si>
  <si>
    <t>ACT NSR  PLENUM 24/108L   5NM</t>
  </si>
  <si>
    <t>QAM2030.010</t>
  </si>
  <si>
    <t>DUCT POINT TEMP, 10K OHM TYPE 2, 4"</t>
  </si>
  <si>
    <t>RISER</t>
  </si>
  <si>
    <t>PXA-ENC19</t>
  </si>
  <si>
    <t>ENCLOSURE ASSY 19"</t>
  </si>
  <si>
    <t>PXA-SB115V192VA</t>
  </si>
  <si>
    <t>SERVICE BOX 115V, 24VAC, 192VA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</si>
</sst>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C5D9F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0" fillId="3" borderId="3" xfId="0" applyFill="1" applyBorder="1"/>
    <xf numFmtId="0" fontId="2" fillId="2" borderId="0" xfId="0" applyFont="1" applyFill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1" fillId="3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3" borderId="0" xfId="0" applyFont="1" applyFill="1"/>
    <xf numFmtId="0" fontId="0" fillId="0" borderId="12" xfId="0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</cellXfs>
  <cellStyles count="1">
    <cellStyle name="Normal" xfId="0" builtinId="0"/>
  </cellStyles>
  <dxfs count="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7"/>
  <sheetViews>
    <sheetView tabSelected="1" workbookViewId="0"/>
  </sheetViews>
  <sheetFormatPr defaultRowHeight="15" x14ac:dyDescent="0.25"/>
  <cols>
    <col min="2" max="2" width="5.5703125" bestFit="1" customWidth="1"/>
    <col min="3" max="3" width="19.7109375" bestFit="1" customWidth="1"/>
    <col min="4" max="4" width="22.7109375" bestFit="1" customWidth="1"/>
    <col min="5" max="5" width="43.140625" bestFit="1" customWidth="1"/>
    <col min="6" max="6" width="14.7109375" bestFit="1" customWidth="1"/>
    <col min="7" max="7" width="11.140625" bestFit="1" customWidth="1"/>
    <col min="8" max="8" width="9.5703125" bestFit="1" customWidth="1"/>
    <col min="9" max="9" width="11.7109375" bestFit="1" customWidth="1"/>
  </cols>
  <sheetData>
    <row r="2" spans="2:9" x14ac:dyDescent="0.25">
      <c r="E2" s="1" t="s">
        <v>0</v>
      </c>
    </row>
    <row r="3" spans="2:9" x14ac:dyDescent="0.25">
      <c r="C3" s="2" t="s">
        <v>2</v>
      </c>
      <c r="D3" s="3" t="s">
        <v>3</v>
      </c>
      <c r="E3" s="4" t="s">
        <v>1</v>
      </c>
    </row>
    <row r="5" spans="2:9" x14ac:dyDescent="0.25">
      <c r="E5" s="5" t="s">
        <v>4</v>
      </c>
      <c r="G5" s="6" t="s">
        <v>5</v>
      </c>
    </row>
    <row r="7" spans="2:9" x14ac:dyDescent="0.25">
      <c r="B7" s="7"/>
      <c r="C7" s="8" t="s">
        <v>6</v>
      </c>
      <c r="D7" s="9" t="s">
        <v>7</v>
      </c>
      <c r="E7" s="10"/>
      <c r="F7" s="10"/>
      <c r="G7" s="11" t="e">
        <f>SUM(G10:G24)</f>
        <v>#VALUE!</v>
      </c>
      <c r="H7" s="10"/>
      <c r="I7" s="12"/>
    </row>
    <row r="8" spans="2:9" x14ac:dyDescent="0.25">
      <c r="B8" s="13"/>
      <c r="C8" s="5" t="s">
        <v>8</v>
      </c>
      <c r="D8" s="14" t="s">
        <v>9</v>
      </c>
      <c r="E8" s="14" t="s">
        <v>10</v>
      </c>
      <c r="I8" s="15"/>
    </row>
    <row r="9" spans="2:9" x14ac:dyDescent="0.25">
      <c r="B9" s="16" t="s">
        <v>11</v>
      </c>
      <c r="C9" s="17" t="s">
        <v>12</v>
      </c>
      <c r="D9" s="17" t="s">
        <v>13</v>
      </c>
      <c r="E9" s="17" t="s">
        <v>14</v>
      </c>
      <c r="F9" s="17" t="s">
        <v>15</v>
      </c>
      <c r="G9" s="17" t="s">
        <v>16</v>
      </c>
      <c r="H9" s="17" t="s">
        <v>17</v>
      </c>
      <c r="I9" s="18" t="s">
        <v>18</v>
      </c>
    </row>
    <row r="10" spans="2:9" x14ac:dyDescent="0.25">
      <c r="B10" s="13">
        <v>1</v>
      </c>
      <c r="C10" t="s">
        <v>19</v>
      </c>
      <c r="D10" t="s">
        <v>20</v>
      </c>
      <c r="E10" t="s">
        <v>21</v>
      </c>
      <c r="F10">
        <v>62.77</v>
      </c>
      <c r="G10">
        <f t="shared" ref="G10:G24" si="0">F10 * B10</f>
        <v>62.77</v>
      </c>
      <c r="I10" s="15"/>
    </row>
    <row r="11" spans="2:9" x14ac:dyDescent="0.25">
      <c r="B11" s="13">
        <v>1</v>
      </c>
      <c r="C11" t="s">
        <v>22</v>
      </c>
      <c r="D11" t="s">
        <v>23</v>
      </c>
      <c r="E11" t="s">
        <v>24</v>
      </c>
      <c r="F11" t="s">
        <v>23</v>
      </c>
      <c r="G11" t="e">
        <f t="shared" si="0"/>
        <v>#VALUE!</v>
      </c>
      <c r="I11" s="15"/>
    </row>
    <row r="12" spans="2:9" x14ac:dyDescent="0.25">
      <c r="B12" s="13">
        <v>3</v>
      </c>
      <c r="C12" t="s">
        <v>25</v>
      </c>
      <c r="D12" t="s">
        <v>20</v>
      </c>
      <c r="E12" t="s">
        <v>26</v>
      </c>
      <c r="F12">
        <v>604.88</v>
      </c>
      <c r="G12">
        <f t="shared" si="0"/>
        <v>1814.6399999999999</v>
      </c>
      <c r="I12" s="15"/>
    </row>
    <row r="13" spans="2:9" x14ac:dyDescent="0.25">
      <c r="B13" s="13">
        <v>1</v>
      </c>
      <c r="C13" t="s">
        <v>27</v>
      </c>
      <c r="D13" t="s">
        <v>20</v>
      </c>
      <c r="E13" t="s">
        <v>28</v>
      </c>
      <c r="F13">
        <v>1310.1099999999999</v>
      </c>
      <c r="G13">
        <f t="shared" si="0"/>
        <v>1310.1099999999999</v>
      </c>
      <c r="I13" s="15"/>
    </row>
    <row r="14" spans="2:9" x14ac:dyDescent="0.25">
      <c r="B14" s="13">
        <v>1</v>
      </c>
      <c r="C14" t="s">
        <v>29</v>
      </c>
      <c r="D14" t="s">
        <v>20</v>
      </c>
      <c r="E14" t="s">
        <v>30</v>
      </c>
      <c r="F14">
        <v>1272.67</v>
      </c>
      <c r="G14">
        <f t="shared" si="0"/>
        <v>1272.67</v>
      </c>
      <c r="I14" s="15"/>
    </row>
    <row r="15" spans="2:9" x14ac:dyDescent="0.25">
      <c r="B15" s="13">
        <v>1</v>
      </c>
      <c r="C15" t="s">
        <v>31</v>
      </c>
      <c r="D15" t="s">
        <v>23</v>
      </c>
      <c r="E15" t="s">
        <v>32</v>
      </c>
      <c r="F15" t="s">
        <v>23</v>
      </c>
      <c r="G15" t="e">
        <f t="shared" si="0"/>
        <v>#VALUE!</v>
      </c>
      <c r="I15" s="15"/>
    </row>
    <row r="16" spans="2:9" x14ac:dyDescent="0.25">
      <c r="B16" s="13">
        <v>1</v>
      </c>
      <c r="C16" t="s">
        <v>33</v>
      </c>
      <c r="D16" t="s">
        <v>20</v>
      </c>
      <c r="E16" t="s">
        <v>34</v>
      </c>
      <c r="F16">
        <v>47.53</v>
      </c>
      <c r="G16">
        <f t="shared" si="0"/>
        <v>47.53</v>
      </c>
      <c r="I16" s="15"/>
    </row>
    <row r="17" spans="2:9" x14ac:dyDescent="0.25">
      <c r="B17" s="13">
        <v>1</v>
      </c>
      <c r="C17" t="s">
        <v>35</v>
      </c>
      <c r="D17" t="s">
        <v>20</v>
      </c>
      <c r="E17" t="s">
        <v>36</v>
      </c>
      <c r="F17">
        <v>102.8</v>
      </c>
      <c r="G17">
        <f t="shared" si="0"/>
        <v>102.8</v>
      </c>
      <c r="I17" s="15"/>
    </row>
    <row r="18" spans="2:9" x14ac:dyDescent="0.25">
      <c r="B18" s="13">
        <v>1</v>
      </c>
      <c r="C18" t="s">
        <v>37</v>
      </c>
      <c r="D18" t="s">
        <v>23</v>
      </c>
      <c r="E18" t="s">
        <v>23</v>
      </c>
      <c r="F18" t="s">
        <v>23</v>
      </c>
      <c r="G18" t="e">
        <f t="shared" si="0"/>
        <v>#VALUE!</v>
      </c>
      <c r="I18" s="15"/>
    </row>
    <row r="19" spans="2:9" x14ac:dyDescent="0.25">
      <c r="B19" s="13">
        <v>2</v>
      </c>
      <c r="C19" t="s">
        <v>38</v>
      </c>
      <c r="D19" t="s">
        <v>20</v>
      </c>
      <c r="E19" t="s">
        <v>39</v>
      </c>
      <c r="F19">
        <v>730.05</v>
      </c>
      <c r="G19">
        <f t="shared" si="0"/>
        <v>1460.1</v>
      </c>
      <c r="I19" s="15"/>
    </row>
    <row r="20" spans="2:9" x14ac:dyDescent="0.25">
      <c r="B20" s="13">
        <v>2</v>
      </c>
      <c r="C20" t="s">
        <v>40</v>
      </c>
      <c r="D20" t="s">
        <v>23</v>
      </c>
      <c r="E20" t="s">
        <v>41</v>
      </c>
      <c r="F20" t="s">
        <v>23</v>
      </c>
      <c r="G20" t="e">
        <f t="shared" si="0"/>
        <v>#VALUE!</v>
      </c>
      <c r="I20" s="15"/>
    </row>
    <row r="21" spans="2:9" x14ac:dyDescent="0.25">
      <c r="B21" s="13">
        <v>1</v>
      </c>
      <c r="C21" t="s">
        <v>42</v>
      </c>
      <c r="D21" t="s">
        <v>20</v>
      </c>
      <c r="E21" t="s">
        <v>43</v>
      </c>
      <c r="F21">
        <v>109.78</v>
      </c>
      <c r="G21">
        <f t="shared" si="0"/>
        <v>109.78</v>
      </c>
      <c r="I21" s="15"/>
    </row>
    <row r="22" spans="2:9" x14ac:dyDescent="0.25">
      <c r="B22" s="13">
        <v>1</v>
      </c>
      <c r="C22" t="s">
        <v>44</v>
      </c>
      <c r="D22" t="s">
        <v>45</v>
      </c>
      <c r="E22" t="s">
        <v>46</v>
      </c>
      <c r="F22">
        <v>64.849999999999994</v>
      </c>
      <c r="G22">
        <f t="shared" si="0"/>
        <v>64.849999999999994</v>
      </c>
      <c r="I22" s="15"/>
    </row>
    <row r="23" spans="2:9" x14ac:dyDescent="0.25">
      <c r="B23" s="13">
        <v>1</v>
      </c>
      <c r="C23" t="s">
        <v>47</v>
      </c>
      <c r="D23" t="s">
        <v>45</v>
      </c>
      <c r="E23" t="s">
        <v>48</v>
      </c>
      <c r="F23">
        <v>37</v>
      </c>
      <c r="G23">
        <f t="shared" si="0"/>
        <v>37</v>
      </c>
      <c r="I23" s="15"/>
    </row>
    <row r="24" spans="2:9" x14ac:dyDescent="0.25">
      <c r="B24" s="13">
        <v>2</v>
      </c>
      <c r="C24" t="s">
        <v>38</v>
      </c>
      <c r="D24" t="s">
        <v>20</v>
      </c>
      <c r="E24" t="s">
        <v>39</v>
      </c>
      <c r="F24">
        <v>730.05</v>
      </c>
      <c r="G24">
        <f t="shared" si="0"/>
        <v>1460.1</v>
      </c>
      <c r="I24" s="15" t="s">
        <v>49</v>
      </c>
    </row>
    <row r="27" spans="2:9" x14ac:dyDescent="0.25">
      <c r="B27" s="7"/>
      <c r="C27" s="8" t="s">
        <v>6</v>
      </c>
      <c r="D27" s="9" t="s">
        <v>50</v>
      </c>
      <c r="E27" s="10"/>
      <c r="F27" s="10"/>
      <c r="G27" s="11">
        <f>SUM(G30:G30)</f>
        <v>3915.23</v>
      </c>
      <c r="H27" s="10"/>
      <c r="I27" s="12"/>
    </row>
    <row r="28" spans="2:9" x14ac:dyDescent="0.25">
      <c r="B28" s="13"/>
      <c r="C28" s="5" t="s">
        <v>8</v>
      </c>
      <c r="D28" s="14" t="s">
        <v>9</v>
      </c>
      <c r="E28" s="14" t="s">
        <v>10</v>
      </c>
      <c r="I28" s="15"/>
    </row>
    <row r="29" spans="2:9" x14ac:dyDescent="0.25">
      <c r="B29" s="16" t="s">
        <v>11</v>
      </c>
      <c r="C29" s="17" t="s">
        <v>12</v>
      </c>
      <c r="D29" s="17" t="s">
        <v>13</v>
      </c>
      <c r="E29" s="17" t="s">
        <v>14</v>
      </c>
      <c r="F29" s="17" t="s">
        <v>15</v>
      </c>
      <c r="G29" s="17" t="s">
        <v>16</v>
      </c>
      <c r="H29" s="17" t="s">
        <v>17</v>
      </c>
      <c r="I29" s="18" t="s">
        <v>18</v>
      </c>
    </row>
    <row r="30" spans="2:9" x14ac:dyDescent="0.25">
      <c r="B30" s="13">
        <v>1</v>
      </c>
      <c r="C30" t="s">
        <v>51</v>
      </c>
      <c r="D30" t="s">
        <v>20</v>
      </c>
      <c r="E30" t="s">
        <v>52</v>
      </c>
      <c r="F30">
        <v>3915.23</v>
      </c>
      <c r="G30">
        <f>F30 * B30</f>
        <v>3915.23</v>
      </c>
      <c r="I30" s="15"/>
    </row>
    <row r="33" spans="2:9" x14ac:dyDescent="0.25">
      <c r="B33" s="7"/>
      <c r="C33" s="8" t="s">
        <v>6</v>
      </c>
      <c r="D33" s="9" t="s">
        <v>53</v>
      </c>
      <c r="E33" s="10"/>
      <c r="F33" s="10"/>
      <c r="G33" s="11">
        <f>SUM(G36:G40)</f>
        <v>3431.6899999999996</v>
      </c>
      <c r="H33" s="10"/>
      <c r="I33" s="12"/>
    </row>
    <row r="34" spans="2:9" x14ac:dyDescent="0.25">
      <c r="B34" s="13"/>
      <c r="C34" s="5" t="s">
        <v>8</v>
      </c>
      <c r="D34" s="14" t="s">
        <v>9</v>
      </c>
      <c r="E34" s="14" t="s">
        <v>10</v>
      </c>
      <c r="I34" s="15"/>
    </row>
    <row r="35" spans="2:9" x14ac:dyDescent="0.25">
      <c r="B35" s="16" t="s">
        <v>11</v>
      </c>
      <c r="C35" s="17" t="s">
        <v>12</v>
      </c>
      <c r="D35" s="17" t="s">
        <v>13</v>
      </c>
      <c r="E35" s="17" t="s">
        <v>14</v>
      </c>
      <c r="F35" s="17" t="s">
        <v>15</v>
      </c>
      <c r="G35" s="17" t="s">
        <v>16</v>
      </c>
      <c r="H35" s="17" t="s">
        <v>17</v>
      </c>
      <c r="I35" s="18" t="s">
        <v>18</v>
      </c>
    </row>
    <row r="36" spans="2:9" x14ac:dyDescent="0.25">
      <c r="B36" s="13">
        <v>2</v>
      </c>
      <c r="C36" t="s">
        <v>54</v>
      </c>
      <c r="D36" t="s">
        <v>20</v>
      </c>
      <c r="E36" t="s">
        <v>55</v>
      </c>
      <c r="F36">
        <v>1200.3</v>
      </c>
      <c r="G36">
        <f>F36 * B36</f>
        <v>2400.6</v>
      </c>
      <c r="I36" s="15"/>
    </row>
    <row r="37" spans="2:9" x14ac:dyDescent="0.25">
      <c r="B37" s="13">
        <v>2</v>
      </c>
      <c r="C37" t="s">
        <v>33</v>
      </c>
      <c r="D37" t="s">
        <v>20</v>
      </c>
      <c r="E37" t="s">
        <v>34</v>
      </c>
      <c r="F37">
        <v>47.53</v>
      </c>
      <c r="G37">
        <f>F37 * B37</f>
        <v>95.06</v>
      </c>
      <c r="I37" s="15"/>
    </row>
    <row r="38" spans="2:9" x14ac:dyDescent="0.25">
      <c r="B38" s="13">
        <v>4</v>
      </c>
      <c r="C38" t="s">
        <v>56</v>
      </c>
      <c r="D38" t="s">
        <v>20</v>
      </c>
      <c r="E38" t="s">
        <v>57</v>
      </c>
      <c r="F38">
        <v>167.26</v>
      </c>
      <c r="G38">
        <f>F38 * B38</f>
        <v>669.04</v>
      </c>
      <c r="I38" s="15"/>
    </row>
    <row r="39" spans="2:9" x14ac:dyDescent="0.25">
      <c r="B39" s="13">
        <v>2</v>
      </c>
      <c r="C39" t="s">
        <v>42</v>
      </c>
      <c r="D39" t="s">
        <v>20</v>
      </c>
      <c r="E39" t="s">
        <v>43</v>
      </c>
      <c r="F39">
        <v>109.78</v>
      </c>
      <c r="G39">
        <f>F39 * B39</f>
        <v>219.56</v>
      </c>
      <c r="I39" s="15"/>
    </row>
    <row r="40" spans="2:9" x14ac:dyDescent="0.25">
      <c r="B40" s="13">
        <v>1</v>
      </c>
      <c r="C40" t="s">
        <v>58</v>
      </c>
      <c r="D40" t="s">
        <v>20</v>
      </c>
      <c r="E40" t="s">
        <v>59</v>
      </c>
      <c r="F40">
        <v>47.43</v>
      </c>
      <c r="G40">
        <f>F40 * B40</f>
        <v>47.43</v>
      </c>
      <c r="I40" s="15"/>
    </row>
    <row r="43" spans="2:9" x14ac:dyDescent="0.25">
      <c r="B43" s="7"/>
      <c r="C43" s="8" t="s">
        <v>6</v>
      </c>
      <c r="D43" s="9" t="s">
        <v>60</v>
      </c>
      <c r="E43" s="10"/>
      <c r="F43" s="10"/>
      <c r="G43" s="11">
        <f>SUM(G46:G47)</f>
        <v>1999.54</v>
      </c>
      <c r="H43" s="10"/>
      <c r="I43" s="12"/>
    </row>
    <row r="44" spans="2:9" x14ac:dyDescent="0.25">
      <c r="B44" s="13"/>
      <c r="C44" s="5" t="s">
        <v>8</v>
      </c>
      <c r="D44" s="14" t="s">
        <v>9</v>
      </c>
      <c r="E44" s="14" t="s">
        <v>10</v>
      </c>
      <c r="I44" s="15"/>
    </row>
    <row r="45" spans="2:9" x14ac:dyDescent="0.25">
      <c r="B45" s="16" t="s">
        <v>11</v>
      </c>
      <c r="C45" s="17" t="s">
        <v>12</v>
      </c>
      <c r="D45" s="17" t="s">
        <v>13</v>
      </c>
      <c r="E45" s="17" t="s">
        <v>14</v>
      </c>
      <c r="F45" s="17" t="s">
        <v>15</v>
      </c>
      <c r="G45" s="17" t="s">
        <v>16</v>
      </c>
      <c r="H45" s="17" t="s">
        <v>17</v>
      </c>
      <c r="I45" s="18" t="s">
        <v>18</v>
      </c>
    </row>
    <row r="46" spans="2:9" x14ac:dyDescent="0.25">
      <c r="B46" s="13">
        <v>1</v>
      </c>
      <c r="C46" t="s">
        <v>61</v>
      </c>
      <c r="D46" t="s">
        <v>20</v>
      </c>
      <c r="E46" t="s">
        <v>62</v>
      </c>
      <c r="F46">
        <v>953.12</v>
      </c>
      <c r="G46">
        <f>F46 * B46</f>
        <v>953.12</v>
      </c>
      <c r="I46" s="15"/>
    </row>
    <row r="47" spans="2:9" x14ac:dyDescent="0.25">
      <c r="B47" s="13">
        <v>1</v>
      </c>
      <c r="C47" t="s">
        <v>63</v>
      </c>
      <c r="D47" t="s">
        <v>20</v>
      </c>
      <c r="E47" t="s">
        <v>64</v>
      </c>
      <c r="F47">
        <v>1046.42</v>
      </c>
      <c r="G47">
        <f>F47 * B47</f>
        <v>1046.42</v>
      </c>
      <c r="I47" s="15"/>
    </row>
  </sheetData>
  <conditionalFormatting sqref="AD8">
    <cfRule type="cellIs" dxfId="7" priority="4" operator="equal">
      <formula>"y"</formula>
    </cfRule>
  </conditionalFormatting>
  <conditionalFormatting sqref="AJ8:AN8">
    <cfRule type="cellIs" dxfId="6" priority="6" operator="equal">
      <formula>"y"</formula>
    </cfRule>
  </conditionalFormatting>
  <conditionalFormatting sqref="AT8:AU8">
    <cfRule type="cellIs" dxfId="5" priority="8" operator="equal">
      <formula>"y"</formula>
    </cfRule>
  </conditionalFormatting>
  <conditionalFormatting sqref="H10:H24">
    <cfRule type="cellIs" dxfId="4" priority="1" operator="notEqual">
      <formula>"y"</formula>
    </cfRule>
  </conditionalFormatting>
  <conditionalFormatting sqref="H30">
    <cfRule type="cellIs" dxfId="3" priority="3" operator="notEqual">
      <formula>"y"</formula>
    </cfRule>
  </conditionalFormatting>
  <conditionalFormatting sqref="H36:H40">
    <cfRule type="cellIs" dxfId="2" priority="5" operator="notEqual">
      <formula>"y"</formula>
    </cfRule>
  </conditionalFormatting>
  <conditionalFormatting sqref="H46:H47">
    <cfRule type="cellIs" dxfId="1" priority="7" operator="notEqual">
      <formula>"y"</formula>
    </cfRule>
  </conditionalFormatting>
  <conditionalFormatting sqref="J8:X8">
    <cfRule type="cellIs" dxfId="0" priority="2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Vorsten, John (SI RSS-AM Z2 SOL AUS AUTO)</cp:lastModifiedBy>
  <dcterms:created xsi:type="dcterms:W3CDTF">2020-01-13T19:38:57Z</dcterms:created>
  <dcterms:modified xsi:type="dcterms:W3CDTF">2020-01-13T19:39:00Z</dcterms:modified>
</cp:coreProperties>
</file>