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\Downloads\"/>
    </mc:Choice>
  </mc:AlternateContent>
  <xr:revisionPtr revIDLastSave="0" documentId="13_ncr:1_{28AFB405-5EC8-47E4-BDEE-729059651DE6}" xr6:coauthVersionLast="47" xr6:coauthVersionMax="47" xr10:uidLastSave="{00000000-0000-0000-0000-000000000000}"/>
  <bookViews>
    <workbookView xWindow="-120" yWindow="-120" windowWidth="19440" windowHeight="10440" xr2:uid="{6AA1CAE1-CCFB-44C6-B1ED-85E1918FBD8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6" i="1" l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05" i="1"/>
  <c r="V3" i="1"/>
  <c r="AE9" i="1"/>
  <c r="AD9" i="1"/>
  <c r="AE5" i="1"/>
  <c r="AD5" i="1"/>
  <c r="AD4" i="1"/>
  <c r="AE3" i="1"/>
  <c r="AD3" i="1"/>
  <c r="AE6" i="1"/>
  <c r="AE7" i="1"/>
  <c r="AE8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D6" i="1"/>
  <c r="AD7" i="1"/>
  <c r="AD8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E4" i="1"/>
  <c r="X4" i="1"/>
  <c r="Y3" i="1"/>
  <c r="X3" i="1"/>
  <c r="AB3" i="1"/>
  <c r="AA3" i="1"/>
  <c r="R19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R8" i="1"/>
  <c r="R9" i="1"/>
  <c r="R10" i="1"/>
  <c r="R11" i="1"/>
  <c r="R12" i="1"/>
  <c r="R13" i="1"/>
  <c r="R14" i="1"/>
  <c r="R15" i="1"/>
  <c r="R16" i="1"/>
  <c r="R17" i="1"/>
  <c r="R18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S7" i="1"/>
  <c r="R7" i="1"/>
  <c r="V54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05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4" i="1"/>
  <c r="V53" i="1"/>
  <c r="AB7" i="1"/>
  <c r="AB5" i="1"/>
  <c r="AB6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4" i="1"/>
  <c r="X5" i="1"/>
  <c r="Y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54" i="1"/>
  <c r="V5" i="1"/>
  <c r="N16" i="1"/>
  <c r="O12" i="1"/>
  <c r="O8" i="1"/>
  <c r="O9" i="1"/>
  <c r="O10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O7" i="1"/>
  <c r="N7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4" i="1"/>
  <c r="U3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Y5" i="1"/>
  <c r="J57" i="1"/>
  <c r="K57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9" i="1"/>
  <c r="K9" i="1"/>
  <c r="K8" i="1"/>
  <c r="J8" i="1"/>
  <c r="K7" i="1"/>
  <c r="J7" i="1"/>
  <c r="V7" i="1" l="1"/>
</calcChain>
</file>

<file path=xl/sharedStrings.xml><?xml version="1.0" encoding="utf-8"?>
<sst xmlns="http://schemas.openxmlformats.org/spreadsheetml/2006/main" count="236" uniqueCount="66">
  <si>
    <t>Nome</t>
  </si>
  <si>
    <t>Endereço</t>
  </si>
  <si>
    <t>Latitude (y)</t>
  </si>
  <si>
    <t>Longitude (x)</t>
  </si>
  <si>
    <t>depósito A</t>
  </si>
  <si>
    <t>depósito B</t>
  </si>
  <si>
    <t>depósito C</t>
  </si>
  <si>
    <t>Cliente1</t>
  </si>
  <si>
    <t>Cliente2</t>
  </si>
  <si>
    <t>Cliente3</t>
  </si>
  <si>
    <t>Cliente4</t>
  </si>
  <si>
    <t>Cliente5</t>
  </si>
  <si>
    <t>Cliente6</t>
  </si>
  <si>
    <t>Cliente7</t>
  </si>
  <si>
    <t>Cliente8</t>
  </si>
  <si>
    <t>Cliente9</t>
  </si>
  <si>
    <t>Cliente10</t>
  </si>
  <si>
    <t>Cliente11</t>
  </si>
  <si>
    <t>Cliente12</t>
  </si>
  <si>
    <t>Cliente13</t>
  </si>
  <si>
    <t>Cliente14</t>
  </si>
  <si>
    <t>Cliente15</t>
  </si>
  <si>
    <t>Cliente16</t>
  </si>
  <si>
    <t>Cliente17</t>
  </si>
  <si>
    <t>Cliente18</t>
  </si>
  <si>
    <t>Cliente19</t>
  </si>
  <si>
    <t>Cliente20</t>
  </si>
  <si>
    <t>Cliente21</t>
  </si>
  <si>
    <t>Cliente22</t>
  </si>
  <si>
    <t>Cliente23</t>
  </si>
  <si>
    <t>Cliente24</t>
  </si>
  <si>
    <t>Cliente25</t>
  </si>
  <si>
    <t>Cliente26</t>
  </si>
  <si>
    <t>Cliente27</t>
  </si>
  <si>
    <t>Cliente28</t>
  </si>
  <si>
    <t>Cliente29</t>
  </si>
  <si>
    <t>Cliente30</t>
  </si>
  <si>
    <t>Cliente31</t>
  </si>
  <si>
    <t>Cliente32</t>
  </si>
  <si>
    <t>Cliente33</t>
  </si>
  <si>
    <t>Cliente34</t>
  </si>
  <si>
    <t>Cliente35</t>
  </si>
  <si>
    <t>Cliente36</t>
  </si>
  <si>
    <t>Cliente37</t>
  </si>
  <si>
    <t>Cliente38</t>
  </si>
  <si>
    <t>Cliente39</t>
  </si>
  <si>
    <t>Cliente40</t>
  </si>
  <si>
    <t>Cliente41</t>
  </si>
  <si>
    <t>Cliente42</t>
  </si>
  <si>
    <t>Cliente43</t>
  </si>
  <si>
    <t>Cliente44</t>
  </si>
  <si>
    <t>Cliente45</t>
  </si>
  <si>
    <t>Cliente46</t>
  </si>
  <si>
    <t>Cliente47</t>
  </si>
  <si>
    <t>Cliente48</t>
  </si>
  <si>
    <t>Cliente49</t>
  </si>
  <si>
    <t>Cliente50</t>
  </si>
  <si>
    <t>Cliente51</t>
  </si>
  <si>
    <t>Radius of earth (km)-&gt;</t>
  </si>
  <si>
    <t>In Degrees</t>
  </si>
  <si>
    <t>Longitude</t>
  </si>
  <si>
    <t xml:space="preserve">Latitude </t>
  </si>
  <si>
    <t>depósito A - Clientes</t>
  </si>
  <si>
    <t>depósito B - Clientes</t>
  </si>
  <si>
    <t xml:space="preserve">DISTÂNCIA HAVERSINE EM KM </t>
  </si>
  <si>
    <t>Depósito C -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</si>
</sst>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7" tint="-1.9989623706778162E-2"/>
        <bgColor indexed="64"/>
      </patternFill>
    </fill>
    <fill>
      <patternFill patternType="solid">
        <fgColor indexed="57" tint="1.9989623706778162E-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FF9900"/>
      </patternFill>
    </fill>
    <fill>
      <patternFill patternType="solid">
        <fgColor theme="4" tint="0.59999389629810485"/>
        <bgColor rgb="FFFFFF00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23"/>
      </right>
      <top/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ck">
        <color indexed="9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0" fontId="2" fillId="3" borderId="4" xfId="0" applyFont="1" applyFill="1" applyBorder="1"/>
    <xf numFmtId="164" fontId="2" fillId="3" borderId="4" xfId="0" applyNumberFormat="1" applyFont="1" applyFill="1" applyBorder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4" fillId="0" borderId="0" xfId="0" applyFont="1"/>
    <xf numFmtId="0" fontId="4" fillId="6" borderId="0" xfId="0" applyFont="1" applyFill="1" applyBorder="1"/>
    <xf numFmtId="0" fontId="4" fillId="7" borderId="0" xfId="0" applyFont="1" applyFill="1" applyBorder="1"/>
    <xf numFmtId="0" fontId="4" fillId="6" borderId="5" xfId="0" applyFont="1" applyFill="1" applyBorder="1"/>
    <xf numFmtId="164" fontId="2" fillId="8" borderId="5" xfId="0" applyNumberFormat="1" applyFont="1" applyFill="1" applyBorder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4" borderId="0" xfId="0" applyFont="1" applyFill="1" applyAlignment="1">
      <alignment horizontal="center"/>
    </xf>
    <xf numFmtId="0" fontId="0" fillId="0" borderId="0" xfId="0" applyAlignme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/>
    <xf numFmtId="0" fontId="4" fillId="5" borderId="0" xfId="0" applyFont="1" applyFill="1" applyAlignment="1"/>
    <xf numFmtId="0" fontId="0" fillId="5" borderId="0" xfId="0" applyFill="1" applyAlignment="1"/>
  </cellXfs>
  <cellStyles count="1">
    <cellStyle name="Normal" xfId="0" builtinId="0"/>
  </cellStyles>
  <dxfs count="110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A33E-865E-4D42-AF9C-47AEF61C72C2}">
  <dimension ref="A1:AE203"/>
  <sheetViews>
    <sheetView tabSelected="1" topLeftCell="M1" zoomScale="85" zoomScaleNormal="85" workbookViewId="0">
      <selection activeCell="AF5" sqref="AF5"/>
    </sheetView>
  </sheetViews>
  <sheetFormatPr defaultRowHeight="15" x14ac:dyDescent="0.25"/>
  <cols>
    <col min="1" max="1" width="10.5703125" bestFit="1" customWidth="1"/>
    <col min="3" max="3" width="13.28515625" customWidth="1"/>
    <col min="4" max="4" width="15" customWidth="1"/>
    <col min="6" max="6" width="13.5703125" bestFit="1" customWidth="1"/>
    <col min="9" max="9" width="20" bestFit="1" customWidth="1"/>
    <col min="10" max="10" width="12.28515625" customWidth="1"/>
    <col min="11" max="11" width="12.7109375" bestFit="1" customWidth="1"/>
    <col min="12" max="12" width="3.28515625" customWidth="1"/>
    <col min="13" max="13" width="20" bestFit="1" customWidth="1"/>
    <col min="14" max="14" width="12.140625" customWidth="1"/>
    <col min="15" max="15" width="11.7109375" bestFit="1" customWidth="1"/>
    <col min="16" max="16" width="4" customWidth="1"/>
    <col min="17" max="17" width="18.5703125" bestFit="1" customWidth="1"/>
    <col min="18" max="19" width="12.7109375" bestFit="1" customWidth="1"/>
    <col min="20" max="20" width="3.140625" customWidth="1"/>
    <col min="21" max="21" width="28.5703125" style="12" bestFit="1" customWidth="1"/>
    <col min="23" max="23" width="5.42578125" customWidth="1"/>
    <col min="26" max="26" width="4.28515625" customWidth="1"/>
    <col min="27" max="27" width="12.710937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I1" s="12"/>
      <c r="J1" s="14" t="s">
        <v>59</v>
      </c>
      <c r="M1" s="12"/>
      <c r="N1" s="14" t="s">
        <v>59</v>
      </c>
      <c r="Q1" s="12"/>
      <c r="R1" s="14" t="s">
        <v>59</v>
      </c>
      <c r="U1" s="25" t="s">
        <v>64</v>
      </c>
      <c r="V1" s="25"/>
      <c r="W1" s="23"/>
      <c r="X1" s="21" t="s">
        <v>62</v>
      </c>
      <c r="Y1" s="21"/>
      <c r="Z1" s="23"/>
      <c r="AA1" s="21" t="s">
        <v>63</v>
      </c>
      <c r="AB1" s="21"/>
      <c r="AD1" s="21" t="s">
        <v>65</v>
      </c>
      <c r="AE1" s="21"/>
    </row>
    <row r="2" spans="1:31" x14ac:dyDescent="0.25">
      <c r="A2" s="2" t="s">
        <v>4</v>
      </c>
      <c r="B2" s="2"/>
      <c r="C2" s="3">
        <v>-23.251784180000001</v>
      </c>
      <c r="D2" s="3">
        <v>-47.343907899999998</v>
      </c>
      <c r="I2" s="12"/>
      <c r="J2" s="14" t="s">
        <v>61</v>
      </c>
      <c r="K2" s="14" t="s">
        <v>60</v>
      </c>
      <c r="M2" s="12"/>
      <c r="N2" s="14" t="s">
        <v>61</v>
      </c>
      <c r="O2" s="14" t="s">
        <v>60</v>
      </c>
      <c r="Q2" s="12"/>
      <c r="R2" s="14" t="s">
        <v>61</v>
      </c>
      <c r="S2" s="14" t="s">
        <v>60</v>
      </c>
      <c r="U2" s="23"/>
      <c r="V2" s="26"/>
      <c r="W2" s="23"/>
      <c r="X2" s="20" t="s">
        <v>61</v>
      </c>
      <c r="Y2" s="20" t="s">
        <v>60</v>
      </c>
      <c r="Z2" s="23"/>
      <c r="AA2" s="20" t="s">
        <v>61</v>
      </c>
      <c r="AB2" s="20" t="s">
        <v>60</v>
      </c>
      <c r="AD2" s="20" t="s">
        <v>61</v>
      </c>
      <c r="AE2" s="20" t="s">
        <v>60</v>
      </c>
    </row>
    <row r="3" spans="1:31" x14ac:dyDescent="0.25">
      <c r="A3" s="4" t="s">
        <v>5</v>
      </c>
      <c r="B3" s="4"/>
      <c r="C3" s="5">
        <v>-21.820935389999999</v>
      </c>
      <c r="D3" s="5">
        <v>-48.17232722</v>
      </c>
      <c r="I3" s="15" t="s">
        <v>4</v>
      </c>
      <c r="J3" s="17">
        <v>-23.251784180000001</v>
      </c>
      <c r="K3" s="17">
        <v>-47.343907899999998</v>
      </c>
      <c r="M3" s="17" t="s">
        <v>5</v>
      </c>
      <c r="N3" s="17">
        <v>-21.820935389999999</v>
      </c>
      <c r="O3" s="17">
        <v>-48.17232722</v>
      </c>
      <c r="Q3" s="17" t="s">
        <v>6</v>
      </c>
      <c r="R3" s="17">
        <v>-23.287135880000001</v>
      </c>
      <c r="S3" s="17">
        <v>-45.9849763</v>
      </c>
      <c r="U3" s="23" t="str">
        <f>_xlfn.CONCAT($A$2,"-",A5)</f>
        <v>depósito A-Cliente1</v>
      </c>
      <c r="V3" s="27">
        <f>$J$5*2*ATAN2(SQRT(1-(SIN((X4-$X$3)/2)^2+COS($X$3)*COS(X4)*SIN((Y4-$Y$3)/2)^2)),SQRT(SIN((X4-$X$3)/2)^2+COS($X$3)*COS(X4)*SIN((Y4-$Y$3)/2)^2))</f>
        <v>46.448113207026957</v>
      </c>
      <c r="W3" s="23"/>
      <c r="X3" s="22">
        <f>J3*PI()/180</f>
        <v>-0.40582019090412991</v>
      </c>
      <c r="Y3" s="22">
        <f>K3*PI()/180</f>
        <v>-0.82630707361595424</v>
      </c>
      <c r="Z3" s="23"/>
      <c r="AA3" s="22">
        <f>N3*PI()/180</f>
        <v>-0.38084716842045291</v>
      </c>
      <c r="AB3" s="22">
        <f>O3*PI()/180</f>
        <v>-0.8407657183370868</v>
      </c>
      <c r="AD3" s="22">
        <f>R3*PI()/180</f>
        <v>-0.40643719446530713</v>
      </c>
      <c r="AE3" s="22">
        <f>S3*PI()/180</f>
        <v>-0.80258924288655975</v>
      </c>
    </row>
    <row r="4" spans="1:31" ht="15.75" thickBot="1" x14ac:dyDescent="0.3">
      <c r="A4" s="6" t="s">
        <v>6</v>
      </c>
      <c r="B4" s="6"/>
      <c r="C4" s="7">
        <v>-23.287135880000001</v>
      </c>
      <c r="D4" s="7">
        <v>-45.9849763</v>
      </c>
      <c r="U4" s="23" t="str">
        <f>_xlfn.CONCAT($A$2,"-",A6)</f>
        <v>depósito A-Cliente2</v>
      </c>
      <c r="V4" s="27">
        <f>$J$5*2*ATAN2(SQRT(1-(SIN((X5-$X$3)/2)^2+COS($X$3)*COS(X5)*SIN((Y5-$Y$3)/2)^2)),SQRT(SIN((X5-$X$3)/2)^2+COS($X$3)*COS(X5)*SIN((Y5-$Y$3)/2)^2))</f>
        <v>49.338949706891448</v>
      </c>
      <c r="W4" s="23"/>
      <c r="X4" s="22">
        <f>J7*PI()/180</f>
        <v>-0.40058587552263608</v>
      </c>
      <c r="Y4" s="22">
        <f>K7*PI()/180</f>
        <v>-0.82078977543646425</v>
      </c>
      <c r="Z4" s="23"/>
      <c r="AA4" s="22">
        <f>N7*PI()/180</f>
        <v>-0.40058587552263608</v>
      </c>
      <c r="AB4" s="22">
        <f>O7*PI()/180</f>
        <v>-0.82078977543646425</v>
      </c>
      <c r="AD4" s="22">
        <f>R7*PI()/180</f>
        <v>-0.40058587552263608</v>
      </c>
      <c r="AE4" s="22">
        <f>S7*PI()/180</f>
        <v>-0.82078977543646425</v>
      </c>
    </row>
    <row r="5" spans="1:31" ht="15.75" thickTop="1" x14ac:dyDescent="0.25">
      <c r="A5" s="8" t="s">
        <v>7</v>
      </c>
      <c r="B5" s="8"/>
      <c r="C5" s="9">
        <v>-22.951879999999999</v>
      </c>
      <c r="D5" s="9">
        <v>-47.027790000000003</v>
      </c>
      <c r="I5" s="14" t="s">
        <v>58</v>
      </c>
      <c r="J5" s="14">
        <v>6371</v>
      </c>
      <c r="M5" s="14" t="s">
        <v>58</v>
      </c>
      <c r="N5" s="14">
        <v>6371</v>
      </c>
      <c r="Q5" s="14" t="s">
        <v>58</v>
      </c>
      <c r="R5" s="14">
        <v>6371</v>
      </c>
      <c r="U5" s="23" t="str">
        <f>_xlfn.CONCAT($A$2,"-",A7)</f>
        <v>depósito A-Cliente3</v>
      </c>
      <c r="V5" s="27">
        <f>$J$5*2*ATAN2(SQRT(1-(SIN((X6-$X$3)/2)^2+COS($X$3)*COS(X6)*SIN((Y6-$Y$3)/2)^2)),SQRT(SIN((X6-$X$3)/2)^2+COS($X$3)*COS(X6)*SIN((Y6-$Y$3)/2)^2))</f>
        <v>47.723646330803597</v>
      </c>
      <c r="W5" s="23"/>
      <c r="X5" s="22">
        <f>J8*PI()/180</f>
        <v>-0.39958074040641262</v>
      </c>
      <c r="Y5" s="22">
        <f>K8*PI()/180</f>
        <v>-0.82132087912784602</v>
      </c>
      <c r="Z5" s="23"/>
      <c r="AA5" s="22">
        <f>N8*PI()/180</f>
        <v>-0.39958074040641262</v>
      </c>
      <c r="AB5" s="22">
        <f>O8*PI()/180</f>
        <v>-0.82132087912784602</v>
      </c>
      <c r="AD5" s="22">
        <f>R8*PI()/180</f>
        <v>-0.39958074040641262</v>
      </c>
      <c r="AE5" s="22">
        <f>S8*PI()/180</f>
        <v>-0.82132087912784602</v>
      </c>
    </row>
    <row r="6" spans="1:31" x14ac:dyDescent="0.25">
      <c r="A6" s="6" t="s">
        <v>8</v>
      </c>
      <c r="B6" s="6"/>
      <c r="C6" s="7">
        <v>-22.894290000000002</v>
      </c>
      <c r="D6" s="7">
        <v>-47.058219999999999</v>
      </c>
      <c r="J6" s="14"/>
      <c r="U6" s="23" t="str">
        <f>_xlfn.CONCAT($A$2,"-",A8)</f>
        <v>depósito A-Cliente4</v>
      </c>
      <c r="V6" s="27">
        <f>$J$5*2*ATAN2(SQRT(1-(SIN((X7-$X$3)/2)^2+COS($X$3)*COS(X7)*SIN((Y7-$Y$3)/2)^2)),SQRT(SIN((X7-$X$3)/2)^2+COS($X$3)*COS(X7)*SIN((Y7-$Y$3)/2)^2))</f>
        <v>53.850562425380367</v>
      </c>
      <c r="W6" s="23"/>
      <c r="X6" s="22">
        <f>J9*PI()/180</f>
        <v>-0.40014011843167679</v>
      </c>
      <c r="Y6" s="22">
        <f>K9*PI()/180</f>
        <v>-0.82099834228207746</v>
      </c>
      <c r="Z6" s="23"/>
      <c r="AA6" s="22">
        <f>N9*PI()/180</f>
        <v>-0.40014011843167679</v>
      </c>
      <c r="AB6" s="22">
        <f>O9*PI()/180</f>
        <v>-0.82099834228207746</v>
      </c>
      <c r="AD6" s="22">
        <f t="shared" ref="AD5:AD54" si="0">R9*PI()/180</f>
        <v>-0.40014011843167679</v>
      </c>
      <c r="AE6" s="22">
        <f t="shared" ref="AE5:AE54" si="1">S9*PI()/180</f>
        <v>-0.82099834228207746</v>
      </c>
    </row>
    <row r="7" spans="1:31" x14ac:dyDescent="0.25">
      <c r="A7" s="4" t="s">
        <v>9</v>
      </c>
      <c r="B7" s="4"/>
      <c r="C7" s="5">
        <v>-22.92634</v>
      </c>
      <c r="D7" s="5">
        <v>-47.039740000000002</v>
      </c>
      <c r="I7" s="16" t="s">
        <v>7</v>
      </c>
      <c r="J7" s="18">
        <f>C5</f>
        <v>-22.951879999999999</v>
      </c>
      <c r="K7" s="18">
        <f>D5</f>
        <v>-47.027790000000003</v>
      </c>
      <c r="L7" s="12"/>
      <c r="M7" s="16" t="s">
        <v>7</v>
      </c>
      <c r="N7" s="18">
        <f>C5</f>
        <v>-22.951879999999999</v>
      </c>
      <c r="O7" s="18">
        <f>D5</f>
        <v>-47.027790000000003</v>
      </c>
      <c r="Q7" s="16" t="s">
        <v>7</v>
      </c>
      <c r="R7" s="18">
        <f>C5</f>
        <v>-22.951879999999999</v>
      </c>
      <c r="S7" s="18">
        <f>D5</f>
        <v>-47.027790000000003</v>
      </c>
      <c r="U7" s="23" t="str">
        <f>_xlfn.CONCAT($A$2,"-",A9)</f>
        <v>depósito A-Cliente5</v>
      </c>
      <c r="V7" s="27">
        <f>$J$5*2*ATAN2(SQRT(1-(SIN((X8-$X$3)/2)^2+COS($X$3)*COS(X8)*SIN((Y8-$Y$3)/2)^2)),SQRT(SIN((X8-$X$3)/2)^2+COS($X$3)*COS(X8)*SIN((Y8-$Y$3)/2)^2))</f>
        <v>54.880439420493275</v>
      </c>
      <c r="W7" s="23"/>
      <c r="X7" s="22">
        <f>J10*PI()/180</f>
        <v>-0.39851259890419199</v>
      </c>
      <c r="Y7" s="22">
        <f>K10*PI()/180</f>
        <v>-0.82169106346219389</v>
      </c>
      <c r="Z7" s="23"/>
      <c r="AA7" s="22">
        <f>N10*PI()/180</f>
        <v>-0.39851259890419199</v>
      </c>
      <c r="AB7" s="22">
        <f>O10*PI()/180</f>
        <v>-0.82169106346219389</v>
      </c>
      <c r="AD7" s="22">
        <f t="shared" si="0"/>
        <v>-0.39851259890419199</v>
      </c>
      <c r="AE7" s="22">
        <f t="shared" si="1"/>
        <v>-0.82169106346219389</v>
      </c>
    </row>
    <row r="8" spans="1:31" x14ac:dyDescent="0.25">
      <c r="A8" s="6" t="s">
        <v>10</v>
      </c>
      <c r="B8" s="6"/>
      <c r="C8" s="7">
        <v>-22.833089999999999</v>
      </c>
      <c r="D8" s="7">
        <v>-47.079430000000002</v>
      </c>
      <c r="I8" s="16" t="s">
        <v>8</v>
      </c>
      <c r="J8" s="18">
        <f>C6</f>
        <v>-22.894290000000002</v>
      </c>
      <c r="K8" s="18">
        <f>D6</f>
        <v>-47.058219999999999</v>
      </c>
      <c r="L8" s="12"/>
      <c r="M8" s="16" t="s">
        <v>8</v>
      </c>
      <c r="N8" s="18">
        <f>C6</f>
        <v>-22.894290000000002</v>
      </c>
      <c r="O8" s="18">
        <f>D6</f>
        <v>-47.058219999999999</v>
      </c>
      <c r="Q8" s="16" t="s">
        <v>8</v>
      </c>
      <c r="R8" s="18">
        <f t="shared" ref="R8:R57" si="2">C6</f>
        <v>-22.894290000000002</v>
      </c>
      <c r="S8" s="18">
        <f>D6</f>
        <v>-47.058219999999999</v>
      </c>
      <c r="U8" s="23" t="str">
        <f>_xlfn.CONCAT($A$2,"-",A10)</f>
        <v>depósito A-Cliente6</v>
      </c>
      <c r="V8" s="27">
        <f>$J$5*2*ATAN2(SQRT(1-(SIN((X9-$X$3)/2)^2+COS($X$3)*COS(X9)*SIN((Y9-$Y$3)/2)^2)),SQRT(SIN((X9-$X$3)/2)^2+COS($X$3)*COS(X9)*SIN((Y9-$Y$3)/2)^2))</f>
        <v>45.602375745079421</v>
      </c>
      <c r="W8" s="23"/>
      <c r="X8" s="22">
        <f>J11*PI()/180</f>
        <v>-0.39833771691314224</v>
      </c>
      <c r="Y8" s="22">
        <f>K11*PI()/180</f>
        <v>-0.82166924684654408</v>
      </c>
      <c r="Z8" s="23"/>
      <c r="AA8" s="22">
        <f>N11*PI()/180</f>
        <v>-0.39833771691314224</v>
      </c>
      <c r="AB8" s="22">
        <f>O11*PI()/180</f>
        <v>-0.82166924684654408</v>
      </c>
      <c r="AD8" s="22">
        <f t="shared" si="0"/>
        <v>-0.39833771691314224</v>
      </c>
      <c r="AE8" s="22">
        <f t="shared" si="1"/>
        <v>-0.82166924684654408</v>
      </c>
    </row>
    <row r="9" spans="1:31" x14ac:dyDescent="0.25">
      <c r="A9" s="4" t="s">
        <v>11</v>
      </c>
      <c r="B9" s="4"/>
      <c r="C9" s="5">
        <v>-22.823070000000001</v>
      </c>
      <c r="D9" s="5">
        <v>-47.078180000000003</v>
      </c>
      <c r="I9" s="16" t="s">
        <v>9</v>
      </c>
      <c r="J9" s="18">
        <f>C7</f>
        <v>-22.92634</v>
      </c>
      <c r="K9" s="18">
        <f>D7</f>
        <v>-47.039740000000002</v>
      </c>
      <c r="L9" s="13"/>
      <c r="M9" s="16" t="s">
        <v>9</v>
      </c>
      <c r="N9" s="18">
        <f t="shared" ref="N8:N57" si="3">C7</f>
        <v>-22.92634</v>
      </c>
      <c r="O9" s="18">
        <f t="shared" ref="O8:O57" si="4">D7</f>
        <v>-47.039740000000002</v>
      </c>
      <c r="Q9" s="16" t="s">
        <v>9</v>
      </c>
      <c r="R9" s="18">
        <f t="shared" si="2"/>
        <v>-22.92634</v>
      </c>
      <c r="S9" s="18">
        <f t="shared" ref="S8:S57" si="5">D7</f>
        <v>-47.039740000000002</v>
      </c>
      <c r="U9" s="23" t="str">
        <f>_xlfn.CONCAT($A$2,"-",A11)</f>
        <v>depósito A-Cliente7</v>
      </c>
      <c r="V9" s="27">
        <f>$J$5*2*ATAN2(SQRT(1-(SIN((X10-$X$3)/2)^2+COS($X$3)*COS(X10)*SIN((Y10-$Y$3)/2)^2)),SQRT(SIN((X10-$X$3)/2)^2+COS($X$3)*COS(X10)*SIN((Y10-$Y$3)/2)^2))</f>
        <v>42.303628910299018</v>
      </c>
      <c r="W9" s="23"/>
      <c r="X9" s="22">
        <f>J12*PI()/180</f>
        <v>-0.40099096644202403</v>
      </c>
      <c r="Y9" s="22">
        <f>K12*PI()/180</f>
        <v>-0.82056270810077969</v>
      </c>
      <c r="Z9" s="23"/>
      <c r="AA9" s="22">
        <f>N12*PI()/180</f>
        <v>-0.40099096644202403</v>
      </c>
      <c r="AB9" s="22">
        <f>O12*PI()/180</f>
        <v>-0.82056270810077969</v>
      </c>
      <c r="AD9" s="22">
        <f>R12*PI()/180</f>
        <v>-0.40099096644202403</v>
      </c>
      <c r="AE9" s="22">
        <f>S12*PI()/180</f>
        <v>-0.82056270810077969</v>
      </c>
    </row>
    <row r="10" spans="1:31" x14ac:dyDescent="0.25">
      <c r="A10" s="6" t="s">
        <v>12</v>
      </c>
      <c r="B10" s="6"/>
      <c r="C10" s="7">
        <v>-22.975090000000002</v>
      </c>
      <c r="D10" s="7">
        <v>-47.014780000000002</v>
      </c>
      <c r="I10" s="16" t="s">
        <v>10</v>
      </c>
      <c r="J10" s="18">
        <f t="shared" ref="J10:K10" si="6">C8</f>
        <v>-22.833089999999999</v>
      </c>
      <c r="K10" s="18">
        <f t="shared" si="6"/>
        <v>-47.079430000000002</v>
      </c>
      <c r="L10" s="13"/>
      <c r="M10" s="16" t="s">
        <v>10</v>
      </c>
      <c r="N10" s="18">
        <f t="shared" si="3"/>
        <v>-22.833089999999999</v>
      </c>
      <c r="O10" s="18">
        <f t="shared" si="4"/>
        <v>-47.079430000000002</v>
      </c>
      <c r="Q10" s="16" t="s">
        <v>10</v>
      </c>
      <c r="R10" s="18">
        <f t="shared" si="2"/>
        <v>-22.833089999999999</v>
      </c>
      <c r="S10" s="18">
        <f t="shared" si="5"/>
        <v>-47.079430000000002</v>
      </c>
      <c r="U10" s="23" t="str">
        <f>_xlfn.CONCAT($A$2,"-",A12)</f>
        <v>depósito A-Cliente8</v>
      </c>
      <c r="V10" s="27">
        <f>$J$5*2*ATAN2(SQRT(1-(SIN((X11-$X$3)/2)^2+COS($X$3)*COS(X11)*SIN((Y11-$Y$3)/2)^2)),SQRT(SIN((X11-$X$3)/2)^2+COS($X$3)*COS(X11)*SIN((Y11-$Y$3)/2)^2))</f>
        <v>56.311554875064587</v>
      </c>
      <c r="W10" s="23"/>
      <c r="X10" s="22">
        <f>J13*PI()/180</f>
        <v>-0.40054538388398991</v>
      </c>
      <c r="Y10" s="22">
        <f>K13*PI()/180</f>
        <v>-0.82192231958808326</v>
      </c>
      <c r="Z10" s="23"/>
      <c r="AA10" s="22">
        <f>N13*PI()/180</f>
        <v>-0.40054538388398991</v>
      </c>
      <c r="AB10" s="22">
        <f>O13*PI()/180</f>
        <v>-0.82192231958808326</v>
      </c>
      <c r="AD10" s="22">
        <f t="shared" si="0"/>
        <v>-0.40054538388398991</v>
      </c>
      <c r="AE10" s="22">
        <f t="shared" si="1"/>
        <v>-0.82192231958808326</v>
      </c>
    </row>
    <row r="11" spans="1:31" x14ac:dyDescent="0.25">
      <c r="A11" s="4" t="s">
        <v>13</v>
      </c>
      <c r="B11" s="4"/>
      <c r="C11" s="5">
        <v>-22.949560000000002</v>
      </c>
      <c r="D11" s="5">
        <v>-47.092680000000001</v>
      </c>
      <c r="I11" s="16" t="s">
        <v>11</v>
      </c>
      <c r="J11" s="18">
        <f t="shared" ref="J11:K11" si="7">C9</f>
        <v>-22.823070000000001</v>
      </c>
      <c r="K11" s="18">
        <f t="shared" si="7"/>
        <v>-47.078180000000003</v>
      </c>
      <c r="L11" s="13"/>
      <c r="M11" s="16" t="s">
        <v>11</v>
      </c>
      <c r="N11" s="18">
        <f t="shared" si="3"/>
        <v>-22.823070000000001</v>
      </c>
      <c r="O11" s="18">
        <f t="shared" si="4"/>
        <v>-47.078180000000003</v>
      </c>
      <c r="Q11" s="16" t="s">
        <v>11</v>
      </c>
      <c r="R11" s="18">
        <f t="shared" si="2"/>
        <v>-22.823070000000001</v>
      </c>
      <c r="S11" s="18">
        <f t="shared" si="5"/>
        <v>-47.078180000000003</v>
      </c>
      <c r="U11" s="23" t="str">
        <f>_xlfn.CONCAT($A$2,"-",A13)</f>
        <v>depósito A-Cliente9</v>
      </c>
      <c r="V11" s="27">
        <f>$J$5*2*ATAN2(SQRT(1-(SIN((X12-$X$3)/2)^2+COS($X$3)*COS(X12)*SIN((Y12-$Y$3)/2)^2)),SQRT(SIN((X12-$X$3)/2)^2+COS($X$3)*COS(X12)*SIN((Y12-$Y$3)/2)^2))</f>
        <v>58.986673201367566</v>
      </c>
      <c r="W11" s="23"/>
      <c r="X11" s="22">
        <f>J14*PI()/180</f>
        <v>-0.39934215389766492</v>
      </c>
      <c r="Y11" s="22">
        <f>K14*PI()/180</f>
        <v>-0.81977137581792536</v>
      </c>
      <c r="Z11" s="23"/>
      <c r="AA11" s="22">
        <f>N14*PI()/180</f>
        <v>-0.39934215389766492</v>
      </c>
      <c r="AB11" s="22">
        <f>O14*PI()/180</f>
        <v>-0.81977137581792536</v>
      </c>
      <c r="AD11" s="22">
        <f t="shared" si="0"/>
        <v>-0.39934215389766492</v>
      </c>
      <c r="AE11" s="22">
        <f t="shared" si="1"/>
        <v>-0.81977137581792536</v>
      </c>
    </row>
    <row r="12" spans="1:31" x14ac:dyDescent="0.25">
      <c r="A12" s="6" t="s">
        <v>14</v>
      </c>
      <c r="B12" s="6"/>
      <c r="C12" s="7">
        <v>-22.88062</v>
      </c>
      <c r="D12" s="7">
        <v>-46.969439999999999</v>
      </c>
      <c r="I12" s="16" t="s">
        <v>12</v>
      </c>
      <c r="J12" s="18">
        <f t="shared" ref="J12:K12" si="8">C10</f>
        <v>-22.975090000000002</v>
      </c>
      <c r="K12" s="18">
        <f t="shared" si="8"/>
        <v>-47.014780000000002</v>
      </c>
      <c r="L12" s="13"/>
      <c r="M12" s="16" t="s">
        <v>12</v>
      </c>
      <c r="N12" s="18">
        <f t="shared" si="3"/>
        <v>-22.975090000000002</v>
      </c>
      <c r="O12" s="18">
        <f>D10</f>
        <v>-47.014780000000002</v>
      </c>
      <c r="Q12" s="16" t="s">
        <v>12</v>
      </c>
      <c r="R12" s="18">
        <f t="shared" si="2"/>
        <v>-22.975090000000002</v>
      </c>
      <c r="S12" s="18">
        <f t="shared" si="5"/>
        <v>-47.014780000000002</v>
      </c>
      <c r="U12" s="23" t="str">
        <f>_xlfn.CONCAT($A$2,"-",A14)</f>
        <v>depósito A-Cliente10</v>
      </c>
      <c r="V12" s="27">
        <f>$J$5*2*ATAN2(SQRT(1-(SIN((X13-$X$3)/2)^2+COS($X$3)*COS(X13)*SIN((Y13-$Y$3)/2)^2)),SQRT(SIN((X13-$X$3)/2)^2+COS($X$3)*COS(X13)*SIN((Y13-$Y$3)/2)^2))</f>
        <v>74.938436530361571</v>
      </c>
      <c r="W12" s="23"/>
      <c r="X12" s="22">
        <f>J15*PI()/180</f>
        <v>-0.39658017035638393</v>
      </c>
      <c r="Y12" s="22">
        <f>K15*PI()/180</f>
        <v>-0.82566989055796536</v>
      </c>
      <c r="Z12" s="23"/>
      <c r="AA12" s="22">
        <f>N15*PI()/180</f>
        <v>-0.39658017035638393</v>
      </c>
      <c r="AB12" s="22">
        <f>O15*PI()/180</f>
        <v>-0.82566989055796536</v>
      </c>
      <c r="AD12" s="22">
        <f t="shared" si="0"/>
        <v>-0.39658017035638393</v>
      </c>
      <c r="AE12" s="22">
        <f t="shared" si="1"/>
        <v>-0.82566989055796536</v>
      </c>
    </row>
    <row r="13" spans="1:31" x14ac:dyDescent="0.25">
      <c r="A13" s="4" t="s">
        <v>15</v>
      </c>
      <c r="B13" s="4"/>
      <c r="C13" s="5">
        <v>-22.722370000000002</v>
      </c>
      <c r="D13" s="5">
        <v>-47.307400000000001</v>
      </c>
      <c r="I13" s="16" t="s">
        <v>13</v>
      </c>
      <c r="J13" s="18">
        <f t="shared" ref="J13:K13" si="9">C11</f>
        <v>-22.949560000000002</v>
      </c>
      <c r="K13" s="18">
        <f t="shared" si="9"/>
        <v>-47.092680000000001</v>
      </c>
      <c r="L13" s="13"/>
      <c r="M13" s="16" t="s">
        <v>13</v>
      </c>
      <c r="N13" s="18">
        <f t="shared" si="3"/>
        <v>-22.949560000000002</v>
      </c>
      <c r="O13" s="18">
        <f t="shared" si="4"/>
        <v>-47.092680000000001</v>
      </c>
      <c r="Q13" s="16" t="s">
        <v>13</v>
      </c>
      <c r="R13" s="18">
        <f t="shared" si="2"/>
        <v>-22.949560000000002</v>
      </c>
      <c r="S13" s="18">
        <f t="shared" si="5"/>
        <v>-47.092680000000001</v>
      </c>
      <c r="U13" s="23" t="str">
        <f>_xlfn.CONCAT($A$2,"-",A15)</f>
        <v>depósito A-Cliente11</v>
      </c>
      <c r="V13" s="27">
        <f>$J$5*2*ATAN2(SQRT(1-(SIN((X14-$X$3)/2)^2+COS($X$3)*COS(X14)*SIN((Y14-$Y$3)/2)^2)),SQRT(SIN((X14-$X$3)/2)^2+COS($X$3)*COS(X14)*SIN((Y14-$Y$3)/2)^2))</f>
        <v>62.58625343095018</v>
      </c>
      <c r="W13" s="23"/>
      <c r="X13" s="22">
        <f>J16*PI()/180</f>
        <v>-0.40964343620878585</v>
      </c>
      <c r="Y13" s="22">
        <f>K16*PI()/180</f>
        <v>-0.81418998740297277</v>
      </c>
      <c r="Z13" s="23"/>
      <c r="AA13" s="22">
        <f>N16*PI()/180</f>
        <v>-0.40964343620878585</v>
      </c>
      <c r="AB13" s="22">
        <f>O16*PI()/180</f>
        <v>-0.81418998740297277</v>
      </c>
      <c r="AD13" s="22">
        <f t="shared" si="0"/>
        <v>-0.40964343620878585</v>
      </c>
      <c r="AE13" s="22">
        <f t="shared" si="1"/>
        <v>-0.81418998740297277</v>
      </c>
    </row>
    <row r="14" spans="1:31" x14ac:dyDescent="0.25">
      <c r="A14" s="6" t="s">
        <v>16</v>
      </c>
      <c r="B14" s="6"/>
      <c r="C14" s="7">
        <v>-23.470839999999999</v>
      </c>
      <c r="D14" s="7">
        <v>-46.649650000000001</v>
      </c>
      <c r="I14" s="16" t="s">
        <v>14</v>
      </c>
      <c r="J14" s="18">
        <f t="shared" ref="J14:K14" si="10">C12</f>
        <v>-22.88062</v>
      </c>
      <c r="K14" s="18">
        <f t="shared" si="10"/>
        <v>-46.969439999999999</v>
      </c>
      <c r="L14" s="13"/>
      <c r="M14" s="16" t="s">
        <v>14</v>
      </c>
      <c r="N14" s="18">
        <f t="shared" si="3"/>
        <v>-22.88062</v>
      </c>
      <c r="O14" s="18">
        <f t="shared" si="4"/>
        <v>-46.969439999999999</v>
      </c>
      <c r="Q14" s="16" t="s">
        <v>14</v>
      </c>
      <c r="R14" s="18">
        <f t="shared" si="2"/>
        <v>-22.88062</v>
      </c>
      <c r="S14" s="18">
        <f t="shared" si="5"/>
        <v>-46.969439999999999</v>
      </c>
      <c r="U14" s="23" t="str">
        <f>_xlfn.CONCAT($A$2,"-",A16)</f>
        <v>depósito A-Cliente12</v>
      </c>
      <c r="V14" s="27">
        <f>$J$5*2*ATAN2(SQRT(1-(SIN((X15-$X$3)/2)^2+COS($X$3)*COS(X15)*SIN((Y15-$Y$3)/2)^2)),SQRT(SIN((X15-$X$3)/2)^2+COS($X$3)*COS(X15)*SIN((Y15-$Y$3)/2)^2))</f>
        <v>139.3567885841139</v>
      </c>
      <c r="W14" s="23"/>
      <c r="X14" s="22">
        <f>J17*PI()/180</f>
        <v>-0.39691317917766444</v>
      </c>
      <c r="Y14" s="22">
        <f>K17*PI()/180</f>
        <v>-0.83080831440876202</v>
      </c>
      <c r="Z14" s="23"/>
      <c r="AA14" s="22">
        <f>N17*PI()/180</f>
        <v>-0.39691317917766444</v>
      </c>
      <c r="AB14" s="22">
        <f>O17*PI()/180</f>
        <v>-0.83080831440876202</v>
      </c>
      <c r="AD14" s="22">
        <f t="shared" si="0"/>
        <v>-0.39691317917766444</v>
      </c>
      <c r="AE14" s="22">
        <f t="shared" si="1"/>
        <v>-0.83080831440876202</v>
      </c>
    </row>
    <row r="15" spans="1:31" x14ac:dyDescent="0.25">
      <c r="A15" s="4" t="s">
        <v>17</v>
      </c>
      <c r="B15" s="4"/>
      <c r="C15" s="5">
        <v>-22.74145</v>
      </c>
      <c r="D15" s="5">
        <v>-47.60181</v>
      </c>
      <c r="I15" s="16" t="s">
        <v>15</v>
      </c>
      <c r="J15" s="18">
        <f t="shared" ref="J15:K15" si="11">C13</f>
        <v>-22.722370000000002</v>
      </c>
      <c r="K15" s="18">
        <f t="shared" si="11"/>
        <v>-47.307400000000001</v>
      </c>
      <c r="L15" s="13"/>
      <c r="M15" s="16" t="s">
        <v>15</v>
      </c>
      <c r="N15" s="18">
        <f t="shared" si="3"/>
        <v>-22.722370000000002</v>
      </c>
      <c r="O15" s="18">
        <f t="shared" si="4"/>
        <v>-47.307400000000001</v>
      </c>
      <c r="Q15" s="16" t="s">
        <v>15</v>
      </c>
      <c r="R15" s="18">
        <f t="shared" si="2"/>
        <v>-22.722370000000002</v>
      </c>
      <c r="S15" s="18">
        <f t="shared" si="5"/>
        <v>-47.307400000000001</v>
      </c>
      <c r="U15" s="23" t="str">
        <f>_xlfn.CONCAT($A$2,"-",A17)</f>
        <v>depósito A-Cliente13</v>
      </c>
      <c r="V15" s="27">
        <f>$J$5*2*ATAN2(SQRT(1-(SIN((X16-$X$3)/2)^2+COS($X$3)*COS(X16)*SIN((Y16-$Y$3)/2)^2)),SQRT(SIN((X16-$X$3)/2)^2+COS($X$3)*COS(X16)*SIN((Y16-$Y$3)/2)^2))</f>
        <v>146.95702646949462</v>
      </c>
      <c r="W15" s="23"/>
      <c r="X15" s="22">
        <f>J18*PI()/180</f>
        <v>-0.40685457459702423</v>
      </c>
      <c r="Y15" s="22">
        <f>K18*PI()/180</f>
        <v>-0.80252106508998899</v>
      </c>
      <c r="Z15" s="23"/>
      <c r="AA15" s="22">
        <f>N18*PI()/180</f>
        <v>-0.40685457459702423</v>
      </c>
      <c r="AB15" s="22">
        <f>O18*PI()/180</f>
        <v>-0.80252106508998899</v>
      </c>
      <c r="AD15" s="22">
        <f t="shared" si="0"/>
        <v>-0.40685457459702423</v>
      </c>
      <c r="AE15" s="22">
        <f t="shared" si="1"/>
        <v>-0.80252106508998899</v>
      </c>
    </row>
    <row r="16" spans="1:31" x14ac:dyDescent="0.25">
      <c r="A16" s="6" t="s">
        <v>18</v>
      </c>
      <c r="B16" s="6"/>
      <c r="C16" s="7">
        <v>-23.311050000000002</v>
      </c>
      <c r="D16" s="7">
        <v>-45.981070000000003</v>
      </c>
      <c r="I16" s="16" t="s">
        <v>16</v>
      </c>
      <c r="J16" s="18">
        <f t="shared" ref="J16:K16" si="12">C14</f>
        <v>-23.470839999999999</v>
      </c>
      <c r="K16" s="18">
        <f t="shared" si="12"/>
        <v>-46.649650000000001</v>
      </c>
      <c r="L16" s="13"/>
      <c r="M16" s="16" t="s">
        <v>16</v>
      </c>
      <c r="N16" s="18">
        <f>C14</f>
        <v>-23.470839999999999</v>
      </c>
      <c r="O16" s="18">
        <f t="shared" si="4"/>
        <v>-46.649650000000001</v>
      </c>
      <c r="Q16" s="16" t="s">
        <v>16</v>
      </c>
      <c r="R16" s="18">
        <f t="shared" si="2"/>
        <v>-23.470839999999999</v>
      </c>
      <c r="S16" s="18">
        <f t="shared" si="5"/>
        <v>-46.649650000000001</v>
      </c>
      <c r="U16" s="23" t="str">
        <f>_xlfn.CONCAT($A$2,"-",A18)</f>
        <v>depósito A-Cliente14</v>
      </c>
      <c r="V16" s="27">
        <f>$J$5*2*ATAN2(SQRT(1-(SIN((X17-$X$3)/2)^2+COS($X$3)*COS(X17)*SIN((Y17-$Y$3)/2)^2)),SQRT(SIN((X17-$X$3)/2)^2+COS($X$3)*COS(X17)*SIN((Y17-$Y$3)/2)^2))</f>
        <v>146.67971249464725</v>
      </c>
      <c r="W16" s="23"/>
      <c r="X16" s="22">
        <f>J19*PI()/180</f>
        <v>-0.40531763765771794</v>
      </c>
      <c r="Y16" s="22">
        <f>K19*PI()/180</f>
        <v>-0.80120997375589076</v>
      </c>
      <c r="Z16" s="23"/>
      <c r="AA16" s="22">
        <f>N19*PI()/180</f>
        <v>-0.40531763765771794</v>
      </c>
      <c r="AB16" s="22">
        <f>O19*PI()/180</f>
        <v>-0.80120997375589076</v>
      </c>
      <c r="AD16" s="22">
        <f t="shared" si="0"/>
        <v>-0.40531763765771794</v>
      </c>
      <c r="AE16" s="22">
        <f t="shared" si="1"/>
        <v>-0.80120997375589076</v>
      </c>
    </row>
    <row r="17" spans="1:31" x14ac:dyDescent="0.25">
      <c r="A17" s="4" t="s">
        <v>19</v>
      </c>
      <c r="B17" s="4"/>
      <c r="C17" s="5">
        <v>-23.222989999999999</v>
      </c>
      <c r="D17" s="5">
        <v>-45.905949999999997</v>
      </c>
      <c r="I17" s="16" t="s">
        <v>17</v>
      </c>
      <c r="J17" s="18">
        <f t="shared" ref="J17:K17" si="13">C15</f>
        <v>-22.74145</v>
      </c>
      <c r="K17" s="18">
        <f t="shared" si="13"/>
        <v>-47.60181</v>
      </c>
      <c r="L17" s="13"/>
      <c r="M17" s="16" t="s">
        <v>17</v>
      </c>
      <c r="N17" s="18">
        <f t="shared" si="3"/>
        <v>-22.74145</v>
      </c>
      <c r="O17" s="18">
        <f t="shared" si="4"/>
        <v>-47.60181</v>
      </c>
      <c r="Q17" s="16" t="s">
        <v>17</v>
      </c>
      <c r="R17" s="18">
        <f t="shared" si="2"/>
        <v>-22.74145</v>
      </c>
      <c r="S17" s="18">
        <f t="shared" si="5"/>
        <v>-47.60181</v>
      </c>
      <c r="U17" s="23" t="str">
        <f>_xlfn.CONCAT($A$2,"-",A19)</f>
        <v>depósito A-Cliente15</v>
      </c>
      <c r="V17" s="27">
        <f>$J$5*2*ATAN2(SQRT(1-(SIN((X18-$X$3)/2)^2+COS($X$3)*COS(X18)*SIN((Y18-$Y$3)/2)^2)),SQRT(SIN((X18-$X$3)/2)^2+COS($X$3)*COS(X18)*SIN((Y18-$Y$3)/2)^2))</f>
        <v>147.87813009742695</v>
      </c>
      <c r="W17" s="23"/>
      <c r="X17" s="22">
        <f>J20*PI()/180</f>
        <v>-0.40541004638389283</v>
      </c>
      <c r="Y17" s="22">
        <f>K20*PI()/180</f>
        <v>-0.80125486519504852</v>
      </c>
      <c r="Z17" s="23"/>
      <c r="AA17" s="22">
        <f>N20*PI()/180</f>
        <v>-0.40541004638389283</v>
      </c>
      <c r="AB17" s="22">
        <f>O20*PI()/180</f>
        <v>-0.80125486519504852</v>
      </c>
      <c r="AD17" s="22">
        <f t="shared" si="0"/>
        <v>-0.40541004638389283</v>
      </c>
      <c r="AE17" s="22">
        <f t="shared" si="1"/>
        <v>-0.80125486519504852</v>
      </c>
    </row>
    <row r="18" spans="1:31" x14ac:dyDescent="0.25">
      <c r="A18" s="6" t="s">
        <v>20</v>
      </c>
      <c r="B18" s="6"/>
      <c r="C18" s="7">
        <v>-23.228284630000001</v>
      </c>
      <c r="D18" s="7">
        <v>-45.908522089999998</v>
      </c>
      <c r="I18" s="16" t="s">
        <v>18</v>
      </c>
      <c r="J18" s="18">
        <f t="shared" ref="J18:K18" si="14">C16</f>
        <v>-23.311050000000002</v>
      </c>
      <c r="K18" s="18">
        <f t="shared" si="14"/>
        <v>-45.981070000000003</v>
      </c>
      <c r="L18" s="13"/>
      <c r="M18" s="16" t="s">
        <v>18</v>
      </c>
      <c r="N18" s="18">
        <f t="shared" si="3"/>
        <v>-23.311050000000002</v>
      </c>
      <c r="O18" s="18">
        <f t="shared" si="4"/>
        <v>-45.981070000000003</v>
      </c>
      <c r="Q18" s="16" t="s">
        <v>18</v>
      </c>
      <c r="R18" s="18">
        <f t="shared" si="2"/>
        <v>-23.311050000000002</v>
      </c>
      <c r="S18" s="18">
        <f t="shared" si="5"/>
        <v>-45.981070000000003</v>
      </c>
      <c r="U18" s="23" t="str">
        <f>_xlfn.CONCAT($A$2,"-",A20)</f>
        <v>depósito A-Cliente16</v>
      </c>
      <c r="V18" s="27">
        <f>$J$5*2*ATAN2(SQRT(1-(SIN((X19-$X$3)/2)^2+COS($X$3)*COS(X19)*SIN((Y19-$Y$3)/2)^2)),SQRT(SIN((X19-$X$3)/2)^2+COS($X$3)*COS(X19)*SIN((Y19-$Y$3)/2)^2))</f>
        <v>147.01294082157852</v>
      </c>
      <c r="W18" s="23"/>
      <c r="X18" s="22">
        <f>J21*PI()/180</f>
        <v>-0.40556913960293028</v>
      </c>
      <c r="Y18" s="22">
        <f>K21*PI()/180</f>
        <v>-0.80104678547082941</v>
      </c>
      <c r="Z18" s="23"/>
      <c r="AA18" s="22">
        <f>N21*PI()/180</f>
        <v>-0.40556913960293028</v>
      </c>
      <c r="AB18" s="22">
        <f>O21*PI()/180</f>
        <v>-0.80104678547082941</v>
      </c>
      <c r="AD18" s="22">
        <f t="shared" si="0"/>
        <v>-0.40556913960293028</v>
      </c>
      <c r="AE18" s="22">
        <f t="shared" si="1"/>
        <v>-0.80104678547082941</v>
      </c>
    </row>
    <row r="19" spans="1:31" x14ac:dyDescent="0.25">
      <c r="A19" s="4" t="s">
        <v>21</v>
      </c>
      <c r="B19" s="4"/>
      <c r="C19" s="5">
        <v>-23.237400000000001</v>
      </c>
      <c r="D19" s="5">
        <v>-45.896599999999999</v>
      </c>
      <c r="I19" s="16" t="s">
        <v>19</v>
      </c>
      <c r="J19" s="18">
        <f t="shared" ref="J19:K19" si="15">C17</f>
        <v>-23.222989999999999</v>
      </c>
      <c r="K19" s="18">
        <f t="shared" si="15"/>
        <v>-45.905949999999997</v>
      </c>
      <c r="L19" s="13"/>
      <c r="M19" s="16" t="s">
        <v>19</v>
      </c>
      <c r="N19" s="18">
        <f t="shared" si="3"/>
        <v>-23.222989999999999</v>
      </c>
      <c r="O19" s="18">
        <f t="shared" si="4"/>
        <v>-45.905949999999997</v>
      </c>
      <c r="Q19" s="16" t="s">
        <v>19</v>
      </c>
      <c r="R19" s="18">
        <f>C17</f>
        <v>-23.222989999999999</v>
      </c>
      <c r="S19" s="18">
        <f t="shared" si="5"/>
        <v>-45.905949999999997</v>
      </c>
      <c r="U19" s="23" t="str">
        <f>_xlfn.CONCAT($A$2,"-",A21)</f>
        <v>depósito A-Cliente17</v>
      </c>
      <c r="V19" s="27">
        <f>$J$5*2*ATAN2(SQRT(1-(SIN((X20-$X$3)/2)^2+COS($X$3)*COS(X20)*SIN((Y20-$Y$3)/2)^2)),SQRT(SIN((X20-$X$3)/2)^2+COS($X$3)*COS(X20)*SIN((Y20-$Y$3)/2)^2))</f>
        <v>146.40187355579621</v>
      </c>
      <c r="W19" s="23"/>
      <c r="X19" s="22">
        <f>J22*PI()/180</f>
        <v>-0.40564715582049443</v>
      </c>
      <c r="Y19" s="22">
        <f>K22*PI()/180</f>
        <v>-0.80119339312799698</v>
      </c>
      <c r="Z19" s="23"/>
      <c r="AA19" s="22">
        <f>N22*PI()/180</f>
        <v>-0.40564715582049443</v>
      </c>
      <c r="AB19" s="22">
        <f>O22*PI()/180</f>
        <v>-0.80119339312799698</v>
      </c>
      <c r="AD19" s="22">
        <f t="shared" si="0"/>
        <v>-0.40564715582049443</v>
      </c>
      <c r="AE19" s="22">
        <f t="shared" si="1"/>
        <v>-0.80119339312799698</v>
      </c>
    </row>
    <row r="20" spans="1:31" x14ac:dyDescent="0.25">
      <c r="A20" s="6" t="s">
        <v>22</v>
      </c>
      <c r="B20" s="6"/>
      <c r="C20" s="7">
        <v>-23.241869999999999</v>
      </c>
      <c r="D20" s="7">
        <v>-45.905000000000001</v>
      </c>
      <c r="I20" s="16" t="s">
        <v>20</v>
      </c>
      <c r="J20" s="18">
        <f t="shared" ref="J20:K20" si="16">C18</f>
        <v>-23.228284630000001</v>
      </c>
      <c r="K20" s="18">
        <f t="shared" si="16"/>
        <v>-45.908522089999998</v>
      </c>
      <c r="L20" s="13"/>
      <c r="M20" s="16" t="s">
        <v>20</v>
      </c>
      <c r="N20" s="18">
        <f t="shared" si="3"/>
        <v>-23.228284630000001</v>
      </c>
      <c r="O20" s="18">
        <f t="shared" si="4"/>
        <v>-45.908522089999998</v>
      </c>
      <c r="Q20" s="16" t="s">
        <v>20</v>
      </c>
      <c r="R20" s="18">
        <f t="shared" si="2"/>
        <v>-23.228284630000001</v>
      </c>
      <c r="S20" s="18">
        <f t="shared" si="5"/>
        <v>-45.908522089999998</v>
      </c>
      <c r="U20" s="23" t="str">
        <f>_xlfn.CONCAT($A$2,"-",A22)</f>
        <v>depósito A-Cliente18</v>
      </c>
      <c r="V20" s="27">
        <f>$J$5*2*ATAN2(SQRT(1-(SIN((X21-$X$3)/2)^2+COS($X$3)*COS(X21)*SIN((Y21-$Y$3)/2)^2)),SQRT(SIN((X21-$X$3)/2)^2+COS($X$3)*COS(X21)*SIN((Y21-$Y$3)/2)^2))</f>
        <v>156.34955665567875</v>
      </c>
      <c r="W20" s="23"/>
      <c r="X20" s="22">
        <f>J23*PI()/180</f>
        <v>-0.40541136183855003</v>
      </c>
      <c r="Y20" s="22">
        <f>K23*PI()/180</f>
        <v>-0.80130230167332139</v>
      </c>
      <c r="Z20" s="23"/>
      <c r="AA20" s="22">
        <f>N23*PI()/180</f>
        <v>-0.40541136183855003</v>
      </c>
      <c r="AB20" s="22">
        <f>O23*PI()/180</f>
        <v>-0.80130230167332139</v>
      </c>
      <c r="AD20" s="22">
        <f t="shared" si="0"/>
        <v>-0.40541136183855003</v>
      </c>
      <c r="AE20" s="22">
        <f t="shared" si="1"/>
        <v>-0.80130230167332139</v>
      </c>
    </row>
    <row r="21" spans="1:31" x14ac:dyDescent="0.25">
      <c r="A21" s="4" t="s">
        <v>23</v>
      </c>
      <c r="B21" s="4"/>
      <c r="C21" s="5">
        <v>-23.228359999999999</v>
      </c>
      <c r="D21" s="5">
        <v>-45.911239999999999</v>
      </c>
      <c r="I21" s="16" t="s">
        <v>21</v>
      </c>
      <c r="J21" s="18">
        <f t="shared" ref="J21:K21" si="17">C19</f>
        <v>-23.237400000000001</v>
      </c>
      <c r="K21" s="18">
        <f t="shared" si="17"/>
        <v>-45.896599999999999</v>
      </c>
      <c r="L21" s="13"/>
      <c r="M21" s="16" t="s">
        <v>21</v>
      </c>
      <c r="N21" s="18">
        <f t="shared" si="3"/>
        <v>-23.237400000000001</v>
      </c>
      <c r="O21" s="18">
        <f t="shared" si="4"/>
        <v>-45.896599999999999</v>
      </c>
      <c r="Q21" s="16" t="s">
        <v>21</v>
      </c>
      <c r="R21" s="18">
        <f t="shared" si="2"/>
        <v>-23.237400000000001</v>
      </c>
      <c r="S21" s="18">
        <f t="shared" si="5"/>
        <v>-45.896599999999999</v>
      </c>
      <c r="U21" s="23" t="str">
        <f>_xlfn.CONCAT($A$2,"-",A23)</f>
        <v>depósito A-Cliente19</v>
      </c>
      <c r="V21" s="27">
        <f>$J$5*2*ATAN2(SQRT(1-(SIN((X22-$X$3)/2)^2+COS($X$3)*COS(X22)*SIN((Y22-$Y$3)/2)^2)),SQRT(SIN((X22-$X$3)/2)^2+COS($X$3)*COS(X22)*SIN((Y22-$Y$3)/2)^2))</f>
        <v>74.786027221570194</v>
      </c>
      <c r="W21" s="23"/>
      <c r="X21" s="22">
        <f>J24*PI()/180</f>
        <v>-0.40446644058152031</v>
      </c>
      <c r="Y21" s="22">
        <f>K24*PI()/180</f>
        <v>-0.79964511154855289</v>
      </c>
      <c r="Z21" s="23"/>
      <c r="AA21" s="22">
        <f>N24*PI()/180</f>
        <v>-0.40446644058152031</v>
      </c>
      <c r="AB21" s="22">
        <f>O24*PI()/180</f>
        <v>-0.79964511154855289</v>
      </c>
      <c r="AD21" s="22">
        <f t="shared" si="0"/>
        <v>-0.40446644058152031</v>
      </c>
      <c r="AE21" s="22">
        <f t="shared" si="1"/>
        <v>-0.79964511154855289</v>
      </c>
    </row>
    <row r="22" spans="1:31" x14ac:dyDescent="0.25">
      <c r="A22" s="6" t="s">
        <v>24</v>
      </c>
      <c r="B22" s="6"/>
      <c r="C22" s="7">
        <v>-23.174219999999998</v>
      </c>
      <c r="D22" s="7">
        <v>-45.816290000000002</v>
      </c>
      <c r="I22" s="16" t="s">
        <v>22</v>
      </c>
      <c r="J22" s="18">
        <f t="shared" ref="J22:K22" si="18">C20</f>
        <v>-23.241869999999999</v>
      </c>
      <c r="K22" s="18">
        <f t="shared" si="18"/>
        <v>-45.905000000000001</v>
      </c>
      <c r="L22" s="13"/>
      <c r="M22" s="16" t="s">
        <v>22</v>
      </c>
      <c r="N22" s="18">
        <f t="shared" si="3"/>
        <v>-23.241869999999999</v>
      </c>
      <c r="O22" s="18">
        <f t="shared" si="4"/>
        <v>-45.905000000000001</v>
      </c>
      <c r="Q22" s="16" t="s">
        <v>22</v>
      </c>
      <c r="R22" s="18">
        <f t="shared" si="2"/>
        <v>-23.241869999999999</v>
      </c>
      <c r="S22" s="18">
        <f t="shared" si="5"/>
        <v>-45.905000000000001</v>
      </c>
      <c r="U22" s="23" t="str">
        <f>_xlfn.CONCAT($A$2,"-",A24)</f>
        <v>depósito A-Cliente20</v>
      </c>
      <c r="V22" s="27">
        <f>$J$5*2*ATAN2(SQRT(1-(SIN((X23-$X$3)/2)^2+COS($X$3)*COS(X23)*SIN((Y23-$Y$3)/2)^2)),SQRT(SIN((X23-$X$3)/2)^2+COS($X$3)*COS(X23)*SIN((Y23-$Y$3)/2)^2))</f>
        <v>69.892750898872706</v>
      </c>
      <c r="W22" s="23"/>
      <c r="X22" s="22">
        <f>J25*PI()/180</f>
        <v>-0.41044419326960085</v>
      </c>
      <c r="Y22" s="22">
        <f>K25*PI()/180</f>
        <v>-0.81455214322276148</v>
      </c>
      <c r="Z22" s="23"/>
      <c r="AA22" s="22">
        <f>N25*PI()/180</f>
        <v>-0.41044419326960085</v>
      </c>
      <c r="AB22" s="22">
        <f>O25*PI()/180</f>
        <v>-0.81455214322276148</v>
      </c>
      <c r="AD22" s="22">
        <f t="shared" si="0"/>
        <v>-0.41044419326960085</v>
      </c>
      <c r="AE22" s="22">
        <f t="shared" si="1"/>
        <v>-0.81455214322276148</v>
      </c>
    </row>
    <row r="23" spans="1:31" x14ac:dyDescent="0.25">
      <c r="A23" s="4" t="s">
        <v>25</v>
      </c>
      <c r="B23" s="4"/>
      <c r="C23" s="5">
        <v>-23.516719999999999</v>
      </c>
      <c r="D23" s="5">
        <v>-46.670400000000001</v>
      </c>
      <c r="I23" s="16" t="s">
        <v>23</v>
      </c>
      <c r="J23" s="18">
        <f t="shared" ref="J23:K23" si="19">C21</f>
        <v>-23.228359999999999</v>
      </c>
      <c r="K23" s="18">
        <f t="shared" si="19"/>
        <v>-45.911239999999999</v>
      </c>
      <c r="L23" s="13"/>
      <c r="M23" s="16" t="s">
        <v>23</v>
      </c>
      <c r="N23" s="18">
        <f t="shared" si="3"/>
        <v>-23.228359999999999</v>
      </c>
      <c r="O23" s="18">
        <f t="shared" si="4"/>
        <v>-45.911239999999999</v>
      </c>
      <c r="Q23" s="16" t="s">
        <v>23</v>
      </c>
      <c r="R23" s="18">
        <f t="shared" si="2"/>
        <v>-23.228359999999999</v>
      </c>
      <c r="S23" s="18">
        <f t="shared" si="5"/>
        <v>-45.911239999999999</v>
      </c>
      <c r="U23" s="23" t="str">
        <f>_xlfn.CONCAT($A$2,"-",A25)</f>
        <v>depósito A-Cliente21</v>
      </c>
      <c r="V23" s="27">
        <f>$J$5*2*ATAN2(SQRT(1-(SIN((X24-$X$3)/2)^2+COS($X$3)*COS(X24)*SIN((Y24-$Y$3)/2)^2)),SQRT(SIN((X24-$X$3)/2)^2+COS($X$3)*COS(X24)*SIN((Y24-$Y$3)/2)^2))</f>
        <v>70.392829885489959</v>
      </c>
      <c r="W23" s="23"/>
      <c r="X23" s="22">
        <f>J26*PI()/180</f>
        <v>-0.41106413421990928</v>
      </c>
      <c r="Y23" s="22">
        <f>K26*PI()/180</f>
        <v>-0.81580738402079589</v>
      </c>
      <c r="Z23" s="23"/>
      <c r="AA23" s="22">
        <f>N26*PI()/180</f>
        <v>-0.41106413421990928</v>
      </c>
      <c r="AB23" s="22">
        <f>O26*PI()/180</f>
        <v>-0.81580738402079589</v>
      </c>
      <c r="AD23" s="22">
        <f t="shared" si="0"/>
        <v>-0.41106413421990928</v>
      </c>
      <c r="AE23" s="22">
        <f t="shared" si="1"/>
        <v>-0.81580738402079589</v>
      </c>
    </row>
    <row r="24" spans="1:31" x14ac:dyDescent="0.25">
      <c r="A24" s="6" t="s">
        <v>26</v>
      </c>
      <c r="B24" s="6"/>
      <c r="C24" s="7">
        <v>-23.552240000000001</v>
      </c>
      <c r="D24" s="7">
        <v>-46.742319999999999</v>
      </c>
      <c r="I24" s="16" t="s">
        <v>24</v>
      </c>
      <c r="J24" s="18">
        <f t="shared" ref="J24:K24" si="20">C22</f>
        <v>-23.174219999999998</v>
      </c>
      <c r="K24" s="18">
        <f t="shared" si="20"/>
        <v>-45.816290000000002</v>
      </c>
      <c r="L24" s="13"/>
      <c r="M24" s="16" t="s">
        <v>24</v>
      </c>
      <c r="N24" s="18">
        <f t="shared" si="3"/>
        <v>-23.174219999999998</v>
      </c>
      <c r="O24" s="18">
        <f t="shared" si="4"/>
        <v>-45.816290000000002</v>
      </c>
      <c r="Q24" s="16" t="s">
        <v>24</v>
      </c>
      <c r="R24" s="18">
        <f t="shared" si="2"/>
        <v>-23.174219999999998</v>
      </c>
      <c r="S24" s="18">
        <f t="shared" si="5"/>
        <v>-45.816290000000002</v>
      </c>
      <c r="U24" s="23" t="str">
        <f>_xlfn.CONCAT($A$2,"-",A26)</f>
        <v>depósito A-Cliente22</v>
      </c>
      <c r="V24" s="27">
        <f>$J$5*2*ATAN2(SQRT(1-(SIN((X25-$X$3)/2)^2+COS($X$3)*COS(X25)*SIN((Y25-$Y$3)/2)^2)),SQRT(SIN((X25-$X$3)/2)^2+COS($X$3)*COS(X25)*SIN((Y25-$Y$3)/2)^2))</f>
        <v>71.664003601071755</v>
      </c>
      <c r="W24" s="23"/>
      <c r="X24" s="22">
        <f>J27*PI()/180</f>
        <v>-0.41087651132531988</v>
      </c>
      <c r="Y24" s="22">
        <f>K27*PI()/180</f>
        <v>-0.81560283143246215</v>
      </c>
      <c r="Z24" s="23"/>
      <c r="AA24" s="22">
        <f>N27*PI()/180</f>
        <v>-0.41087651132531988</v>
      </c>
      <c r="AB24" s="22">
        <f>O27*PI()/180</f>
        <v>-0.81560283143246215</v>
      </c>
      <c r="AD24" s="22">
        <f t="shared" si="0"/>
        <v>-0.41087651132531988</v>
      </c>
      <c r="AE24" s="22">
        <f t="shared" si="1"/>
        <v>-0.81560283143246215</v>
      </c>
    </row>
    <row r="25" spans="1:31" x14ac:dyDescent="0.25">
      <c r="A25" s="4" t="s">
        <v>27</v>
      </c>
      <c r="B25" s="4"/>
      <c r="C25" s="5">
        <v>-23.54149</v>
      </c>
      <c r="D25" s="5">
        <v>-46.730600000000003</v>
      </c>
      <c r="I25" s="16" t="s">
        <v>25</v>
      </c>
      <c r="J25" s="18">
        <f t="shared" ref="J25:K25" si="21">C23</f>
        <v>-23.516719999999999</v>
      </c>
      <c r="K25" s="18">
        <f t="shared" si="21"/>
        <v>-46.670400000000001</v>
      </c>
      <c r="L25" s="13"/>
      <c r="M25" s="16" t="s">
        <v>25</v>
      </c>
      <c r="N25" s="18">
        <f t="shared" si="3"/>
        <v>-23.516719999999999</v>
      </c>
      <c r="O25" s="18">
        <f t="shared" si="4"/>
        <v>-46.670400000000001</v>
      </c>
      <c r="Q25" s="16" t="s">
        <v>25</v>
      </c>
      <c r="R25" s="18">
        <f t="shared" si="2"/>
        <v>-23.516719999999999</v>
      </c>
      <c r="S25" s="18">
        <f t="shared" si="5"/>
        <v>-46.670400000000001</v>
      </c>
      <c r="U25" s="23" t="str">
        <f>_xlfn.CONCAT($A$2,"-",A27)</f>
        <v>depósito A-Cliente23</v>
      </c>
      <c r="V25" s="27">
        <f>$J$5*2*ATAN2(SQRT(1-(SIN((X26-$X$3)/2)^2+COS($X$3)*COS(X26)*SIN((Y26-$Y$3)/2)^2)),SQRT(SIN((X26-$X$3)/2)^2+COS($X$3)*COS(X26)*SIN((Y26-$Y$3)/2)^2))</f>
        <v>72.249893191815829</v>
      </c>
      <c r="W25" s="23"/>
      <c r="X25" s="22">
        <f>J28*PI()/180</f>
        <v>-0.41075730533740862</v>
      </c>
      <c r="Y25" s="22">
        <f>K28*PI()/180</f>
        <v>-0.81529478081948514</v>
      </c>
      <c r="Z25" s="23"/>
      <c r="AA25" s="22">
        <f>N28*PI()/180</f>
        <v>-0.41075730533740862</v>
      </c>
      <c r="AB25" s="22">
        <f>O28*PI()/180</f>
        <v>-0.81529478081948514</v>
      </c>
      <c r="AD25" s="22">
        <f t="shared" si="0"/>
        <v>-0.41075730533740862</v>
      </c>
      <c r="AE25" s="22">
        <f t="shared" si="1"/>
        <v>-0.81529478081948514</v>
      </c>
    </row>
    <row r="26" spans="1:31" x14ac:dyDescent="0.25">
      <c r="A26" s="6" t="s">
        <v>28</v>
      </c>
      <c r="B26" s="6"/>
      <c r="C26" s="7">
        <v>-23.534659999999999</v>
      </c>
      <c r="D26" s="7">
        <v>-46.712949999999999</v>
      </c>
      <c r="I26" s="16" t="s">
        <v>26</v>
      </c>
      <c r="J26" s="18">
        <f t="shared" ref="J26:K26" si="22">C24</f>
        <v>-23.552240000000001</v>
      </c>
      <c r="K26" s="18">
        <f t="shared" si="22"/>
        <v>-46.742319999999999</v>
      </c>
      <c r="L26" s="13"/>
      <c r="M26" s="16" t="s">
        <v>26</v>
      </c>
      <c r="N26" s="18">
        <f t="shared" si="3"/>
        <v>-23.552240000000001</v>
      </c>
      <c r="O26" s="18">
        <f t="shared" si="4"/>
        <v>-46.742319999999999</v>
      </c>
      <c r="Q26" s="16" t="s">
        <v>26</v>
      </c>
      <c r="R26" s="18">
        <f t="shared" si="2"/>
        <v>-23.552240000000001</v>
      </c>
      <c r="S26" s="18">
        <f t="shared" si="5"/>
        <v>-46.742319999999999</v>
      </c>
      <c r="U26" s="23" t="str">
        <f>_xlfn.CONCAT($A$2,"-",A28)</f>
        <v>depósito A-Cliente24</v>
      </c>
      <c r="V26" s="27">
        <f>$J$5*2*ATAN2(SQRT(1-(SIN((X27-$X$3)/2)^2+COS($X$3)*COS(X27)*SIN((Y27-$Y$3)/2)^2)),SQRT(SIN((X27-$X$3)/2)^2+COS($X$3)*COS(X27)*SIN((Y27-$Y$3)/2)^2))</f>
        <v>72.712590047109785</v>
      </c>
      <c r="W26" s="23"/>
      <c r="X26" s="22">
        <f>J29*PI()/180</f>
        <v>-0.41172875559906874</v>
      </c>
      <c r="Y26" s="22">
        <f>K29*PI()/180</f>
        <v>-0.81575834026881477</v>
      </c>
      <c r="Z26" s="23"/>
      <c r="AA26" s="22">
        <f>N29*PI()/180</f>
        <v>-0.41172875559906874</v>
      </c>
      <c r="AB26" s="22">
        <f>O29*PI()/180</f>
        <v>-0.81575834026881477</v>
      </c>
      <c r="AD26" s="22">
        <f t="shared" si="0"/>
        <v>-0.41172875559906874</v>
      </c>
      <c r="AE26" s="22">
        <f t="shared" si="1"/>
        <v>-0.81575834026881477</v>
      </c>
    </row>
    <row r="27" spans="1:31" x14ac:dyDescent="0.25">
      <c r="A27" s="4" t="s">
        <v>29</v>
      </c>
      <c r="B27" s="4"/>
      <c r="C27" s="5">
        <v>-23.590319999999998</v>
      </c>
      <c r="D27" s="5">
        <v>-46.739510000000003</v>
      </c>
      <c r="I27" s="16" t="s">
        <v>27</v>
      </c>
      <c r="J27" s="18">
        <f t="shared" ref="J27:K27" si="23">C25</f>
        <v>-23.54149</v>
      </c>
      <c r="K27" s="18">
        <f t="shared" si="23"/>
        <v>-46.730600000000003</v>
      </c>
      <c r="L27" s="13"/>
      <c r="M27" s="16" t="s">
        <v>27</v>
      </c>
      <c r="N27" s="18">
        <f t="shared" si="3"/>
        <v>-23.54149</v>
      </c>
      <c r="O27" s="18">
        <f t="shared" si="4"/>
        <v>-46.730600000000003</v>
      </c>
      <c r="Q27" s="16" t="s">
        <v>27</v>
      </c>
      <c r="R27" s="18">
        <f t="shared" si="2"/>
        <v>-23.54149</v>
      </c>
      <c r="S27" s="18">
        <f t="shared" si="5"/>
        <v>-46.730600000000003</v>
      </c>
      <c r="U27" s="23" t="str">
        <f>_xlfn.CONCAT($A$2,"-",A29)</f>
        <v>depósito A-Cliente25</v>
      </c>
      <c r="V27" s="27">
        <f>$J$5*2*ATAN2(SQRT(1-(SIN((X28-$X$3)/2)^2+COS($X$3)*COS(X28)*SIN((Y28-$Y$3)/2)^2)),SQRT(SIN((X28-$X$3)/2)^2+COS($X$3)*COS(X28)*SIN((Y28-$Y$3)/2)^2))</f>
        <v>72.237890802408231</v>
      </c>
      <c r="W27" s="23"/>
      <c r="X27" s="22">
        <f>J30*PI()/180</f>
        <v>-0.4118193381872472</v>
      </c>
      <c r="Y27" s="22">
        <f>K30*PI()/180</f>
        <v>-0.81572587714472777</v>
      </c>
      <c r="Z27" s="23"/>
      <c r="AA27" s="22">
        <f>N30*PI()/180</f>
        <v>-0.4118193381872472</v>
      </c>
      <c r="AB27" s="22">
        <f>O30*PI()/180</f>
        <v>-0.81572587714472777</v>
      </c>
      <c r="AD27" s="22">
        <f t="shared" si="0"/>
        <v>-0.4118193381872472</v>
      </c>
      <c r="AE27" s="22">
        <f t="shared" si="1"/>
        <v>-0.81572587714472777</v>
      </c>
    </row>
    <row r="28" spans="1:31" x14ac:dyDescent="0.25">
      <c r="A28" s="6" t="s">
        <v>30</v>
      </c>
      <c r="B28" s="6"/>
      <c r="C28" s="7">
        <v>-23.595510000000001</v>
      </c>
      <c r="D28" s="7">
        <v>-46.737650000000002</v>
      </c>
      <c r="I28" s="16" t="s">
        <v>28</v>
      </c>
      <c r="J28" s="18">
        <f t="shared" ref="J28:K28" si="24">C26</f>
        <v>-23.534659999999999</v>
      </c>
      <c r="K28" s="18">
        <f t="shared" si="24"/>
        <v>-46.712949999999999</v>
      </c>
      <c r="L28" s="13"/>
      <c r="M28" s="16" t="s">
        <v>28</v>
      </c>
      <c r="N28" s="18">
        <f t="shared" si="3"/>
        <v>-23.534659999999999</v>
      </c>
      <c r="O28" s="18">
        <f t="shared" si="4"/>
        <v>-46.712949999999999</v>
      </c>
      <c r="Q28" s="16" t="s">
        <v>28</v>
      </c>
      <c r="R28" s="18">
        <f t="shared" si="2"/>
        <v>-23.534659999999999</v>
      </c>
      <c r="S28" s="18">
        <f t="shared" si="5"/>
        <v>-46.712949999999999</v>
      </c>
      <c r="U28" s="23" t="str">
        <f>_xlfn.CONCAT($A$2,"-",A30)</f>
        <v>depósito A-Cliente26</v>
      </c>
      <c r="V28" s="27">
        <f>$J$5*2*ATAN2(SQRT(1-(SIN((X29-$X$3)/2)^2+COS($X$3)*COS(X29)*SIN((Y29-$Y$3)/2)^2)),SQRT(SIN((X29-$X$3)/2)^2+COS($X$3)*COS(X29)*SIN((Y29-$Y$3)/2)^2))</f>
        <v>65.564741581334715</v>
      </c>
      <c r="W28" s="23"/>
      <c r="X28" s="22">
        <f>J31*PI()/180</f>
        <v>-0.41206560414470361</v>
      </c>
      <c r="Y28" s="22">
        <f>K31*PI()/180</f>
        <v>-0.81599308705320805</v>
      </c>
      <c r="Z28" s="23"/>
      <c r="AA28" s="22">
        <f>N31*PI()/180</f>
        <v>-0.41206560414470361</v>
      </c>
      <c r="AB28" s="22">
        <f>O31*PI()/180</f>
        <v>-0.81599308705320805</v>
      </c>
      <c r="AD28" s="22">
        <f t="shared" si="0"/>
        <v>-0.41206560414470361</v>
      </c>
      <c r="AE28" s="22">
        <f t="shared" si="1"/>
        <v>-0.81599308705320805</v>
      </c>
    </row>
    <row r="29" spans="1:31" x14ac:dyDescent="0.25">
      <c r="A29" s="4" t="s">
        <v>31</v>
      </c>
      <c r="B29" s="4"/>
      <c r="C29" s="5">
        <v>-23.60962</v>
      </c>
      <c r="D29" s="5">
        <v>-46.752960000000002</v>
      </c>
      <c r="I29" s="16" t="s">
        <v>29</v>
      </c>
      <c r="J29" s="18">
        <f t="shared" ref="J29:K29" si="25">C27</f>
        <v>-23.590319999999998</v>
      </c>
      <c r="K29" s="18">
        <f t="shared" si="25"/>
        <v>-46.739510000000003</v>
      </c>
      <c r="L29" s="13"/>
      <c r="M29" s="16" t="s">
        <v>29</v>
      </c>
      <c r="N29" s="18">
        <f t="shared" si="3"/>
        <v>-23.590319999999998</v>
      </c>
      <c r="O29" s="18">
        <f t="shared" si="4"/>
        <v>-46.739510000000003</v>
      </c>
      <c r="Q29" s="16" t="s">
        <v>29</v>
      </c>
      <c r="R29" s="18">
        <f t="shared" si="2"/>
        <v>-23.590319999999998</v>
      </c>
      <c r="S29" s="18">
        <f t="shared" si="5"/>
        <v>-46.739510000000003</v>
      </c>
      <c r="U29" s="23" t="str">
        <f>_xlfn.CONCAT($A$2,"-",A31)</f>
        <v>depósito A-Cliente27</v>
      </c>
      <c r="V29" s="27">
        <f>$J$5*2*ATAN2(SQRT(1-(SIN((X30-$X$3)/2)^2+COS($X$3)*COS(X30)*SIN((Y30-$Y$3)/2)^2)),SQRT(SIN((X30-$X$3)/2)^2+COS($X$3)*COS(X30)*SIN((Y30-$Y$3)/2)^2))</f>
        <v>73.409588281714164</v>
      </c>
      <c r="W29" s="23"/>
      <c r="X29" s="22">
        <f>J32*PI()/180</f>
        <v>-0.41170833524682038</v>
      </c>
      <c r="Y29" s="22">
        <f>K32*PI()/180</f>
        <v>-0.81710905057693317</v>
      </c>
      <c r="Z29" s="23"/>
      <c r="AA29" s="22">
        <f>N32*PI()/180</f>
        <v>-0.41170833524682038</v>
      </c>
      <c r="AB29" s="22">
        <f>O32*PI()/180</f>
        <v>-0.81710905057693317</v>
      </c>
      <c r="AD29" s="22">
        <f t="shared" si="0"/>
        <v>-0.41170833524682038</v>
      </c>
      <c r="AE29" s="22">
        <f t="shared" si="1"/>
        <v>-0.81710905057693317</v>
      </c>
    </row>
    <row r="30" spans="1:31" x14ac:dyDescent="0.25">
      <c r="A30" s="6" t="s">
        <v>32</v>
      </c>
      <c r="B30" s="6"/>
      <c r="C30" s="7">
        <v>-23.58915</v>
      </c>
      <c r="D30" s="7">
        <v>-46.816899999999997</v>
      </c>
      <c r="I30" s="16" t="s">
        <v>30</v>
      </c>
      <c r="J30" s="18">
        <f t="shared" ref="J30:K30" si="26">C28</f>
        <v>-23.595510000000001</v>
      </c>
      <c r="K30" s="18">
        <f t="shared" si="26"/>
        <v>-46.737650000000002</v>
      </c>
      <c r="L30" s="13"/>
      <c r="M30" s="16" t="s">
        <v>30</v>
      </c>
      <c r="N30" s="18">
        <f t="shared" si="3"/>
        <v>-23.595510000000001</v>
      </c>
      <c r="O30" s="18">
        <f t="shared" si="4"/>
        <v>-46.737650000000002</v>
      </c>
      <c r="Q30" s="16" t="s">
        <v>30</v>
      </c>
      <c r="R30" s="18">
        <f t="shared" si="2"/>
        <v>-23.595510000000001</v>
      </c>
      <c r="S30" s="18">
        <f t="shared" si="5"/>
        <v>-46.737650000000002</v>
      </c>
      <c r="U30" s="23" t="str">
        <f>_xlfn.CONCAT($A$2,"-",A32)</f>
        <v>depósito A-Cliente28</v>
      </c>
      <c r="V30" s="27">
        <f>$J$5*2*ATAN2(SQRT(1-(SIN((X31-$X$3)/2)^2+COS($X$3)*COS(X31)*SIN((Y31-$Y$3)/2)^2)),SQRT(SIN((X31-$X$3)/2)^2+COS($X$3)*COS(X31)*SIN((Y31-$Y$3)/2)^2))</f>
        <v>84.903767575781799</v>
      </c>
      <c r="W30" s="23"/>
      <c r="X30" s="22">
        <f>J33*PI()/180</f>
        <v>-0.41210435045409788</v>
      </c>
      <c r="Y30" s="22">
        <f>K33*PI()/180</f>
        <v>-0.81578102954909093</v>
      </c>
      <c r="Z30" s="23"/>
      <c r="AA30" s="22">
        <f>N33*PI()/180</f>
        <v>-0.41210435045409788</v>
      </c>
      <c r="AB30" s="22">
        <f>O33*PI()/180</f>
        <v>-0.81578102954909093</v>
      </c>
      <c r="AD30" s="22">
        <f t="shared" si="0"/>
        <v>-0.41210435045409788</v>
      </c>
      <c r="AE30" s="22">
        <f t="shared" si="1"/>
        <v>-0.81578102954909093</v>
      </c>
    </row>
    <row r="31" spans="1:31" x14ac:dyDescent="0.25">
      <c r="A31" s="4" t="s">
        <v>33</v>
      </c>
      <c r="B31" s="4"/>
      <c r="C31" s="5">
        <v>-23.611840000000001</v>
      </c>
      <c r="D31" s="5">
        <v>-46.740810000000003</v>
      </c>
      <c r="I31" s="16" t="s">
        <v>31</v>
      </c>
      <c r="J31" s="18">
        <f t="shared" ref="J31:K31" si="27">C29</f>
        <v>-23.60962</v>
      </c>
      <c r="K31" s="18">
        <f t="shared" si="27"/>
        <v>-46.752960000000002</v>
      </c>
      <c r="L31" s="13"/>
      <c r="M31" s="16" t="s">
        <v>31</v>
      </c>
      <c r="N31" s="18">
        <f t="shared" si="3"/>
        <v>-23.60962</v>
      </c>
      <c r="O31" s="18">
        <f t="shared" si="4"/>
        <v>-46.752960000000002</v>
      </c>
      <c r="Q31" s="16" t="s">
        <v>31</v>
      </c>
      <c r="R31" s="18">
        <f t="shared" si="2"/>
        <v>-23.60962</v>
      </c>
      <c r="S31" s="18">
        <f t="shared" si="5"/>
        <v>-46.752960000000002</v>
      </c>
      <c r="U31" s="23" t="str">
        <f>_xlfn.CONCAT($A$2,"-",A33)</f>
        <v>depósito A-Cliente29</v>
      </c>
      <c r="V31" s="27">
        <f>$J$5*2*ATAN2(SQRT(1-(SIN((X32-$X$3)/2)^2+COS($X$3)*COS(X32)*SIN((Y32-$Y$3)/2)^2)),SQRT(SIN((X32-$X$3)/2)^2+COS($X$3)*COS(X32)*SIN((Y32-$Y$3)/2)^2))</f>
        <v>91.726040256412389</v>
      </c>
      <c r="W31" s="23"/>
      <c r="X31" s="22">
        <f>J34*PI()/180</f>
        <v>-0.41312816059331775</v>
      </c>
      <c r="Y31" s="22">
        <f>K34*PI()/180</f>
        <v>-0.81415857147643689</v>
      </c>
      <c r="Z31" s="23"/>
      <c r="AA31" s="22">
        <f>N34*PI()/180</f>
        <v>-0.41312816059331775</v>
      </c>
      <c r="AB31" s="22">
        <f>O34*PI()/180</f>
        <v>-0.81415857147643689</v>
      </c>
      <c r="AD31" s="22">
        <f t="shared" si="0"/>
        <v>-0.41312816059331775</v>
      </c>
      <c r="AE31" s="22">
        <f t="shared" si="1"/>
        <v>-0.81415857147643689</v>
      </c>
    </row>
    <row r="32" spans="1:31" x14ac:dyDescent="0.25">
      <c r="A32" s="6" t="s">
        <v>34</v>
      </c>
      <c r="B32" s="6"/>
      <c r="C32" s="7">
        <v>-23.670500000000001</v>
      </c>
      <c r="D32" s="7">
        <v>-46.647849999999998</v>
      </c>
      <c r="I32" s="16" t="s">
        <v>32</v>
      </c>
      <c r="J32" s="18">
        <f t="shared" ref="J32:K32" si="28">C30</f>
        <v>-23.58915</v>
      </c>
      <c r="K32" s="18">
        <f t="shared" si="28"/>
        <v>-46.816899999999997</v>
      </c>
      <c r="L32" s="13"/>
      <c r="M32" s="16" t="s">
        <v>32</v>
      </c>
      <c r="N32" s="18">
        <f t="shared" si="3"/>
        <v>-23.58915</v>
      </c>
      <c r="O32" s="18">
        <f t="shared" si="4"/>
        <v>-46.816899999999997</v>
      </c>
      <c r="Q32" s="16" t="s">
        <v>32</v>
      </c>
      <c r="R32" s="18">
        <f t="shared" si="2"/>
        <v>-23.58915</v>
      </c>
      <c r="S32" s="18">
        <f t="shared" si="5"/>
        <v>-46.816899999999997</v>
      </c>
      <c r="U32" s="23" t="str">
        <f>_xlfn.CONCAT($A$2,"-",A34)</f>
        <v>depósito A-Cliente30</v>
      </c>
      <c r="V32" s="27">
        <f>$J$5*2*ATAN2(SQRT(1-(SIN((X33-$X$3)/2)^2+COS($X$3)*COS(X33)*SIN((Y33-$Y$3)/2)^2)),SQRT(SIN((X33-$X$3)/2)^2+COS($X$3)*COS(X33)*SIN((Y33-$Y$3)/2)^2))</f>
        <v>99.072025565155059</v>
      </c>
      <c r="W32" s="23"/>
      <c r="X32" s="22">
        <f>J35*PI()/180</f>
        <v>-0.41319064338053912</v>
      </c>
      <c r="Y32" s="22">
        <f>K35*PI()/180</f>
        <v>-0.81282444179621238</v>
      </c>
      <c r="Z32" s="23"/>
      <c r="AA32" s="22">
        <f>N35*PI()/180</f>
        <v>-0.41319064338053912</v>
      </c>
      <c r="AB32" s="22">
        <f>O35*PI()/180</f>
        <v>-0.81282444179621238</v>
      </c>
      <c r="AD32" s="22">
        <f t="shared" si="0"/>
        <v>-0.41319064338053912</v>
      </c>
      <c r="AE32" s="22">
        <f t="shared" si="1"/>
        <v>-0.81282444179621238</v>
      </c>
    </row>
    <row r="33" spans="1:31" x14ac:dyDescent="0.25">
      <c r="A33" s="4" t="s">
        <v>35</v>
      </c>
      <c r="B33" s="4"/>
      <c r="C33" s="5">
        <v>-23.67408</v>
      </c>
      <c r="D33" s="5">
        <v>-46.57141</v>
      </c>
      <c r="I33" s="16" t="s">
        <v>33</v>
      </c>
      <c r="J33" s="18">
        <f t="shared" ref="J33:K33" si="29">C31</f>
        <v>-23.611840000000001</v>
      </c>
      <c r="K33" s="18">
        <f t="shared" si="29"/>
        <v>-46.740810000000003</v>
      </c>
      <c r="L33" s="13"/>
      <c r="M33" s="16" t="s">
        <v>33</v>
      </c>
      <c r="N33" s="18">
        <f t="shared" si="3"/>
        <v>-23.611840000000001</v>
      </c>
      <c r="O33" s="18">
        <f t="shared" si="4"/>
        <v>-46.740810000000003</v>
      </c>
      <c r="Q33" s="16" t="s">
        <v>33</v>
      </c>
      <c r="R33" s="18">
        <f t="shared" si="2"/>
        <v>-23.611840000000001</v>
      </c>
      <c r="S33" s="18">
        <f t="shared" si="5"/>
        <v>-46.740810000000003</v>
      </c>
      <c r="U33" s="23" t="str">
        <f>_xlfn.CONCAT($A$2,"-",A35)</f>
        <v>depósito A-Cliente31</v>
      </c>
      <c r="V33" s="27">
        <f>$J$5*2*ATAN2(SQRT(1-(SIN((X34-$X$3)/2)^2+COS($X$3)*COS(X34)*SIN((Y34-$Y$3)/2)^2)),SQRT(SIN((X34-$X$3)/2)^2+COS($X$3)*COS(X34)*SIN((Y34-$Y$3)/2)^2))</f>
        <v>65.217235345632957</v>
      </c>
      <c r="W33" s="23"/>
      <c r="X33" s="22">
        <f>J36*PI()/180</f>
        <v>-0.412995341037241</v>
      </c>
      <c r="Y33" s="22">
        <f>K36*PI()/180</f>
        <v>-0.8112679571692839</v>
      </c>
      <c r="Z33" s="23"/>
      <c r="AA33" s="22">
        <f>N36*PI()/180</f>
        <v>-0.412995341037241</v>
      </c>
      <c r="AB33" s="22">
        <f>O36*PI()/180</f>
        <v>-0.8112679571692839</v>
      </c>
      <c r="AD33" s="22">
        <f t="shared" si="0"/>
        <v>-0.412995341037241</v>
      </c>
      <c r="AE33" s="22">
        <f t="shared" si="1"/>
        <v>-0.8112679571692839</v>
      </c>
    </row>
    <row r="34" spans="1:31" x14ac:dyDescent="0.25">
      <c r="A34" s="6" t="s">
        <v>36</v>
      </c>
      <c r="B34" s="6"/>
      <c r="C34" s="7">
        <v>-23.662890000000001</v>
      </c>
      <c r="D34" s="7">
        <v>-46.482230000000001</v>
      </c>
      <c r="I34" s="16" t="s">
        <v>34</v>
      </c>
      <c r="J34" s="18">
        <f t="shared" ref="J34:K34" si="30">C32</f>
        <v>-23.670500000000001</v>
      </c>
      <c r="K34" s="18">
        <f t="shared" si="30"/>
        <v>-46.647849999999998</v>
      </c>
      <c r="L34" s="13"/>
      <c r="M34" s="16" t="s">
        <v>34</v>
      </c>
      <c r="N34" s="18">
        <f t="shared" si="3"/>
        <v>-23.670500000000001</v>
      </c>
      <c r="O34" s="18">
        <f t="shared" si="4"/>
        <v>-46.647849999999998</v>
      </c>
      <c r="Q34" s="16" t="s">
        <v>34</v>
      </c>
      <c r="R34" s="18">
        <f t="shared" si="2"/>
        <v>-23.670500000000001</v>
      </c>
      <c r="S34" s="18">
        <f t="shared" si="5"/>
        <v>-46.647849999999998</v>
      </c>
      <c r="U34" s="23" t="str">
        <f>_xlfn.CONCAT($A$2,"-",A36)</f>
        <v>depósito A-Cliente32</v>
      </c>
      <c r="V34" s="27">
        <f>$J$5*2*ATAN2(SQRT(1-(SIN((X35-$X$3)/2)^2+COS($X$3)*COS(X35)*SIN((Y35-$Y$3)/2)^2)),SQRT(SIN((X35-$X$3)/2)^2+COS($X$3)*COS(X35)*SIN((Y35-$Y$3)/2)^2))</f>
        <v>67.008191792710264</v>
      </c>
      <c r="W34" s="23"/>
      <c r="X34" s="22">
        <f>J37*PI()/180</f>
        <v>-0.41105366224439727</v>
      </c>
      <c r="Y34" s="22">
        <f>K37*PI()/180</f>
        <v>-0.81672088935128972</v>
      </c>
      <c r="Z34" s="23"/>
      <c r="AA34" s="22">
        <f>N37*PI()/180</f>
        <v>-0.41105366224439727</v>
      </c>
      <c r="AB34" s="22">
        <f>O37*PI()/180</f>
        <v>-0.81672088935128972</v>
      </c>
      <c r="AD34" s="22">
        <f t="shared" si="0"/>
        <v>-0.41105366224439727</v>
      </c>
      <c r="AE34" s="22">
        <f t="shared" si="1"/>
        <v>-0.81672088935128972</v>
      </c>
    </row>
    <row r="35" spans="1:31" x14ac:dyDescent="0.25">
      <c r="A35" s="4" t="s">
        <v>37</v>
      </c>
      <c r="B35" s="4"/>
      <c r="C35" s="5">
        <v>-23.551639999999999</v>
      </c>
      <c r="D35" s="5">
        <v>-46.79466</v>
      </c>
      <c r="I35" s="16" t="s">
        <v>35</v>
      </c>
      <c r="J35" s="18">
        <f t="shared" ref="J35:K35" si="31">C33</f>
        <v>-23.67408</v>
      </c>
      <c r="K35" s="18">
        <f t="shared" si="31"/>
        <v>-46.57141</v>
      </c>
      <c r="L35" s="13"/>
      <c r="M35" s="16" t="s">
        <v>35</v>
      </c>
      <c r="N35" s="18">
        <f t="shared" si="3"/>
        <v>-23.67408</v>
      </c>
      <c r="O35" s="18">
        <f t="shared" si="4"/>
        <v>-46.57141</v>
      </c>
      <c r="Q35" s="16" t="s">
        <v>35</v>
      </c>
      <c r="R35" s="18">
        <f t="shared" si="2"/>
        <v>-23.67408</v>
      </c>
      <c r="S35" s="18">
        <f t="shared" si="5"/>
        <v>-46.57141</v>
      </c>
      <c r="U35" s="23" t="str">
        <f>_xlfn.CONCAT($A$2,"-",A37)</f>
        <v>depósito A-Cliente33</v>
      </c>
      <c r="V35" s="27">
        <f>$J$5*2*ATAN2(SQRT(1-(SIN((X36-$X$3)/2)^2+COS($X$3)*COS(X36)*SIN((Y36-$Y$3)/2)^2)),SQRT(SIN((X36-$X$3)/2)^2+COS($X$3)*COS(X36)*SIN((Y36-$Y$3)/2)^2))</f>
        <v>81.113405261051128</v>
      </c>
      <c r="W35" s="23"/>
      <c r="X35" s="22">
        <f>J38*PI()/180</f>
        <v>-0.40989965054297867</v>
      </c>
      <c r="Y35" s="22">
        <f>K38*PI()/180</f>
        <v>-0.81574647202990136</v>
      </c>
      <c r="Z35" s="23"/>
      <c r="AA35" s="22">
        <f>N38*PI()/180</f>
        <v>-0.40989965054297867</v>
      </c>
      <c r="AB35" s="22">
        <f>O38*PI()/180</f>
        <v>-0.81574647202990136</v>
      </c>
      <c r="AD35" s="22">
        <f t="shared" si="0"/>
        <v>-0.40989965054297867</v>
      </c>
      <c r="AE35" s="22">
        <f t="shared" si="1"/>
        <v>-0.81574647202990136</v>
      </c>
    </row>
    <row r="36" spans="1:31" x14ac:dyDescent="0.25">
      <c r="A36" s="6" t="s">
        <v>38</v>
      </c>
      <c r="B36" s="6"/>
      <c r="C36" s="7">
        <v>-23.485520000000001</v>
      </c>
      <c r="D36" s="7">
        <v>-46.73883</v>
      </c>
      <c r="I36" s="16" t="s">
        <v>36</v>
      </c>
      <c r="J36" s="18">
        <f t="shared" ref="J36:K36" si="32">C34</f>
        <v>-23.662890000000001</v>
      </c>
      <c r="K36" s="18">
        <f t="shared" si="32"/>
        <v>-46.482230000000001</v>
      </c>
      <c r="L36" s="13"/>
      <c r="M36" s="16" t="s">
        <v>36</v>
      </c>
      <c r="N36" s="18">
        <f t="shared" si="3"/>
        <v>-23.662890000000001</v>
      </c>
      <c r="O36" s="18">
        <f t="shared" si="4"/>
        <v>-46.482230000000001</v>
      </c>
      <c r="Q36" s="16" t="s">
        <v>36</v>
      </c>
      <c r="R36" s="18">
        <f t="shared" si="2"/>
        <v>-23.662890000000001</v>
      </c>
      <c r="S36" s="18">
        <f t="shared" si="5"/>
        <v>-46.482230000000001</v>
      </c>
      <c r="U36" s="23" t="str">
        <f>_xlfn.CONCAT($A$2,"-",A38)</f>
        <v>depósito A-Cliente34</v>
      </c>
      <c r="V36" s="27">
        <f>$J$5*2*ATAN2(SQRT(1-(SIN((X37-$X$3)/2)^2+COS($X$3)*COS(X37)*SIN((Y37-$Y$3)/2)^2)),SQRT(SIN((X37-$X$3)/2)^2+COS($X$3)*COS(X37)*SIN((Y37-$Y$3)/2)^2))</f>
        <v>56.1433617787998</v>
      </c>
      <c r="W36" s="23"/>
      <c r="X36" s="22">
        <f>J39*PI()/180</f>
        <v>-0.40958025528986375</v>
      </c>
      <c r="Y36" s="22">
        <f>K39*PI()/180</f>
        <v>-0.81305726871842832</v>
      </c>
      <c r="Z36" s="23"/>
      <c r="AA36" s="22">
        <f>N39*PI()/180</f>
        <v>-0.40958025528986375</v>
      </c>
      <c r="AB36" s="22">
        <f>O39*PI()/180</f>
        <v>-0.81305726871842832</v>
      </c>
      <c r="AD36" s="22">
        <f t="shared" si="0"/>
        <v>-0.40958025528986375</v>
      </c>
      <c r="AE36" s="22">
        <f t="shared" si="1"/>
        <v>-0.81305726871842832</v>
      </c>
    </row>
    <row r="37" spans="1:31" x14ac:dyDescent="0.25">
      <c r="A37" s="4" t="s">
        <v>39</v>
      </c>
      <c r="B37" s="4"/>
      <c r="C37" s="5">
        <v>-23.467220000000001</v>
      </c>
      <c r="D37" s="5">
        <v>-46.58475</v>
      </c>
      <c r="I37" s="16" t="s">
        <v>37</v>
      </c>
      <c r="J37" s="18">
        <f t="shared" ref="J37:K37" si="33">C35</f>
        <v>-23.551639999999999</v>
      </c>
      <c r="K37" s="18">
        <f t="shared" si="33"/>
        <v>-46.79466</v>
      </c>
      <c r="L37" s="13"/>
      <c r="M37" s="16" t="s">
        <v>37</v>
      </c>
      <c r="N37" s="18">
        <f t="shared" si="3"/>
        <v>-23.551639999999999</v>
      </c>
      <c r="O37" s="18">
        <f t="shared" si="4"/>
        <v>-46.79466</v>
      </c>
      <c r="Q37" s="16" t="s">
        <v>37</v>
      </c>
      <c r="R37" s="18">
        <f t="shared" si="2"/>
        <v>-23.551639999999999</v>
      </c>
      <c r="S37" s="18">
        <f t="shared" si="5"/>
        <v>-46.79466</v>
      </c>
      <c r="U37" s="23" t="str">
        <f>_xlfn.CONCAT($A$2,"-",A39)</f>
        <v>depósito A-Cliente35</v>
      </c>
      <c r="V37" s="27">
        <f>$J$5*2*ATAN2(SQRT(1-(SIN((X38-$X$3)/2)^2+COS($X$3)*COS(X38)*SIN((Y38-$Y$3)/2)^2)),SQRT(SIN((X38-$X$3)/2)^2+COS($X$3)*COS(X38)*SIN((Y38-$Y$3)/2)^2))</f>
        <v>53.194753090966898</v>
      </c>
      <c r="W37" s="23"/>
      <c r="X37" s="22">
        <f>J40*PI()/180</f>
        <v>-0.40957083051190291</v>
      </c>
      <c r="Y37" s="22">
        <f>K40*PI()/180</f>
        <v>-0.81762078111361802</v>
      </c>
      <c r="Z37" s="23"/>
      <c r="AA37" s="22">
        <f>N40*PI()/180</f>
        <v>-0.40957083051190291</v>
      </c>
      <c r="AB37" s="22">
        <f>O40*PI()/180</f>
        <v>-0.81762078111361802</v>
      </c>
      <c r="AD37" s="22">
        <f t="shared" si="0"/>
        <v>-0.40957083051190291</v>
      </c>
      <c r="AE37" s="22">
        <f t="shared" si="1"/>
        <v>-0.81762078111361802</v>
      </c>
    </row>
    <row r="38" spans="1:31" x14ac:dyDescent="0.25">
      <c r="A38" s="6" t="s">
        <v>40</v>
      </c>
      <c r="B38" s="6"/>
      <c r="C38" s="7">
        <v>-23.46668</v>
      </c>
      <c r="D38" s="7">
        <v>-46.846220000000002</v>
      </c>
      <c r="I38" s="16" t="s">
        <v>38</v>
      </c>
      <c r="J38" s="18">
        <f t="shared" ref="J38:K38" si="34">C36</f>
        <v>-23.485520000000001</v>
      </c>
      <c r="K38" s="18">
        <f t="shared" si="34"/>
        <v>-46.73883</v>
      </c>
      <c r="L38" s="13"/>
      <c r="M38" s="16" t="s">
        <v>38</v>
      </c>
      <c r="N38" s="18">
        <f t="shared" si="3"/>
        <v>-23.485520000000001</v>
      </c>
      <c r="O38" s="18">
        <f t="shared" si="4"/>
        <v>-46.73883</v>
      </c>
      <c r="Q38" s="16" t="s">
        <v>38</v>
      </c>
      <c r="R38" s="18">
        <f t="shared" si="2"/>
        <v>-23.485520000000001</v>
      </c>
      <c r="S38" s="18">
        <f t="shared" si="5"/>
        <v>-46.73883</v>
      </c>
      <c r="U38" s="23" t="str">
        <f>_xlfn.CONCAT($A$2,"-",A40)</f>
        <v>depósito A-Cliente36</v>
      </c>
      <c r="V38" s="27">
        <f>$J$5*2*ATAN2(SQRT(1-(SIN((X39-$X$3)/2)^2+COS($X$3)*COS(X39)*SIN((Y39-$Y$3)/2)^2)),SQRT(SIN((X39-$X$3)/2)^2+COS($X$3)*COS(X39)*SIN((Y39-$Y$3)/2)^2))</f>
        <v>145.46995448696023</v>
      </c>
      <c r="W38" s="23"/>
      <c r="X38" s="22">
        <f>J41*PI()/180</f>
        <v>-0.40949543228821678</v>
      </c>
      <c r="Y38" s="22">
        <f>K41*PI()/180</f>
        <v>-0.81814071469778704</v>
      </c>
      <c r="Z38" s="23"/>
      <c r="AA38" s="22">
        <f>N41*PI()/180</f>
        <v>-0.40949543228821678</v>
      </c>
      <c r="AB38" s="22">
        <f>O41*PI()/180</f>
        <v>-0.81814071469778704</v>
      </c>
      <c r="AD38" s="22">
        <f t="shared" si="0"/>
        <v>-0.40949543228821678</v>
      </c>
      <c r="AE38" s="22">
        <f t="shared" si="1"/>
        <v>-0.81814071469778704</v>
      </c>
    </row>
    <row r="39" spans="1:31" x14ac:dyDescent="0.25">
      <c r="A39" s="4" t="s">
        <v>41</v>
      </c>
      <c r="B39" s="4"/>
      <c r="C39" s="5">
        <v>-23.46236</v>
      </c>
      <c r="D39" s="5">
        <v>-46.876010000000001</v>
      </c>
      <c r="I39" s="16" t="s">
        <v>39</v>
      </c>
      <c r="J39" s="18">
        <f t="shared" ref="J39:K39" si="35">C37</f>
        <v>-23.467220000000001</v>
      </c>
      <c r="K39" s="18">
        <f t="shared" si="35"/>
        <v>-46.58475</v>
      </c>
      <c r="L39" s="13"/>
      <c r="M39" s="16" t="s">
        <v>39</v>
      </c>
      <c r="N39" s="18">
        <f t="shared" si="3"/>
        <v>-23.467220000000001</v>
      </c>
      <c r="O39" s="18">
        <f t="shared" si="4"/>
        <v>-46.58475</v>
      </c>
      <c r="Q39" s="16" t="s">
        <v>39</v>
      </c>
      <c r="R39" s="18">
        <f t="shared" si="2"/>
        <v>-23.467220000000001</v>
      </c>
      <c r="S39" s="18">
        <f t="shared" si="5"/>
        <v>-46.58475</v>
      </c>
      <c r="U39" s="23" t="str">
        <f>_xlfn.CONCAT($A$2,"-",A41)</f>
        <v>depósito A-Cliente37</v>
      </c>
      <c r="V39" s="27">
        <f>$J$5*2*ATAN2(SQRT(1-(SIN((X40-$X$3)/2)^2+COS($X$3)*COS(X40)*SIN((Y40-$Y$3)/2)^2)),SQRT(SIN((X40-$X$3)/2)^2+COS($X$3)*COS(X40)*SIN((Y40-$Y$3)/2)^2))</f>
        <v>147.21641364130639</v>
      </c>
      <c r="W39" s="23"/>
      <c r="X39" s="22">
        <f>J42*PI()/180</f>
        <v>-0.38474910695588999</v>
      </c>
      <c r="Y39" s="22">
        <f>K42*PI()/180</f>
        <v>-0.83583782971423404</v>
      </c>
      <c r="Z39" s="23"/>
      <c r="AA39" s="22">
        <f>N42*PI()/180</f>
        <v>-0.38474910695588999</v>
      </c>
      <c r="AB39" s="22">
        <f>O42*PI()/180</f>
        <v>-0.83583782971423404</v>
      </c>
      <c r="AD39" s="22">
        <f t="shared" si="0"/>
        <v>-0.38474910695588999</v>
      </c>
      <c r="AE39" s="22">
        <f t="shared" si="1"/>
        <v>-0.83583782971423404</v>
      </c>
    </row>
    <row r="40" spans="1:31" x14ac:dyDescent="0.25">
      <c r="A40" s="6" t="s">
        <v>42</v>
      </c>
      <c r="B40" s="6"/>
      <c r="C40" s="7">
        <v>-22.044499999999999</v>
      </c>
      <c r="D40" s="7">
        <v>-47.889980000000001</v>
      </c>
      <c r="I40" s="16" t="s">
        <v>40</v>
      </c>
      <c r="J40" s="18">
        <f t="shared" ref="J40:K40" si="36">C38</f>
        <v>-23.46668</v>
      </c>
      <c r="K40" s="18">
        <f t="shared" si="36"/>
        <v>-46.846220000000002</v>
      </c>
      <c r="L40" s="13"/>
      <c r="M40" s="16" t="s">
        <v>40</v>
      </c>
      <c r="N40" s="18">
        <f t="shared" si="3"/>
        <v>-23.46668</v>
      </c>
      <c r="O40" s="18">
        <f t="shared" si="4"/>
        <v>-46.846220000000002</v>
      </c>
      <c r="Q40" s="16" t="s">
        <v>40</v>
      </c>
      <c r="R40" s="18">
        <f t="shared" si="2"/>
        <v>-23.46668</v>
      </c>
      <c r="S40" s="18">
        <f t="shared" si="5"/>
        <v>-46.846220000000002</v>
      </c>
      <c r="U40" s="23" t="str">
        <f>_xlfn.CONCAT($A$2,"-",A42)</f>
        <v>depósito A-Cliente38</v>
      </c>
      <c r="V40" s="27">
        <f>$J$5*2*ATAN2(SQRT(1-(SIN((X41-$X$3)/2)^2+COS($X$3)*COS(X41)*SIN((Y41-$Y$3)/2)^2)),SQRT(SIN((X41-$X$3)/2)^2+COS($X$3)*COS(X41)*SIN((Y41-$Y$3)/2)^2))</f>
        <v>144.94286380712481</v>
      </c>
      <c r="W40" s="23"/>
      <c r="X40" s="22">
        <f>J43*PI()/180</f>
        <v>-0.38438852193242795</v>
      </c>
      <c r="Y40" s="22">
        <f>K43*PI()/180</f>
        <v>-0.83566731104631409</v>
      </c>
      <c r="Z40" s="23"/>
      <c r="AA40" s="22">
        <f>N43*PI()/180</f>
        <v>-0.38438852193242795</v>
      </c>
      <c r="AB40" s="22">
        <f>O43*PI()/180</f>
        <v>-0.83566731104631409</v>
      </c>
      <c r="AD40" s="22">
        <f t="shared" si="0"/>
        <v>-0.38438852193242795</v>
      </c>
      <c r="AE40" s="22">
        <f t="shared" si="1"/>
        <v>-0.83566731104631409</v>
      </c>
    </row>
    <row r="41" spans="1:31" x14ac:dyDescent="0.25">
      <c r="A41" s="4" t="s">
        <v>43</v>
      </c>
      <c r="B41" s="4"/>
      <c r="C41" s="5">
        <v>-22.02384</v>
      </c>
      <c r="D41" s="5">
        <v>-47.880209999999998</v>
      </c>
      <c r="I41" s="16" t="s">
        <v>41</v>
      </c>
      <c r="J41" s="18">
        <f t="shared" ref="J41:K41" si="37">C39</f>
        <v>-23.46236</v>
      </c>
      <c r="K41" s="18">
        <f t="shared" si="37"/>
        <v>-46.876010000000001</v>
      </c>
      <c r="L41" s="13"/>
      <c r="M41" s="16" t="s">
        <v>41</v>
      </c>
      <c r="N41" s="18">
        <f t="shared" si="3"/>
        <v>-23.46236</v>
      </c>
      <c r="O41" s="18">
        <f t="shared" si="4"/>
        <v>-46.876010000000001</v>
      </c>
      <c r="Q41" s="16" t="s">
        <v>41</v>
      </c>
      <c r="R41" s="18">
        <f t="shared" si="2"/>
        <v>-23.46236</v>
      </c>
      <c r="S41" s="18">
        <f t="shared" si="5"/>
        <v>-46.876010000000001</v>
      </c>
      <c r="U41" s="23" t="str">
        <f>_xlfn.CONCAT($A$2,"-",A43)</f>
        <v>depósito A-Cliente39</v>
      </c>
      <c r="V41" s="27">
        <f>$J$5*2*ATAN2(SQRT(1-(SIN((X42-$X$3)/2)^2+COS($X$3)*COS(X42)*SIN((Y42-$Y$3)/2)^2)),SQRT(SIN((X42-$X$3)/2)^2+COS($X$3)*COS(X42)*SIN((Y42-$Y$3)/2)^2))</f>
        <v>185.16741761387007</v>
      </c>
      <c r="W41" s="23"/>
      <c r="X41" s="22">
        <f>J44*PI()/180</f>
        <v>-0.38464403813491993</v>
      </c>
      <c r="Y41" s="22">
        <f>K44*PI()/180</f>
        <v>-0.83531772159713968</v>
      </c>
      <c r="Z41" s="23"/>
      <c r="AA41" s="22">
        <f>N44*PI()/180</f>
        <v>-0.38464403813491993</v>
      </c>
      <c r="AB41" s="22">
        <f>O44*PI()/180</f>
        <v>-0.83531772159713968</v>
      </c>
      <c r="AD41" s="22">
        <f t="shared" si="0"/>
        <v>-0.38464403813491993</v>
      </c>
      <c r="AE41" s="22">
        <f t="shared" si="1"/>
        <v>-0.83531772159713968</v>
      </c>
    </row>
    <row r="42" spans="1:31" x14ac:dyDescent="0.25">
      <c r="A42" s="6" t="s">
        <v>44</v>
      </c>
      <c r="B42" s="6"/>
      <c r="C42" s="7">
        <v>-22.03848</v>
      </c>
      <c r="D42" s="7">
        <v>-47.86018</v>
      </c>
      <c r="I42" s="16" t="s">
        <v>42</v>
      </c>
      <c r="J42" s="18">
        <f t="shared" ref="J42:K42" si="38">C40</f>
        <v>-22.044499999999999</v>
      </c>
      <c r="K42" s="18">
        <f t="shared" si="38"/>
        <v>-47.889980000000001</v>
      </c>
      <c r="L42" s="13"/>
      <c r="M42" s="16" t="s">
        <v>42</v>
      </c>
      <c r="N42" s="18">
        <f t="shared" si="3"/>
        <v>-22.044499999999999</v>
      </c>
      <c r="O42" s="18">
        <f t="shared" si="4"/>
        <v>-47.889980000000001</v>
      </c>
      <c r="Q42" s="16" t="s">
        <v>42</v>
      </c>
      <c r="R42" s="18">
        <f t="shared" si="2"/>
        <v>-22.044499999999999</v>
      </c>
      <c r="S42" s="18">
        <f t="shared" si="5"/>
        <v>-47.889980000000001</v>
      </c>
      <c r="U42" s="23" t="str">
        <f>_xlfn.CONCAT($A$2,"-",A44)</f>
        <v>depósito A-Cliente40</v>
      </c>
      <c r="V42" s="27">
        <f>$J$5*2*ATAN2(SQRT(1-(SIN((X43-$X$3)/2)^2+COS($X$3)*COS(X43)*SIN((Y43-$Y$3)/2)^2)),SQRT(SIN((X43-$X$3)/2)^2+COS($X$3)*COS(X43)*SIN((Y43-$Y$3)/2)^2))</f>
        <v>186.61479843237382</v>
      </c>
      <c r="W42" s="23"/>
      <c r="X42" s="22">
        <f>J45*PI()/180</f>
        <v>-0.40172819351806638</v>
      </c>
      <c r="Y42" s="22">
        <f>K45*PI()/180</f>
        <v>-0.79501597477348818</v>
      </c>
      <c r="Z42" s="23"/>
      <c r="AA42" s="22">
        <f>N45*PI()/180</f>
        <v>-0.40172819351806638</v>
      </c>
      <c r="AB42" s="22">
        <f>O45*PI()/180</f>
        <v>-0.79501597477348818</v>
      </c>
      <c r="AD42" s="22">
        <f t="shared" si="0"/>
        <v>-0.40172819351806638</v>
      </c>
      <c r="AE42" s="22">
        <f t="shared" si="1"/>
        <v>-0.79501597477348818</v>
      </c>
    </row>
    <row r="43" spans="1:31" x14ac:dyDescent="0.25">
      <c r="A43" s="4" t="s">
        <v>45</v>
      </c>
      <c r="B43" s="4"/>
      <c r="C43" s="5">
        <v>-23.017330000000001</v>
      </c>
      <c r="D43" s="5">
        <v>-45.55106</v>
      </c>
      <c r="I43" s="16" t="s">
        <v>43</v>
      </c>
      <c r="J43" s="18">
        <f t="shared" ref="J43:K43" si="39">C41</f>
        <v>-22.02384</v>
      </c>
      <c r="K43" s="18">
        <f t="shared" si="39"/>
        <v>-47.880209999999998</v>
      </c>
      <c r="L43" s="13"/>
      <c r="M43" s="16" t="s">
        <v>43</v>
      </c>
      <c r="N43" s="18">
        <f t="shared" si="3"/>
        <v>-22.02384</v>
      </c>
      <c r="O43" s="18">
        <f t="shared" si="4"/>
        <v>-47.880209999999998</v>
      </c>
      <c r="Q43" s="16" t="s">
        <v>43</v>
      </c>
      <c r="R43" s="18">
        <f t="shared" si="2"/>
        <v>-22.02384</v>
      </c>
      <c r="S43" s="18">
        <f t="shared" si="5"/>
        <v>-47.880209999999998</v>
      </c>
      <c r="U43" s="23" t="str">
        <f>_xlfn.CONCAT($A$2,"-",A45)</f>
        <v>depósito A-Cliente41</v>
      </c>
      <c r="V43" s="27">
        <f>$J$5*2*ATAN2(SQRT(1-(SIN((X44-$X$3)/2)^2+COS($X$3)*COS(X44)*SIN((Y44-$Y$3)/2)^2)),SQRT(SIN((X44-$X$3)/2)^2+COS($X$3)*COS(X44)*SIN((Y44-$Y$3)/2)^2))</f>
        <v>167.99559650741637</v>
      </c>
      <c r="W43" s="23"/>
      <c r="X43" s="22">
        <f>J46*PI()/180</f>
        <v>-0.40138314192494712</v>
      </c>
      <c r="Y43" s="22">
        <f>K46*PI()/180</f>
        <v>-0.79482398855576875</v>
      </c>
      <c r="Z43" s="23"/>
      <c r="AA43" s="22">
        <f>N46*PI()/180</f>
        <v>-0.40138314192494712</v>
      </c>
      <c r="AB43" s="22">
        <f>O46*PI()/180</f>
        <v>-0.79482398855576875</v>
      </c>
      <c r="AD43" s="22">
        <f t="shared" si="0"/>
        <v>-0.40138314192494712</v>
      </c>
      <c r="AE43" s="22">
        <f t="shared" si="1"/>
        <v>-0.79482398855576875</v>
      </c>
    </row>
    <row r="44" spans="1:31" x14ac:dyDescent="0.25">
      <c r="A44" s="6" t="s">
        <v>46</v>
      </c>
      <c r="B44" s="6"/>
      <c r="C44" s="7">
        <v>-22.99756</v>
      </c>
      <c r="D44" s="7">
        <v>-45.540059999999997</v>
      </c>
      <c r="I44" s="16" t="s">
        <v>44</v>
      </c>
      <c r="J44" s="18">
        <f t="shared" ref="J44:K44" si="40">C42</f>
        <v>-22.03848</v>
      </c>
      <c r="K44" s="18">
        <f t="shared" si="40"/>
        <v>-47.86018</v>
      </c>
      <c r="L44" s="13"/>
      <c r="M44" s="16" t="s">
        <v>44</v>
      </c>
      <c r="N44" s="18">
        <f t="shared" si="3"/>
        <v>-22.03848</v>
      </c>
      <c r="O44" s="18">
        <f t="shared" si="4"/>
        <v>-47.86018</v>
      </c>
      <c r="Q44" s="16" t="s">
        <v>44</v>
      </c>
      <c r="R44" s="18">
        <f t="shared" si="2"/>
        <v>-22.03848</v>
      </c>
      <c r="S44" s="18">
        <f t="shared" si="5"/>
        <v>-47.86018</v>
      </c>
      <c r="U44" s="23" t="str">
        <f>_xlfn.CONCAT($A$2,"-",A46)</f>
        <v>depósito A-Cliente42</v>
      </c>
      <c r="V44" s="27">
        <f>$J$5*2*ATAN2(SQRT(1-(SIN((X45-$X$3)/2)^2+COS($X$3)*COS(X45)*SIN((Y45-$Y$3)/2)^2)),SQRT(SIN((X45-$X$3)/2)^2+COS($X$3)*COS(X45)*SIN((Y45-$Y$3)/2)^2))</f>
        <v>167.30402572254613</v>
      </c>
      <c r="W44" s="23"/>
      <c r="X44" s="22">
        <f>J47*PI()/180</f>
        <v>-0.4026863792774113</v>
      </c>
      <c r="Y44" s="22">
        <f>K47*PI()/180</f>
        <v>-0.79782962006062819</v>
      </c>
      <c r="Z44" s="23"/>
      <c r="AA44" s="22">
        <f>N47*PI()/180</f>
        <v>-0.4026863792774113</v>
      </c>
      <c r="AB44" s="22">
        <f>O47*PI()/180</f>
        <v>-0.79782962006062819</v>
      </c>
      <c r="AD44" s="22">
        <f t="shared" si="0"/>
        <v>-0.4026863792774113</v>
      </c>
      <c r="AE44" s="22">
        <f t="shared" si="1"/>
        <v>-0.79782962006062819</v>
      </c>
    </row>
    <row r="45" spans="1:31" x14ac:dyDescent="0.25">
      <c r="A45" s="4" t="s">
        <v>47</v>
      </c>
      <c r="B45" s="4"/>
      <c r="C45" s="5">
        <v>-23.072230000000001</v>
      </c>
      <c r="D45" s="5">
        <v>-45.712269999999997</v>
      </c>
      <c r="I45" s="16" t="s">
        <v>45</v>
      </c>
      <c r="J45" s="18">
        <f t="shared" ref="J45:K45" si="41">C43</f>
        <v>-23.017330000000001</v>
      </c>
      <c r="K45" s="18">
        <f t="shared" si="41"/>
        <v>-45.55106</v>
      </c>
      <c r="L45" s="13"/>
      <c r="M45" s="16" t="s">
        <v>45</v>
      </c>
      <c r="N45" s="18">
        <f t="shared" si="3"/>
        <v>-23.017330000000001</v>
      </c>
      <c r="O45" s="18">
        <f t="shared" si="4"/>
        <v>-45.55106</v>
      </c>
      <c r="Q45" s="16" t="s">
        <v>45</v>
      </c>
      <c r="R45" s="18">
        <f t="shared" si="2"/>
        <v>-23.017330000000001</v>
      </c>
      <c r="S45" s="18">
        <f t="shared" si="5"/>
        <v>-45.55106</v>
      </c>
      <c r="U45" s="23" t="str">
        <f>_xlfn.CONCAT($A$2,"-",A47)</f>
        <v>depósito A-Cliente43</v>
      </c>
      <c r="V45" s="27">
        <f>$J$5*2*ATAN2(SQRT(1-(SIN((X46-$X$3)/2)^2+COS($X$3)*COS(X46)*SIN((Y46-$Y$3)/2)^2)),SQRT(SIN((X46-$X$3)/2)^2+COS($X$3)*COS(X46)*SIN((Y46-$Y$3)/2)^2))</f>
        <v>191.97460524089865</v>
      </c>
      <c r="W45" s="23"/>
      <c r="X45" s="22">
        <f>J48*PI()/180</f>
        <v>-0.40350598589414788</v>
      </c>
      <c r="Y45" s="22">
        <f>K48*PI()/180</f>
        <v>-0.79785056401165222</v>
      </c>
      <c r="Z45" s="23"/>
      <c r="AA45" s="22">
        <f>N48*PI()/180</f>
        <v>-0.40350598589414788</v>
      </c>
      <c r="AB45" s="22">
        <f>O48*PI()/180</f>
        <v>-0.79785056401165222</v>
      </c>
      <c r="AD45" s="22">
        <f t="shared" si="0"/>
        <v>-0.40350598589414788</v>
      </c>
      <c r="AE45" s="22">
        <f t="shared" si="1"/>
        <v>-0.79785056401165222</v>
      </c>
    </row>
    <row r="46" spans="1:31" x14ac:dyDescent="0.25">
      <c r="A46" s="6" t="s">
        <v>48</v>
      </c>
      <c r="B46" s="6"/>
      <c r="C46" s="7">
        <v>-23.11919</v>
      </c>
      <c r="D46" s="7">
        <v>-45.713470000000001</v>
      </c>
      <c r="I46" s="16" t="s">
        <v>46</v>
      </c>
      <c r="J46" s="18">
        <f t="shared" ref="J46:K46" si="42">C44</f>
        <v>-22.99756</v>
      </c>
      <c r="K46" s="18">
        <f t="shared" si="42"/>
        <v>-45.540059999999997</v>
      </c>
      <c r="L46" s="13"/>
      <c r="M46" s="16" t="s">
        <v>46</v>
      </c>
      <c r="N46" s="18">
        <f t="shared" si="3"/>
        <v>-22.99756</v>
      </c>
      <c r="O46" s="18">
        <f t="shared" si="4"/>
        <v>-45.540059999999997</v>
      </c>
      <c r="Q46" s="16" t="s">
        <v>46</v>
      </c>
      <c r="R46" s="18">
        <f t="shared" si="2"/>
        <v>-22.99756</v>
      </c>
      <c r="S46" s="18">
        <f t="shared" si="5"/>
        <v>-45.540059999999997</v>
      </c>
      <c r="U46" s="23" t="str">
        <f>_xlfn.CONCAT($A$2,"-",A48)</f>
        <v>depósito A-Cliente44</v>
      </c>
      <c r="V46" s="27">
        <f>$J$5*2*ATAN2(SQRT(1-(SIN((X47-$X$3)/2)^2+COS($X$3)*COS(X47)*SIN((Y47-$Y$3)/2)^2)),SQRT(SIN((X47-$X$3)/2)^2+COS($X$3)*COS(X47)*SIN((Y47-$Y$3)/2)^2))</f>
        <v>28.433587830036252</v>
      </c>
      <c r="W46" s="23"/>
      <c r="X46" s="22">
        <f>J49*PI()/180</f>
        <v>-0.40063457020876669</v>
      </c>
      <c r="Y46" s="22">
        <f>K49*PI()/180</f>
        <v>-0.79403562333264288</v>
      </c>
      <c r="Z46" s="23"/>
      <c r="AA46" s="22">
        <f>N49*PI()/180</f>
        <v>-0.40063457020876669</v>
      </c>
      <c r="AB46" s="22">
        <f>O49*PI()/180</f>
        <v>-0.79403562333264288</v>
      </c>
      <c r="AD46" s="22">
        <f t="shared" si="0"/>
        <v>-0.40063457020876669</v>
      </c>
      <c r="AE46" s="22">
        <f t="shared" si="1"/>
        <v>-0.79403562333264288</v>
      </c>
    </row>
    <row r="47" spans="1:31" x14ac:dyDescent="0.25">
      <c r="A47" s="4" t="s">
        <v>49</v>
      </c>
      <c r="B47" s="4"/>
      <c r="C47" s="5">
        <v>-22.95467</v>
      </c>
      <c r="D47" s="5">
        <v>-45.494889999999998</v>
      </c>
      <c r="I47" s="16" t="s">
        <v>47</v>
      </c>
      <c r="J47" s="18">
        <f t="shared" ref="J47:K47" si="43">C45</f>
        <v>-23.072230000000001</v>
      </c>
      <c r="K47" s="18">
        <f t="shared" si="43"/>
        <v>-45.712269999999997</v>
      </c>
      <c r="L47" s="13"/>
      <c r="M47" s="16" t="s">
        <v>47</v>
      </c>
      <c r="N47" s="18">
        <f t="shared" si="3"/>
        <v>-23.072230000000001</v>
      </c>
      <c r="O47" s="18">
        <f t="shared" si="4"/>
        <v>-45.712269999999997</v>
      </c>
      <c r="Q47" s="16" t="s">
        <v>47</v>
      </c>
      <c r="R47" s="18">
        <f t="shared" si="2"/>
        <v>-23.072230000000001</v>
      </c>
      <c r="S47" s="18">
        <f t="shared" si="5"/>
        <v>-45.712269999999997</v>
      </c>
      <c r="U47" s="23" t="str">
        <f>_xlfn.CONCAT($A$2,"-",A49)</f>
        <v>depósito A-Cliente45</v>
      </c>
      <c r="V47" s="27">
        <f>$J$5*2*ATAN2(SQRT(1-(SIN((X48-$X$3)/2)^2+COS($X$3)*COS(X48)*SIN((Y48-$Y$3)/2)^2)),SQRT(SIN((X48-$X$3)/2)^2+COS($X$3)*COS(X48)*SIN((Y48-$Y$3)/2)^2))</f>
        <v>32.043691542313965</v>
      </c>
      <c r="W47" s="23"/>
      <c r="X47" s="22">
        <f>J50*PI()/180</f>
        <v>-0.40955669334496181</v>
      </c>
      <c r="Y47" s="22">
        <f>K50*PI()/180</f>
        <v>-0.82896559578450624</v>
      </c>
      <c r="Z47" s="23"/>
      <c r="AA47" s="22">
        <f>N50*PI()/180</f>
        <v>-0.40955669334496181</v>
      </c>
      <c r="AB47" s="22">
        <f>O50*PI()/180</f>
        <v>-0.82896559578450624</v>
      </c>
      <c r="AD47" s="22">
        <f t="shared" si="0"/>
        <v>-0.40955669334496181</v>
      </c>
      <c r="AE47" s="22">
        <f t="shared" si="1"/>
        <v>-0.82896559578450624</v>
      </c>
    </row>
    <row r="48" spans="1:31" x14ac:dyDescent="0.25">
      <c r="A48" s="6" t="s">
        <v>50</v>
      </c>
      <c r="B48" s="6"/>
      <c r="C48" s="7">
        <v>-23.465869999999999</v>
      </c>
      <c r="D48" s="7">
        <v>-47.496229999999997</v>
      </c>
      <c r="I48" s="16" t="s">
        <v>48</v>
      </c>
      <c r="J48" s="18">
        <f t="shared" ref="J48:K48" si="44">C46</f>
        <v>-23.11919</v>
      </c>
      <c r="K48" s="18">
        <f t="shared" si="44"/>
        <v>-45.713470000000001</v>
      </c>
      <c r="L48" s="13"/>
      <c r="M48" s="16" t="s">
        <v>48</v>
      </c>
      <c r="N48" s="18">
        <f t="shared" si="3"/>
        <v>-23.11919</v>
      </c>
      <c r="O48" s="18">
        <f t="shared" si="4"/>
        <v>-45.713470000000001</v>
      </c>
      <c r="Q48" s="16" t="s">
        <v>48</v>
      </c>
      <c r="R48" s="18">
        <f t="shared" si="2"/>
        <v>-23.11919</v>
      </c>
      <c r="S48" s="18">
        <f t="shared" si="5"/>
        <v>-45.713470000000001</v>
      </c>
      <c r="U48" s="23" t="str">
        <f>_xlfn.CONCAT($A$2,"-",A50)</f>
        <v>depósito A-Cliente46</v>
      </c>
      <c r="V48" s="27">
        <f>$J$5*2*ATAN2(SQRT(1-(SIN((X49-$X$3)/2)^2+COS($X$3)*COS(X49)*SIN((Y49-$Y$3)/2)^2)),SQRT(SIN((X49-$X$3)/2)^2+COS($X$3)*COS(X49)*SIN((Y49-$Y$3)/2)^2))</f>
        <v>29.152228323451489</v>
      </c>
      <c r="W48" s="23"/>
      <c r="X48" s="22">
        <f>J51*PI()/180</f>
        <v>-0.41007610333035527</v>
      </c>
      <c r="Y48" s="22">
        <f>K51*PI()/180</f>
        <v>-0.82922704610645503</v>
      </c>
      <c r="Z48" s="23"/>
      <c r="AA48" s="22">
        <f>N51*PI()/180</f>
        <v>-0.41007610333035527</v>
      </c>
      <c r="AB48" s="22">
        <f>O51*PI()/180</f>
        <v>-0.82922704610645503</v>
      </c>
      <c r="AD48" s="22">
        <f t="shared" si="0"/>
        <v>-0.41007610333035527</v>
      </c>
      <c r="AE48" s="22">
        <f t="shared" si="1"/>
        <v>-0.82922704610645503</v>
      </c>
    </row>
    <row r="49" spans="1:31" x14ac:dyDescent="0.25">
      <c r="A49" s="4" t="s">
        <v>51</v>
      </c>
      <c r="B49" s="4"/>
      <c r="C49" s="5">
        <v>-23.495629999999998</v>
      </c>
      <c r="D49" s="5">
        <v>-47.511209999999998</v>
      </c>
      <c r="I49" s="16" t="s">
        <v>49</v>
      </c>
      <c r="J49" s="18">
        <f t="shared" ref="J49:K49" si="45">C47</f>
        <v>-22.95467</v>
      </c>
      <c r="K49" s="18">
        <f t="shared" si="45"/>
        <v>-45.494889999999998</v>
      </c>
      <c r="L49" s="13"/>
      <c r="M49" s="16" t="s">
        <v>49</v>
      </c>
      <c r="N49" s="18">
        <f t="shared" si="3"/>
        <v>-22.95467</v>
      </c>
      <c r="O49" s="18">
        <f t="shared" si="4"/>
        <v>-45.494889999999998</v>
      </c>
      <c r="Q49" s="16" t="s">
        <v>49</v>
      </c>
      <c r="R49" s="18">
        <f t="shared" si="2"/>
        <v>-22.95467</v>
      </c>
      <c r="S49" s="18">
        <f t="shared" si="5"/>
        <v>-45.494889999999998</v>
      </c>
      <c r="U49" s="23" t="str">
        <f>_xlfn.CONCAT($A$2,"-",A51)</f>
        <v>depósito A-Cliente47</v>
      </c>
      <c r="V49" s="27">
        <f>$J$5*2*ATAN2(SQRT(1-(SIN((X50-$X$3)/2)^2+COS($X$3)*COS(X50)*SIN((Y50-$Y$3)/2)^2)),SQRT(SIN((X50-$X$3)/2)^2+COS($X$3)*COS(X50)*SIN((Y50-$Y$3)/2)^2))</f>
        <v>232.60398646792689</v>
      </c>
      <c r="W49" s="23"/>
      <c r="X49" s="22">
        <f>J52*PI()/180</f>
        <v>-0.409916580236723</v>
      </c>
      <c r="Y49" s="22">
        <f>K52*PI()/180</f>
        <v>-0.82852821627395656</v>
      </c>
      <c r="Z49" s="23"/>
      <c r="AA49" s="22">
        <f>N52*PI()/180</f>
        <v>-0.409916580236723</v>
      </c>
      <c r="AB49" s="22">
        <f>O52*PI()/180</f>
        <v>-0.82852821627395656</v>
      </c>
      <c r="AD49" s="22">
        <f t="shared" si="0"/>
        <v>-0.409916580236723</v>
      </c>
      <c r="AE49" s="22">
        <f t="shared" si="1"/>
        <v>-0.82852821627395656</v>
      </c>
    </row>
    <row r="50" spans="1:31" x14ac:dyDescent="0.25">
      <c r="A50" s="6" t="s">
        <v>52</v>
      </c>
      <c r="B50" s="6"/>
      <c r="C50" s="7">
        <v>-23.48649</v>
      </c>
      <c r="D50" s="7">
        <v>-47.471170000000001</v>
      </c>
      <c r="I50" s="16" t="s">
        <v>50</v>
      </c>
      <c r="J50" s="18">
        <f t="shared" ref="J50:K50" si="46">C48</f>
        <v>-23.465869999999999</v>
      </c>
      <c r="K50" s="18">
        <f t="shared" si="46"/>
        <v>-47.496229999999997</v>
      </c>
      <c r="L50" s="13"/>
      <c r="M50" s="16" t="s">
        <v>50</v>
      </c>
      <c r="N50" s="18">
        <f t="shared" si="3"/>
        <v>-23.465869999999999</v>
      </c>
      <c r="O50" s="18">
        <f t="shared" si="4"/>
        <v>-47.496229999999997</v>
      </c>
      <c r="Q50" s="16" t="s">
        <v>50</v>
      </c>
      <c r="R50" s="18">
        <f t="shared" si="2"/>
        <v>-23.465869999999999</v>
      </c>
      <c r="S50" s="18">
        <f t="shared" si="5"/>
        <v>-47.496229999999997</v>
      </c>
      <c r="U50" s="23" t="str">
        <f>_xlfn.CONCAT($A$2,"-",A52)</f>
        <v>depósito A-Cliente48</v>
      </c>
      <c r="V50" s="27">
        <f>$J$5*2*ATAN2(SQRT(1-(SIN((X51-$X$3)/2)^2+COS($X$3)*COS(X51)*SIN((Y51-$Y$3)/2)^2)),SQRT(SIN((X51-$X$3)/2)^2+COS($X$3)*COS(X51)*SIN((Y51-$Y$3)/2)^2))</f>
        <v>239.43702896822356</v>
      </c>
      <c r="W50" s="23"/>
      <c r="X50" s="22">
        <f>J53*PI()/180</f>
        <v>-0.36992218589434772</v>
      </c>
      <c r="Y50" s="22">
        <f>K53*PI()/180</f>
        <v>-0.83349751772023473</v>
      </c>
      <c r="Z50" s="23"/>
      <c r="AA50" s="22">
        <f>N53*PI()/180</f>
        <v>-0.36992218589434772</v>
      </c>
      <c r="AB50" s="22">
        <f>O53*PI()/180</f>
        <v>-0.83349751772023473</v>
      </c>
      <c r="AD50" s="22">
        <f t="shared" si="0"/>
        <v>-0.36992218589434772</v>
      </c>
      <c r="AE50" s="22">
        <f t="shared" si="1"/>
        <v>-0.83349751772023473</v>
      </c>
    </row>
    <row r="51" spans="1:31" x14ac:dyDescent="0.25">
      <c r="A51" s="4" t="s">
        <v>53</v>
      </c>
      <c r="B51" s="4"/>
      <c r="C51" s="5">
        <v>-21.194980000000001</v>
      </c>
      <c r="D51" s="5">
        <v>-47.755890000000001</v>
      </c>
      <c r="I51" s="16" t="s">
        <v>51</v>
      </c>
      <c r="J51" s="18">
        <f t="shared" ref="J51:K51" si="47">C49</f>
        <v>-23.495629999999998</v>
      </c>
      <c r="K51" s="18">
        <f t="shared" si="47"/>
        <v>-47.511209999999998</v>
      </c>
      <c r="L51" s="13"/>
      <c r="M51" s="16" t="s">
        <v>51</v>
      </c>
      <c r="N51" s="18">
        <f t="shared" si="3"/>
        <v>-23.495629999999998</v>
      </c>
      <c r="O51" s="18">
        <f t="shared" si="4"/>
        <v>-47.511209999999998</v>
      </c>
      <c r="Q51" s="16" t="s">
        <v>51</v>
      </c>
      <c r="R51" s="18">
        <f t="shared" si="2"/>
        <v>-23.495629999999998</v>
      </c>
      <c r="S51" s="18">
        <f t="shared" si="5"/>
        <v>-47.511209999999998</v>
      </c>
      <c r="U51" s="23" t="str">
        <f>_xlfn.CONCAT($A$2,"-",A53)</f>
        <v>depósito A-Cliente49</v>
      </c>
      <c r="V51" s="27">
        <f>$J$5*2*ATAN2(SQRT(1-(SIN((X52-$X$3)/2)^2+COS($X$3)*COS(X52)*SIN((Y52-$Y$3)/2)^2)),SQRT(SIN((X52-$X$3)/2)^2+COS($X$3)*COS(X52)*SIN((Y52-$Y$3)/2)^2))</f>
        <v>235.52313807535711</v>
      </c>
      <c r="W51" s="23"/>
      <c r="X51" s="22">
        <f>J54*PI()/180</f>
        <v>-0.36898319875677477</v>
      </c>
      <c r="Y51" s="22">
        <f>K54*PI()/180</f>
        <v>-0.83435150732323571</v>
      </c>
      <c r="Z51" s="23"/>
      <c r="AA51" s="22">
        <f>N54*PI()/180</f>
        <v>-0.36898319875677477</v>
      </c>
      <c r="AB51" s="22">
        <f>O54*PI()/180</f>
        <v>-0.83435150732323571</v>
      </c>
      <c r="AD51" s="22">
        <f t="shared" si="0"/>
        <v>-0.36898319875677477</v>
      </c>
      <c r="AE51" s="22">
        <f t="shared" si="1"/>
        <v>-0.83435150732323571</v>
      </c>
    </row>
    <row r="52" spans="1:31" x14ac:dyDescent="0.25">
      <c r="A52" s="6" t="s">
        <v>54</v>
      </c>
      <c r="B52" s="6"/>
      <c r="C52" s="7">
        <v>-21.141179999999999</v>
      </c>
      <c r="D52" s="7">
        <v>-47.804819999999999</v>
      </c>
      <c r="I52" s="16" t="s">
        <v>52</v>
      </c>
      <c r="J52" s="18">
        <f t="shared" ref="J52:K52" si="48">C50</f>
        <v>-23.48649</v>
      </c>
      <c r="K52" s="18">
        <f t="shared" si="48"/>
        <v>-47.471170000000001</v>
      </c>
      <c r="L52" s="13"/>
      <c r="M52" s="16" t="s">
        <v>52</v>
      </c>
      <c r="N52" s="18">
        <f t="shared" si="3"/>
        <v>-23.48649</v>
      </c>
      <c r="O52" s="18">
        <f t="shared" si="4"/>
        <v>-47.471170000000001</v>
      </c>
      <c r="Q52" s="16" t="s">
        <v>52</v>
      </c>
      <c r="R52" s="18">
        <f t="shared" si="2"/>
        <v>-23.48649</v>
      </c>
      <c r="S52" s="18">
        <f t="shared" si="5"/>
        <v>-47.471170000000001</v>
      </c>
      <c r="U52" s="23" t="str">
        <f>_xlfn.CONCAT($A$2,"-",A54)</f>
        <v>depósito A-Cliente50</v>
      </c>
      <c r="V52" s="27">
        <f>$J$5*2*ATAN2(SQRT(1-(SIN((X53-$X$3)/2)^2+COS($X$3)*COS(X53)*SIN((Y53-$Y$3)/2)^2)),SQRT(SIN((X53-$X$3)/2)^2+COS($X$3)*COS(X53)*SIN((Y53-$Y$3)/2)^2))</f>
        <v>204.39555212595621</v>
      </c>
      <c r="W52" s="23"/>
      <c r="X52" s="22">
        <f>J55*PI()/180</f>
        <v>-0.36957626163660251</v>
      </c>
      <c r="Y52" s="22">
        <f>K55*PI()/180</f>
        <v>-0.83417226200905581</v>
      </c>
      <c r="Z52" s="23"/>
      <c r="AA52" s="22">
        <f>N55*PI()/180</f>
        <v>-0.36957626163660251</v>
      </c>
      <c r="AB52" s="22">
        <f>O55*PI()/180</f>
        <v>-0.83417226200905581</v>
      </c>
      <c r="AD52" s="22">
        <f t="shared" si="0"/>
        <v>-0.36957626163660251</v>
      </c>
      <c r="AE52" s="22">
        <f t="shared" si="1"/>
        <v>-0.83417226200905581</v>
      </c>
    </row>
    <row r="53" spans="1:31" x14ac:dyDescent="0.25">
      <c r="A53" s="4" t="s">
        <v>55</v>
      </c>
      <c r="B53" s="4"/>
      <c r="C53" s="5">
        <v>-21.175160000000002</v>
      </c>
      <c r="D53" s="5">
        <v>-47.794550000000001</v>
      </c>
      <c r="I53" s="16" t="s">
        <v>53</v>
      </c>
      <c r="J53" s="18">
        <f t="shared" ref="J53:K53" si="49">C51</f>
        <v>-21.194980000000001</v>
      </c>
      <c r="K53" s="18">
        <f t="shared" si="49"/>
        <v>-47.755890000000001</v>
      </c>
      <c r="L53" s="13"/>
      <c r="M53" s="16" t="s">
        <v>53</v>
      </c>
      <c r="N53" s="18">
        <f t="shared" si="3"/>
        <v>-21.194980000000001</v>
      </c>
      <c r="O53" s="18">
        <f t="shared" si="4"/>
        <v>-47.755890000000001</v>
      </c>
      <c r="Q53" s="16" t="s">
        <v>53</v>
      </c>
      <c r="R53" s="18">
        <f t="shared" si="2"/>
        <v>-21.194980000000001</v>
      </c>
      <c r="S53" s="18">
        <f t="shared" si="5"/>
        <v>-47.755890000000001</v>
      </c>
      <c r="U53" s="23" t="str">
        <f>_xlfn.CONCAT($A$2,"-",A55)</f>
        <v>depósito A-Cliente51</v>
      </c>
      <c r="V53" s="27">
        <f>$J$5*2*ATAN2(SQRT(1-(SIN((X54-$X$3)/2)^2+COS($X$3)*COS(X54)*SIN((Y54-$Y$3)/2)^2)),SQRT(SIN((X54-$X$3)/2)^2+COS($X$3)*COS(X54)*SIN((Y54-$Y$3)/2)^2))</f>
        <v>205.09976333362815</v>
      </c>
      <c r="W53" s="23"/>
      <c r="X53" s="22">
        <f>J56*PI()/180</f>
        <v>-0.38941960803422682</v>
      </c>
      <c r="Y53" s="22">
        <f>K56*PI()/180</f>
        <v>-0.85621419966541734</v>
      </c>
      <c r="Z53" s="23"/>
      <c r="AA53" s="22">
        <f>N56*PI()/180</f>
        <v>-0.38941960803422682</v>
      </c>
      <c r="AB53" s="22">
        <f>O56*PI()/180</f>
        <v>-0.85621419966541734</v>
      </c>
      <c r="AD53" s="22">
        <f t="shared" si="0"/>
        <v>-0.38941960803422682</v>
      </c>
      <c r="AE53" s="22">
        <f t="shared" si="1"/>
        <v>-0.85621419966541734</v>
      </c>
    </row>
    <row r="54" spans="1:31" x14ac:dyDescent="0.25">
      <c r="A54" s="6" t="s">
        <v>56</v>
      </c>
      <c r="B54" s="6"/>
      <c r="C54" s="7">
        <v>-22.312100000000001</v>
      </c>
      <c r="D54" s="7">
        <v>-49.057459999999999</v>
      </c>
      <c r="I54" s="16" t="s">
        <v>54</v>
      </c>
      <c r="J54" s="18">
        <f t="shared" ref="J54:K54" si="50">C52</f>
        <v>-21.141179999999999</v>
      </c>
      <c r="K54" s="18">
        <f t="shared" si="50"/>
        <v>-47.804819999999999</v>
      </c>
      <c r="L54" s="13"/>
      <c r="M54" s="16" t="s">
        <v>54</v>
      </c>
      <c r="N54" s="18">
        <f t="shared" si="3"/>
        <v>-21.141179999999999</v>
      </c>
      <c r="O54" s="18">
        <f t="shared" si="4"/>
        <v>-47.804819999999999</v>
      </c>
      <c r="Q54" s="16" t="s">
        <v>54</v>
      </c>
      <c r="R54" s="18">
        <f t="shared" si="2"/>
        <v>-21.141179999999999</v>
      </c>
      <c r="S54" s="18">
        <f t="shared" si="5"/>
        <v>-47.804819999999999</v>
      </c>
      <c r="U54" s="23" t="str">
        <f>_xlfn.CONCAT($A$3,"-",A5)</f>
        <v>depósito B-Cliente1</v>
      </c>
      <c r="V54" s="28">
        <f>$N$5*2*ATAN2(SQRT(1-(SIN((AA4-$AA$3)/2)^2+COS($AA$3)*COS(AA4)*SIN((AB4-$AB$3)/2)^2)),SQRT(SIN((AA4-$AA$3)/2)^2+COS($AA$3)*COS(AA4)*SIN((AB4-$AB$3)/2)^2))</f>
        <v>172.22416646946965</v>
      </c>
      <c r="W54" s="23"/>
      <c r="X54" s="22">
        <f>J57*PI()/180</f>
        <v>-0.3894925627969601</v>
      </c>
      <c r="Y54" s="22">
        <f>K57*PI()/180</f>
        <v>-0.85640077536245562</v>
      </c>
      <c r="Z54" s="23"/>
      <c r="AA54" s="22">
        <f>N57*PI()/180</f>
        <v>-0.3894925627969601</v>
      </c>
      <c r="AB54" s="22">
        <f>O57*PI()/180</f>
        <v>-0.85640077536245562</v>
      </c>
      <c r="AD54" s="22">
        <f t="shared" si="0"/>
        <v>-0.3894925627969601</v>
      </c>
      <c r="AE54" s="22">
        <f t="shared" si="1"/>
        <v>-0.85640077536245562</v>
      </c>
    </row>
    <row r="55" spans="1:31" x14ac:dyDescent="0.25">
      <c r="A55" s="10" t="s">
        <v>57</v>
      </c>
      <c r="B55" s="10"/>
      <c r="C55" s="11">
        <v>-22.316279999999999</v>
      </c>
      <c r="D55" s="11">
        <v>-49.068150000000003</v>
      </c>
      <c r="I55" s="16" t="s">
        <v>55</v>
      </c>
      <c r="J55" s="18">
        <f t="shared" ref="J55:K55" si="51">C53</f>
        <v>-21.175160000000002</v>
      </c>
      <c r="K55" s="18">
        <f t="shared" si="51"/>
        <v>-47.794550000000001</v>
      </c>
      <c r="L55" s="13"/>
      <c r="M55" s="16" t="s">
        <v>55</v>
      </c>
      <c r="N55" s="18">
        <f t="shared" si="3"/>
        <v>-21.175160000000002</v>
      </c>
      <c r="O55" s="18">
        <f t="shared" si="4"/>
        <v>-47.794550000000001</v>
      </c>
      <c r="Q55" s="16" t="s">
        <v>55</v>
      </c>
      <c r="R55" s="18">
        <f t="shared" si="2"/>
        <v>-21.175160000000002</v>
      </c>
      <c r="S55" s="18">
        <f t="shared" si="5"/>
        <v>-47.794550000000001</v>
      </c>
      <c r="U55" s="23" t="str">
        <f>_xlfn.CONCAT($A$3,"-",A6)</f>
        <v>depósito B-Cliente2</v>
      </c>
      <c r="V55" s="28">
        <f>$N$5*2*ATAN2(SQRT(1-(SIN((AA5-$AA$3)/2)^2+COS($AA$3)*COS(AA5)*SIN((AB5-$AB$3)/2)^2)),SQRT(SIN((AA5-$AA$3)/2)^2+COS($AA$3)*COS(AA5)*SIN((AB5-$AB$3)/2)^2))</f>
        <v>165.4405060199104</v>
      </c>
      <c r="W55" s="23"/>
      <c r="X55" s="23"/>
      <c r="Y55" s="23"/>
      <c r="Z55" s="23"/>
      <c r="AA55" s="23"/>
      <c r="AB55" s="23"/>
    </row>
    <row r="56" spans="1:31" x14ac:dyDescent="0.25">
      <c r="I56" s="16" t="s">
        <v>56</v>
      </c>
      <c r="J56" s="18">
        <f t="shared" ref="J56:K56" si="52">C54</f>
        <v>-22.312100000000001</v>
      </c>
      <c r="K56" s="18">
        <f t="shared" si="52"/>
        <v>-49.057459999999999</v>
      </c>
      <c r="L56" s="13"/>
      <c r="M56" s="16" t="s">
        <v>56</v>
      </c>
      <c r="N56" s="18">
        <f t="shared" si="3"/>
        <v>-22.312100000000001</v>
      </c>
      <c r="O56" s="18">
        <f t="shared" si="4"/>
        <v>-49.057459999999999</v>
      </c>
      <c r="Q56" s="16" t="s">
        <v>56</v>
      </c>
      <c r="R56" s="18">
        <f t="shared" si="2"/>
        <v>-22.312100000000001</v>
      </c>
      <c r="S56" s="18">
        <f t="shared" si="5"/>
        <v>-49.057459999999999</v>
      </c>
      <c r="U56" s="23" t="str">
        <f>_xlfn.CONCAT($A$3,"-",A7)</f>
        <v>depósito B-Cliente3</v>
      </c>
      <c r="V56" s="28">
        <f>$N$5*2*ATAN2(SQRT(1-(SIN((AA6-$AA$3)/2)^2+COS($AA$3)*COS(AA6)*SIN((AB6-$AB$3)/2)^2)),SQRT(SIN((AA6-$AA$3)/2)^2+COS($AA$3)*COS(AA6)*SIN((AB6-$AB$3)/2)^2))</f>
        <v>169.32171563610046</v>
      </c>
      <c r="W56" s="23"/>
      <c r="X56" s="23"/>
      <c r="Y56" s="23"/>
      <c r="Z56" s="23"/>
      <c r="AA56" s="23"/>
      <c r="AB56" s="23"/>
    </row>
    <row r="57" spans="1:31" x14ac:dyDescent="0.25">
      <c r="I57" s="16" t="s">
        <v>57</v>
      </c>
      <c r="J57" s="18">
        <f>C55</f>
        <v>-22.316279999999999</v>
      </c>
      <c r="K57" s="18">
        <f>D55</f>
        <v>-49.068150000000003</v>
      </c>
      <c r="L57" s="13"/>
      <c r="M57" s="16" t="s">
        <v>57</v>
      </c>
      <c r="N57" s="18">
        <f t="shared" si="3"/>
        <v>-22.316279999999999</v>
      </c>
      <c r="O57" s="18">
        <f t="shared" si="4"/>
        <v>-49.068150000000003</v>
      </c>
      <c r="Q57" s="16" t="s">
        <v>57</v>
      </c>
      <c r="R57" s="18">
        <f t="shared" si="2"/>
        <v>-22.316279999999999</v>
      </c>
      <c r="S57" s="18">
        <f t="shared" si="5"/>
        <v>-49.068150000000003</v>
      </c>
      <c r="U57" s="23" t="str">
        <f>_xlfn.CONCAT($A$3,"-",A8)</f>
        <v>depósito B-Cliente4</v>
      </c>
      <c r="V57" s="28">
        <f>$N$5*2*ATAN2(SQRT(1-(SIN((AA7-$AA$3)/2)^2+COS($AA$3)*COS(AA7)*SIN((AB7-$AB$3)/2)^2)),SQRT(SIN((AA7-$AA$3)/2)^2+COS($AA$3)*COS(AA7)*SIN((AB7-$AB$3)/2)^2))</f>
        <v>159.06937173076707</v>
      </c>
      <c r="W57" s="23"/>
      <c r="X57" s="23"/>
      <c r="Y57" s="23"/>
      <c r="Z57" s="23"/>
      <c r="AA57" s="23"/>
      <c r="AB57" s="23"/>
    </row>
    <row r="58" spans="1:31" x14ac:dyDescent="0.25">
      <c r="I58" s="19"/>
      <c r="J58" s="19"/>
      <c r="K58" s="13"/>
      <c r="L58" s="13"/>
      <c r="Q58" s="24"/>
      <c r="R58" s="24"/>
      <c r="U58" s="23" t="str">
        <f>_xlfn.CONCAT($A$3,"-",A9)</f>
        <v>depósito B-Cliente5</v>
      </c>
      <c r="V58" s="28">
        <f>$N$5*2*ATAN2(SQRT(1-(SIN((AA8-$AA$3)/2)^2+COS($AA$3)*COS(AA8)*SIN((AB8-$AB$3)/2)^2)),SQRT(SIN((AA8-$AA$3)/2)^2+COS($AA$3)*COS(AA8)*SIN((AB8-$AB$3)/2)^2))</f>
        <v>158.37725655928739</v>
      </c>
      <c r="W58" s="23"/>
      <c r="X58" s="23"/>
      <c r="Y58" s="23"/>
      <c r="Z58" s="23"/>
      <c r="AA58" s="23"/>
      <c r="AB58" s="23"/>
    </row>
    <row r="59" spans="1:31" x14ac:dyDescent="0.25">
      <c r="I59" s="19"/>
      <c r="J59" s="19"/>
      <c r="K59" s="13"/>
      <c r="L59" s="13"/>
      <c r="Q59" s="24"/>
      <c r="R59" s="24"/>
      <c r="U59" s="23" t="str">
        <f>_xlfn.CONCAT($A$3,"-",A10)</f>
        <v>depósito B-Cliente6</v>
      </c>
      <c r="V59" s="28">
        <f>$N$5*2*ATAN2(SQRT(1-(SIN((AA9-$AA$3)/2)^2+COS($AA$3)*COS(AA9)*SIN((AB9-$AB$3)/2)^2)),SQRT(SIN((AA9-$AA$3)/2)^2+COS($AA$3)*COS(AA9)*SIN((AB9-$AB$3)/2)^2))</f>
        <v>175.01748390226737</v>
      </c>
      <c r="W59" s="23"/>
      <c r="X59" s="23"/>
      <c r="Y59" s="23"/>
      <c r="Z59" s="23"/>
      <c r="AA59" s="23"/>
      <c r="AB59" s="23"/>
    </row>
    <row r="60" spans="1:31" x14ac:dyDescent="0.25">
      <c r="I60" s="19"/>
      <c r="J60" s="19"/>
      <c r="K60" s="13"/>
      <c r="L60" s="13"/>
      <c r="Q60" s="24"/>
      <c r="R60" s="24"/>
      <c r="U60" s="23" t="str">
        <f>_xlfn.CONCAT($A$3,"-",A11)</f>
        <v>depósito B-Cliente7</v>
      </c>
      <c r="V60" s="28">
        <f>$N$5*2*ATAN2(SQRT(1-(SIN((AA10-$AA$3)/2)^2+COS($AA$3)*COS(AA10)*SIN((AB10-$AB$3)/2)^2)),SQRT(SIN((AA10-$AA$3)/2)^2+COS($AA$3)*COS(AA10)*SIN((AB10-$AB$3)/2)^2))</f>
        <v>167.54394750075042</v>
      </c>
      <c r="W60" s="23"/>
      <c r="X60" s="23"/>
      <c r="Y60" s="23"/>
      <c r="Z60" s="23"/>
      <c r="AA60" s="23"/>
      <c r="AB60" s="23"/>
    </row>
    <row r="61" spans="1:31" x14ac:dyDescent="0.25">
      <c r="I61" s="19"/>
      <c r="J61" s="19"/>
      <c r="K61" s="13"/>
      <c r="L61" s="13"/>
      <c r="U61" s="23" t="str">
        <f>_xlfn.CONCAT($A$3,"-",A12)</f>
        <v>depósito B-Cliente8</v>
      </c>
      <c r="V61" s="28">
        <f>$N$5*2*ATAN2(SQRT(1-(SIN((AA11-$AA$3)/2)^2+COS($AA$3)*COS(AA11)*SIN((AB11-$AB$3)/2)^2)),SQRT(SIN((AA11-$AA$3)/2)^2+COS($AA$3)*COS(AA11)*SIN((AB11-$AB$3)/2)^2))</f>
        <v>170.84144295634539</v>
      </c>
      <c r="W61" s="23"/>
      <c r="X61" s="23"/>
      <c r="Y61" s="23"/>
      <c r="Z61" s="23"/>
      <c r="AA61" s="23"/>
      <c r="AB61" s="23"/>
    </row>
    <row r="62" spans="1:31" x14ac:dyDescent="0.25">
      <c r="I62" s="19"/>
      <c r="J62" s="19"/>
      <c r="K62" s="13"/>
      <c r="L62" s="13"/>
      <c r="U62" s="23" t="str">
        <f>_xlfn.CONCAT($A$3,"-",A13)</f>
        <v>depósito B-Cliente9</v>
      </c>
      <c r="V62" s="28">
        <f>$N$5*2*ATAN2(SQRT(1-(SIN((AA12-$AA$3)/2)^2+COS($AA$3)*COS(AA12)*SIN((AB12-$AB$3)/2)^2)),SQRT(SIN((AA12-$AA$3)/2)^2+COS($AA$3)*COS(AA12)*SIN((AB12-$AB$3)/2)^2))</f>
        <v>134.04432260110633</v>
      </c>
      <c r="W62" s="23"/>
      <c r="X62" s="23"/>
      <c r="Y62" s="23"/>
      <c r="Z62" s="23"/>
      <c r="AA62" s="23"/>
      <c r="AB62" s="23"/>
    </row>
    <row r="63" spans="1:31" x14ac:dyDescent="0.25">
      <c r="I63" s="19"/>
      <c r="J63" s="19"/>
      <c r="K63" s="13"/>
      <c r="L63" s="13"/>
      <c r="U63" s="23" t="str">
        <f>_xlfn.CONCAT($A$3,"-",A14)</f>
        <v>depósito B-Cliente10</v>
      </c>
      <c r="V63" s="28">
        <f>$N$5*2*ATAN2(SQRT(1-(SIN((AA13-$AA$3)/2)^2+COS($AA$3)*COS(AA13)*SIN((AB13-$AB$3)/2)^2)),SQRT(SIN((AA13-$AA$3)/2)^2+COS($AA$3)*COS(AA13)*SIN((AB13-$AB$3)/2)^2))</f>
        <v>240.98221224554365</v>
      </c>
      <c r="W63" s="23"/>
      <c r="X63" s="23"/>
      <c r="Y63" s="23"/>
      <c r="Z63" s="23"/>
      <c r="AA63" s="23"/>
      <c r="AB63" s="23"/>
    </row>
    <row r="64" spans="1:31" x14ac:dyDescent="0.25">
      <c r="I64" s="19"/>
      <c r="J64" s="19"/>
      <c r="K64" s="13"/>
      <c r="L64" s="13"/>
      <c r="U64" s="23" t="str">
        <f>_xlfn.CONCAT($A$3,"-",A15)</f>
        <v>depósito B-Cliente11</v>
      </c>
      <c r="V64" s="28">
        <f>$N$5*2*ATAN2(SQRT(1-(SIN((AA14-$AA$3)/2)^2+COS($AA$3)*COS(AA14)*SIN((AB14-$AB$3)/2)^2)),SQRT(SIN((AA14-$AA$3)/2)^2+COS($AA$3)*COS(AA14)*SIN((AB14-$AB$3)/2)^2))</f>
        <v>117.99434266590424</v>
      </c>
      <c r="W64" s="23"/>
      <c r="X64" s="23"/>
      <c r="Y64" s="23"/>
      <c r="Z64" s="23"/>
      <c r="AA64" s="23"/>
      <c r="AB64" s="23"/>
    </row>
    <row r="65" spans="9:28" x14ac:dyDescent="0.25">
      <c r="I65" s="19"/>
      <c r="J65" s="19"/>
      <c r="K65" s="13"/>
      <c r="L65" s="13"/>
      <c r="U65" s="23" t="str">
        <f>_xlfn.CONCAT($A$3,"-",A16)</f>
        <v>depósito B-Cliente12</v>
      </c>
      <c r="V65" s="28">
        <f>$N$5*2*ATAN2(SQRT(1-(SIN((AA15-$AA$3)/2)^2+COS($AA$3)*COS(AA15)*SIN((AB15-$AB$3)/2)^2)),SQRT(SIN((AA15-$AA$3)/2)^2+COS($AA$3)*COS(AA15)*SIN((AB15-$AB$3)/2)^2))</f>
        <v>279.41874673071317</v>
      </c>
      <c r="W65" s="23"/>
      <c r="X65" s="23"/>
      <c r="Y65" s="23"/>
      <c r="Z65" s="23"/>
      <c r="AA65" s="23"/>
      <c r="AB65" s="23"/>
    </row>
    <row r="66" spans="9:28" x14ac:dyDescent="0.25">
      <c r="I66" s="19"/>
      <c r="J66" s="19"/>
      <c r="K66" s="13"/>
      <c r="L66" s="13"/>
      <c r="U66" s="23" t="str">
        <f>_xlfn.CONCAT($A$3,"-",A17)</f>
        <v>depósito B-Cliente13</v>
      </c>
      <c r="V66" s="28">
        <f>$N$5*2*ATAN2(SQRT(1-(SIN((AA16-$AA$3)/2)^2+COS($AA$3)*COS(AA16)*SIN((AB16-$AB$3)/2)^2)),SQRT(SIN((AA16-$AA$3)/2)^2+COS($AA$3)*COS(AA16)*SIN((AB16-$AB$3)/2)^2))</f>
        <v>280.1626002438079</v>
      </c>
      <c r="W66" s="23"/>
      <c r="X66" s="23"/>
      <c r="Y66" s="23"/>
      <c r="Z66" s="23"/>
      <c r="AA66" s="23"/>
      <c r="AB66" s="23"/>
    </row>
    <row r="67" spans="9:28" x14ac:dyDescent="0.25">
      <c r="I67" s="19"/>
      <c r="J67" s="19"/>
      <c r="K67" s="13"/>
      <c r="L67" s="13"/>
      <c r="U67" s="23" t="str">
        <f>_xlfn.CONCAT($A$3,"-",A18)</f>
        <v>depósito B-Cliente14</v>
      </c>
      <c r="V67" s="28">
        <f>$N$5*2*ATAN2(SQRT(1-(SIN((AA17-$AA$3)/2)^2+COS($AA$3)*COS(AA17)*SIN((AB17-$AB$3)/2)^2)),SQRT(SIN((AA17-$AA$3)/2)^2+COS($AA$3)*COS(AA17)*SIN((AB17-$AB$3)/2)^2))</f>
        <v>280.26768908999674</v>
      </c>
      <c r="W67" s="23"/>
      <c r="X67" s="23"/>
      <c r="Y67" s="23"/>
      <c r="Z67" s="23"/>
      <c r="AA67" s="23"/>
      <c r="AB67" s="23"/>
    </row>
    <row r="68" spans="9:28" x14ac:dyDescent="0.25">
      <c r="I68" s="19"/>
      <c r="J68" s="19"/>
      <c r="K68" s="13"/>
      <c r="L68" s="13"/>
      <c r="U68" s="23" t="str">
        <f>_xlfn.CONCAT($A$3,"-",A19)</f>
        <v>depósito B-Cliente15</v>
      </c>
      <c r="V68" s="28">
        <f>$N$5*2*ATAN2(SQRT(1-(SIN((AA18-$AA$3)/2)^2+COS($AA$3)*COS(AA18)*SIN((AB18-$AB$3)/2)^2)),SQRT(SIN((AA18-$AA$3)/2)^2+COS($AA$3)*COS(AA18)*SIN((AB18-$AB$3)/2)^2))</f>
        <v>281.84299864011598</v>
      </c>
      <c r="W68" s="23"/>
      <c r="X68" s="23"/>
      <c r="Y68" s="23"/>
      <c r="Z68" s="23"/>
      <c r="AA68" s="23"/>
      <c r="AB68" s="23"/>
    </row>
    <row r="69" spans="9:28" x14ac:dyDescent="0.25">
      <c r="I69" s="19"/>
      <c r="J69" s="19"/>
      <c r="K69" s="13"/>
      <c r="L69" s="13"/>
      <c r="U69" s="23" t="str">
        <f>_xlfn.CONCAT($A$3,"-",A20)</f>
        <v>depósito B-Cliente16</v>
      </c>
      <c r="V69" s="28">
        <f>$N$5*2*ATAN2(SQRT(1-(SIN((AA19-$AA$3)/2)^2+COS($AA$3)*COS(AA19)*SIN((AB19-$AB$3)/2)^2)),SQRT(SIN((AA19-$AA$3)/2)^2+COS($AA$3)*COS(AA19)*SIN((AB19-$AB$3)/2)^2))</f>
        <v>281.40360044923159</v>
      </c>
      <c r="W69" s="23"/>
      <c r="X69" s="23"/>
      <c r="Y69" s="23"/>
      <c r="Z69" s="23"/>
      <c r="AA69" s="23"/>
      <c r="AB69" s="23"/>
    </row>
    <row r="70" spans="9:28" x14ac:dyDescent="0.25">
      <c r="I70" s="19"/>
      <c r="J70" s="19"/>
      <c r="K70" s="13"/>
      <c r="L70" s="13"/>
      <c r="U70" s="23" t="str">
        <f>_xlfn.CONCAT($A$3,"-",A21)</f>
        <v>depósito B-Cliente17</v>
      </c>
      <c r="V70" s="28">
        <f>$N$5*2*ATAN2(SQRT(1-(SIN((AA20-$AA$3)/2)^2+COS($AA$3)*COS(AA20)*SIN((AB20-$AB$3)/2)^2)),SQRT(SIN((AA20-$AA$3)/2)^2+COS($AA$3)*COS(AA20)*SIN((AB20-$AB$3)/2)^2))</f>
        <v>280.04078450658614</v>
      </c>
      <c r="W70" s="23"/>
      <c r="X70" s="23"/>
      <c r="Y70" s="23"/>
      <c r="Z70" s="23"/>
      <c r="AA70" s="23"/>
      <c r="AB70" s="23"/>
    </row>
    <row r="71" spans="9:28" x14ac:dyDescent="0.25">
      <c r="I71" s="19"/>
      <c r="J71" s="19"/>
      <c r="K71" s="13"/>
      <c r="L71" s="13"/>
      <c r="U71" s="23" t="str">
        <f>_xlfn.CONCAT($A$3,"-",A22)</f>
        <v>depósito B-Cliente18</v>
      </c>
      <c r="V71" s="28">
        <f>$N$5*2*ATAN2(SQRT(1-(SIN((AA21-$AA$3)/2)^2+COS($AA$3)*COS(AA21)*SIN((AB21-$AB$3)/2)^2)),SQRT(SIN((AA21-$AA$3)/2)^2+COS($AA$3)*COS(AA21)*SIN((AB21-$AB$3)/2)^2))</f>
        <v>284.99572042452553</v>
      </c>
      <c r="W71" s="23"/>
      <c r="X71" s="23"/>
      <c r="Y71" s="23"/>
      <c r="Z71" s="23"/>
      <c r="AA71" s="23"/>
      <c r="AB71" s="23"/>
    </row>
    <row r="72" spans="9:28" x14ac:dyDescent="0.25">
      <c r="I72" s="19"/>
      <c r="J72" s="19"/>
      <c r="K72" s="13"/>
      <c r="L72" s="13"/>
      <c r="U72" s="23" t="str">
        <f>_xlfn.CONCAT($A$3,"-",A23)</f>
        <v>depósito B-Cliente19</v>
      </c>
      <c r="V72" s="28">
        <f>$N$5*2*ATAN2(SQRT(1-(SIN((AA22-$AA$3)/2)^2+COS($AA$3)*COS(AA22)*SIN((AB22-$AB$3)/2)^2)),SQRT(SIN((AA22-$AA$3)/2)^2+COS($AA$3)*COS(AA22)*SIN((AB22-$AB$3)/2)^2))</f>
        <v>243.51879019654987</v>
      </c>
      <c r="W72" s="23"/>
      <c r="X72" s="23"/>
      <c r="Y72" s="23"/>
      <c r="Z72" s="23"/>
      <c r="AA72" s="23"/>
      <c r="AB72" s="23"/>
    </row>
    <row r="73" spans="9:28" x14ac:dyDescent="0.25">
      <c r="I73" s="19"/>
      <c r="J73" s="19"/>
      <c r="K73" s="13"/>
      <c r="L73" s="13"/>
      <c r="U73" s="23" t="str">
        <f>_xlfn.CONCAT($A$3,"-",A24)</f>
        <v>depósito B-Cliente20</v>
      </c>
      <c r="V73" s="28">
        <f>$N$5*2*ATAN2(SQRT(1-(SIN((AA23-$AA$3)/2)^2+COS($AA$3)*COS(AA23)*SIN((AB23-$AB$3)/2)^2)),SQRT(SIN((AA23-$AA$3)/2)^2+COS($AA$3)*COS(AA23)*SIN((AB23-$AB$3)/2)^2))</f>
        <v>242.03549750537229</v>
      </c>
      <c r="W73" s="23"/>
      <c r="X73" s="23"/>
      <c r="Y73" s="23"/>
      <c r="Z73" s="23"/>
      <c r="AA73" s="23"/>
      <c r="AB73" s="23"/>
    </row>
    <row r="74" spans="9:28" x14ac:dyDescent="0.25">
      <c r="I74" s="19"/>
      <c r="J74" s="19"/>
      <c r="K74" s="13"/>
      <c r="L74" s="13"/>
      <c r="U74" s="23" t="str">
        <f>_xlfn.CONCAT($A$3,"-",A25)</f>
        <v>depósito B-Cliente21</v>
      </c>
      <c r="V74" s="28">
        <f>$N$5*2*ATAN2(SQRT(1-(SIN((AA24-$AA$3)/2)^2+COS($AA$3)*COS(AA24)*SIN((AB24-$AB$3)/2)^2)),SQRT(SIN((AA24-$AA$3)/2)^2+COS($AA$3)*COS(AA24)*SIN((AB24-$AB$3)/2)^2))</f>
        <v>241.82289519542175</v>
      </c>
      <c r="W74" s="23"/>
      <c r="X74" s="23"/>
      <c r="Y74" s="23"/>
      <c r="Z74" s="23"/>
      <c r="AA74" s="23"/>
      <c r="AB74" s="23"/>
    </row>
    <row r="75" spans="9:28" x14ac:dyDescent="0.25">
      <c r="I75" s="19"/>
      <c r="J75" s="19"/>
      <c r="K75" s="13"/>
      <c r="L75" s="13"/>
      <c r="U75" s="23" t="str">
        <f>_xlfn.CONCAT($A$3,"-",A26)</f>
        <v>depósito B-Cliente22</v>
      </c>
      <c r="V75" s="28">
        <f>$N$5*2*ATAN2(SQRT(1-(SIN((AA25-$AA$3)/2)^2+COS($AA$3)*COS(AA25)*SIN((AB25-$AB$3)/2)^2)),SQRT(SIN((AA25-$AA$3)/2)^2+COS($AA$3)*COS(AA25)*SIN((AB25-$AB$3)/2)^2))</f>
        <v>242.33929148476668</v>
      </c>
      <c r="W75" s="23"/>
      <c r="X75" s="23"/>
      <c r="Y75" s="23"/>
      <c r="Z75" s="23"/>
      <c r="AA75" s="23"/>
      <c r="AB75" s="23"/>
    </row>
    <row r="76" spans="9:28" x14ac:dyDescent="0.25">
      <c r="I76" s="19"/>
      <c r="J76" s="19"/>
      <c r="K76" s="13"/>
      <c r="L76" s="13"/>
      <c r="U76" s="23" t="str">
        <f>_xlfn.CONCAT($A$3,"-",A27)</f>
        <v>depósito B-Cliente23</v>
      </c>
      <c r="V76" s="28">
        <f>$N$5*2*ATAN2(SQRT(1-(SIN((AA26-$AA$3)/2)^2+COS($AA$3)*COS(AA26)*SIN((AB26-$AB$3)/2)^2)),SQRT(SIN((AA26-$AA$3)/2)^2+COS($AA$3)*COS(AA26)*SIN((AB26-$AB$3)/2)^2))</f>
        <v>245.57679452999105</v>
      </c>
      <c r="W76" s="23"/>
      <c r="X76" s="23"/>
      <c r="Y76" s="23"/>
      <c r="Z76" s="23"/>
      <c r="AA76" s="23"/>
      <c r="AB76" s="23"/>
    </row>
    <row r="77" spans="9:28" x14ac:dyDescent="0.25">
      <c r="I77" s="19"/>
      <c r="J77" s="19"/>
      <c r="K77" s="13"/>
      <c r="L77" s="13"/>
      <c r="U77" s="23" t="str">
        <f>_xlfn.CONCAT($A$3,"-",A28)</f>
        <v>depósito B-Cliente24</v>
      </c>
      <c r="V77" s="28">
        <f>$N$5*2*ATAN2(SQRT(1-(SIN((AA27-$AA$3)/2)^2+COS($AA$3)*COS(AA27)*SIN((AB27-$AB$3)/2)^2)),SQRT(SIN((AA27-$AA$3)/2)^2+COS($AA$3)*COS(AA27)*SIN((AB27-$AB$3)/2)^2))</f>
        <v>246.15169420449089</v>
      </c>
      <c r="W77" s="23"/>
      <c r="X77" s="23"/>
      <c r="Y77" s="23"/>
      <c r="Z77" s="23"/>
      <c r="AA77" s="23"/>
      <c r="AB77" s="23"/>
    </row>
    <row r="78" spans="9:28" x14ac:dyDescent="0.25">
      <c r="I78" s="19"/>
      <c r="J78" s="19"/>
      <c r="K78" s="13"/>
      <c r="L78" s="13"/>
      <c r="U78" s="23" t="str">
        <f>_xlfn.CONCAT($A$3,"-",A29)</f>
        <v>depósito B-Cliente25</v>
      </c>
      <c r="V78" s="28">
        <f>$N$5*2*ATAN2(SQRT(1-(SIN((AA28-$AA$3)/2)^2+COS($AA$3)*COS(AA28)*SIN((AB28-$AB$3)/2)^2)),SQRT(SIN((AA28-$AA$3)/2)^2+COS($AA$3)*COS(AA28)*SIN((AB28-$AB$3)/2)^2))</f>
        <v>246.47594280172135</v>
      </c>
      <c r="W78" s="23"/>
      <c r="X78" s="23"/>
      <c r="Y78" s="23"/>
      <c r="Z78" s="23"/>
      <c r="AA78" s="23"/>
      <c r="AB78" s="23"/>
    </row>
    <row r="79" spans="9:28" x14ac:dyDescent="0.25">
      <c r="I79" s="19"/>
      <c r="J79" s="19"/>
      <c r="K79" s="13"/>
      <c r="L79" s="13"/>
      <c r="U79" s="23" t="str">
        <f>_xlfn.CONCAT($A$3,"-",A30)</f>
        <v>depósito B-Cliente26</v>
      </c>
      <c r="V79" s="28">
        <f>$N$5*2*ATAN2(SQRT(1-(SIN((AA29-$AA$3)/2)^2+COS($AA$3)*COS(AA29)*SIN((AB29-$AB$3)/2)^2)),SQRT(SIN((AA29-$AA$3)/2)^2+COS($AA$3)*COS(AA29)*SIN((AB29-$AB$3)/2)^2))</f>
        <v>240.8044405698331</v>
      </c>
      <c r="W79" s="23"/>
      <c r="X79" s="23"/>
      <c r="Y79" s="23"/>
      <c r="Z79" s="23"/>
      <c r="AA79" s="23"/>
      <c r="AB79" s="23"/>
    </row>
    <row r="80" spans="9:28" x14ac:dyDescent="0.25">
      <c r="I80" s="19"/>
      <c r="J80" s="19"/>
      <c r="K80" s="13"/>
      <c r="L80" s="13"/>
      <c r="U80" s="23" t="str">
        <f>_xlfn.CONCAT($A$3,"-",A31)</f>
        <v>depósito B-Cliente27</v>
      </c>
      <c r="V80" s="28">
        <f>$N$5*2*ATAN2(SQRT(1-(SIN((AA30-$AA$3)/2)^2+COS($AA$3)*COS(AA30)*SIN((AB30-$AB$3)/2)^2)),SQRT(SIN((AA30-$AA$3)/2)^2+COS($AA$3)*COS(AA30)*SIN((AB30-$AB$3)/2)^2))</f>
        <v>247.41191284079568</v>
      </c>
      <c r="W80" s="23"/>
      <c r="X80" s="23"/>
      <c r="Y80" s="23"/>
      <c r="Z80" s="23"/>
      <c r="AA80" s="23"/>
      <c r="AB80" s="23"/>
    </row>
    <row r="81" spans="9:28" x14ac:dyDescent="0.25">
      <c r="I81" s="19"/>
      <c r="J81" s="19"/>
      <c r="K81" s="13"/>
      <c r="L81" s="13"/>
      <c r="U81" s="23" t="str">
        <f>_xlfn.CONCAT($A$3,"-",A32)</f>
        <v>depósito B-Cliente28</v>
      </c>
      <c r="V81" s="28">
        <f>$N$5*2*ATAN2(SQRT(1-(SIN((AA31-$AA$3)/2)^2+COS($AA$3)*COS(AA31)*SIN((AB31-$AB$3)/2)^2)),SQRT(SIN((AA31-$AA$3)/2)^2+COS($AA$3)*COS(AA31)*SIN((AB31-$AB$3)/2)^2))</f>
        <v>258.32704940207884</v>
      </c>
      <c r="W81" s="23"/>
      <c r="X81" s="23"/>
      <c r="Y81" s="23"/>
      <c r="Z81" s="23"/>
      <c r="AA81" s="23"/>
      <c r="AB81" s="23"/>
    </row>
    <row r="82" spans="9:28" x14ac:dyDescent="0.25">
      <c r="I82" s="19"/>
      <c r="J82" s="19"/>
      <c r="K82" s="13"/>
      <c r="L82" s="13"/>
      <c r="U82" s="23" t="str">
        <f>_xlfn.CONCAT($A$3,"-",A33)</f>
        <v>depósito B-Cliente29</v>
      </c>
      <c r="V82" s="28">
        <f>$N$5*2*ATAN2(SQRT(1-(SIN((AA32-$AA$3)/2)^2+COS($AA$3)*COS(AA32)*SIN((AB32-$AB$3)/2)^2)),SQRT(SIN((AA32-$AA$3)/2)^2+COS($AA$3)*COS(AA32)*SIN((AB32-$AB$3)/2)^2))</f>
        <v>263.45393460718748</v>
      </c>
      <c r="W82" s="23"/>
      <c r="X82" s="23"/>
      <c r="Y82" s="23"/>
      <c r="Z82" s="23"/>
      <c r="AA82" s="23"/>
      <c r="AB82" s="23"/>
    </row>
    <row r="83" spans="9:28" x14ac:dyDescent="0.25">
      <c r="I83" s="19"/>
      <c r="J83" s="19"/>
      <c r="K83" s="13"/>
      <c r="L83" s="13"/>
      <c r="U83" s="23" t="str">
        <f>_xlfn.CONCAT($A$3,"-",A34)</f>
        <v>depósito B-Cliente30</v>
      </c>
      <c r="V83" s="28">
        <f>$N$5*2*ATAN2(SQRT(1-(SIN((AA33-$AA$3)/2)^2+COS($AA$3)*COS(AA33)*SIN((AB33-$AB$3)/2)^2)),SQRT(SIN((AA33-$AA$3)/2)^2+COS($AA$3)*COS(AA33)*SIN((AB33-$AB$3)/2)^2))</f>
        <v>268.30027910513866</v>
      </c>
      <c r="W83" s="23"/>
      <c r="X83" s="23"/>
      <c r="Y83" s="23"/>
      <c r="Z83" s="23"/>
      <c r="AA83" s="23"/>
      <c r="AB83" s="23"/>
    </row>
    <row r="84" spans="9:28" x14ac:dyDescent="0.25">
      <c r="I84" s="19"/>
      <c r="J84" s="19"/>
      <c r="K84" s="13"/>
      <c r="L84" s="13"/>
      <c r="U84" s="23" t="str">
        <f>_xlfn.CONCAT($A$3,"-",A35)</f>
        <v>depósito B-Cliente31</v>
      </c>
      <c r="V84" s="28">
        <f>$N$5*2*ATAN2(SQRT(1-(SIN((AA34-$AA$3)/2)^2+COS($AA$3)*COS(AA34)*SIN((AB34-$AB$3)/2)^2)),SQRT(SIN((AA34-$AA$3)/2)^2+COS($AA$3)*COS(AA34)*SIN((AB34-$AB$3)/2)^2))</f>
        <v>238.76577975150812</v>
      </c>
      <c r="W84" s="23"/>
      <c r="X84" s="23"/>
      <c r="Y84" s="23"/>
      <c r="Z84" s="23"/>
      <c r="AA84" s="23"/>
      <c r="AB84" s="23"/>
    </row>
    <row r="85" spans="9:28" x14ac:dyDescent="0.25">
      <c r="I85" s="19"/>
      <c r="J85" s="19"/>
      <c r="K85" s="13"/>
      <c r="L85" s="13"/>
      <c r="U85" s="23" t="str">
        <f>_xlfn.CONCAT($A$3,"-",A36)</f>
        <v>depósito B-Cliente32</v>
      </c>
      <c r="V85" s="28">
        <f>$N$5*2*ATAN2(SQRT(1-(SIN((AA35-$AA$3)/2)^2+COS($AA$3)*COS(AA35)*SIN((AB35-$AB$3)/2)^2)),SQRT(SIN((AA35-$AA$3)/2)^2+COS($AA$3)*COS(AA35)*SIN((AB35-$AB$3)/2)^2))</f>
        <v>236.42258177328185</v>
      </c>
      <c r="W85" s="23"/>
      <c r="X85" s="23"/>
      <c r="Y85" s="23"/>
      <c r="Z85" s="23"/>
      <c r="AA85" s="23"/>
      <c r="AB85" s="23"/>
    </row>
    <row r="86" spans="9:28" x14ac:dyDescent="0.25">
      <c r="I86" s="19"/>
      <c r="J86" s="19"/>
      <c r="K86" s="13"/>
      <c r="L86" s="13"/>
      <c r="U86" s="23" t="str">
        <f>_xlfn.CONCAT($A$3,"-",A37)</f>
        <v>depósito B-Cliente33</v>
      </c>
      <c r="V86" s="28">
        <f>$N$5*2*ATAN2(SQRT(1-(SIN((AA36-$AA$3)/2)^2+COS($AA$3)*COS(AA36)*SIN((AB36-$AB$3)/2)^2)),SQRT(SIN((AA36-$AA$3)/2)^2+COS($AA$3)*COS(AA36)*SIN((AB36-$AB$3)/2)^2))</f>
        <v>245.05334147521066</v>
      </c>
      <c r="W86" s="23"/>
      <c r="X86" s="23"/>
      <c r="Y86" s="23"/>
      <c r="Z86" s="23"/>
      <c r="AA86" s="23"/>
      <c r="AB86" s="23"/>
    </row>
    <row r="87" spans="9:28" x14ac:dyDescent="0.25">
      <c r="I87" s="19"/>
      <c r="J87" s="19"/>
      <c r="K87" s="13"/>
      <c r="L87" s="13"/>
      <c r="U87" s="23" t="str">
        <f>_xlfn.CONCAT($A$3,"-",A38)</f>
        <v>depósito B-Cliente34</v>
      </c>
      <c r="V87" s="28">
        <f>$N$5*2*ATAN2(SQRT(1-(SIN((AA37-$AA$3)/2)^2+COS($AA$3)*COS(AA37)*SIN((AB37-$AB$3)/2)^2)),SQRT(SIN((AA37-$AA$3)/2)^2+COS($AA$3)*COS(AA37)*SIN((AB37-$AB$3)/2)^2))</f>
        <v>228.0500578289894</v>
      </c>
      <c r="W87" s="23"/>
      <c r="X87" s="23"/>
      <c r="Y87" s="23"/>
      <c r="Z87" s="23"/>
      <c r="AA87" s="23"/>
      <c r="AB87" s="23"/>
    </row>
    <row r="88" spans="9:28" x14ac:dyDescent="0.25">
      <c r="I88" s="19"/>
      <c r="J88" s="19"/>
      <c r="K88" s="13"/>
      <c r="L88" s="13"/>
      <c r="U88" s="23" t="str">
        <f>_xlfn.CONCAT($A$3,"-",A39)</f>
        <v>depósito B-Cliente35</v>
      </c>
      <c r="V88" s="28">
        <f>$N$5*2*ATAN2(SQRT(1-(SIN((AA38-$AA$3)/2)^2+COS($AA$3)*COS(AA38)*SIN((AB38-$AB$3)/2)^2)),SQRT(SIN((AA38-$AA$3)/2)^2+COS($AA$3)*COS(AA38)*SIN((AB38-$AB$3)/2)^2))</f>
        <v>225.85207937835048</v>
      </c>
      <c r="W88" s="23"/>
      <c r="X88" s="23"/>
      <c r="Y88" s="23"/>
      <c r="Z88" s="23"/>
      <c r="AA88" s="23"/>
      <c r="AB88" s="23"/>
    </row>
    <row r="89" spans="9:28" x14ac:dyDescent="0.25">
      <c r="I89" s="19"/>
      <c r="J89" s="19"/>
      <c r="K89" s="13"/>
      <c r="L89" s="13"/>
      <c r="U89" s="23" t="str">
        <f>_xlfn.CONCAT($A$3,"-",A40)</f>
        <v>depósito B-Cliente36</v>
      </c>
      <c r="V89" s="28">
        <f>$N$5*2*ATAN2(SQRT(1-(SIN((AA39-$AA$3)/2)^2+COS($AA$3)*COS(AA39)*SIN((AB39-$AB$3)/2)^2)),SQRT(SIN((AA39-$AA$3)/2)^2+COS($AA$3)*COS(AA39)*SIN((AB39-$AB$3)/2)^2))</f>
        <v>38.290273074037316</v>
      </c>
      <c r="W89" s="23"/>
      <c r="X89" s="23"/>
      <c r="Y89" s="23"/>
      <c r="Z89" s="23"/>
      <c r="AA89" s="23"/>
      <c r="AB89" s="23"/>
    </row>
    <row r="90" spans="9:28" x14ac:dyDescent="0.25">
      <c r="I90" s="19"/>
      <c r="J90" s="19"/>
      <c r="K90" s="13"/>
      <c r="L90" s="13"/>
      <c r="U90" s="23" t="str">
        <f>_xlfn.CONCAT($A$3,"-",A41)</f>
        <v>depósito B-Cliente37</v>
      </c>
      <c r="V90" s="28">
        <f>$N$5*2*ATAN2(SQRT(1-(SIN((AA40-$AA$3)/2)^2+COS($AA$3)*COS(AA40)*SIN((AB40-$AB$3)/2)^2)),SQRT(SIN((AA40-$AA$3)/2)^2+COS($AA$3)*COS(AA40)*SIN((AB40-$AB$3)/2)^2))</f>
        <v>37.643725559261291</v>
      </c>
      <c r="W90" s="23"/>
      <c r="X90" s="23"/>
      <c r="Y90" s="23"/>
      <c r="Z90" s="23"/>
      <c r="AA90" s="23"/>
      <c r="AB90" s="23"/>
    </row>
    <row r="91" spans="9:28" x14ac:dyDescent="0.25">
      <c r="I91" s="19"/>
      <c r="J91" s="19"/>
      <c r="K91" s="13"/>
      <c r="L91" s="13"/>
      <c r="U91" s="23" t="str">
        <f>_xlfn.CONCAT($A$3,"-",A42)</f>
        <v>depósito B-Cliente38</v>
      </c>
      <c r="V91" s="28">
        <f>$N$5*2*ATAN2(SQRT(1-(SIN((AA41-$AA$3)/2)^2+COS($AA$3)*COS(AA41)*SIN((AB41-$AB$3)/2)^2)),SQRT(SIN((AA41-$AA$3)/2)^2+COS($AA$3)*COS(AA41)*SIN((AB41-$AB$3)/2)^2))</f>
        <v>40.272080803155788</v>
      </c>
      <c r="W91" s="23"/>
      <c r="X91" s="23"/>
      <c r="Y91" s="23"/>
      <c r="Z91" s="23"/>
      <c r="AA91" s="23"/>
      <c r="AB91" s="23"/>
    </row>
    <row r="92" spans="9:28" x14ac:dyDescent="0.25">
      <c r="I92" s="19"/>
      <c r="J92" s="19"/>
      <c r="K92" s="13"/>
      <c r="L92" s="13"/>
      <c r="U92" s="23" t="str">
        <f>_xlfn.CONCAT($A$3,"-",A43)</f>
        <v>depósito B-Cliente39</v>
      </c>
      <c r="V92" s="28">
        <f>$N$5*2*ATAN2(SQRT(1-(SIN((AA42-$AA$3)/2)^2+COS($AA$3)*COS(AA42)*SIN((AB42-$AB$3)/2)^2)),SQRT(SIN((AA42-$AA$3)/2)^2+COS($AA$3)*COS(AA42)*SIN((AB42-$AB$3)/2)^2))</f>
        <v>300.48435931246536</v>
      </c>
      <c r="W92" s="23"/>
      <c r="X92" s="23"/>
      <c r="Y92" s="23"/>
      <c r="Z92" s="23"/>
      <c r="AA92" s="23"/>
      <c r="AB92" s="23"/>
    </row>
    <row r="93" spans="9:28" x14ac:dyDescent="0.25">
      <c r="I93" s="19"/>
      <c r="J93" s="19"/>
      <c r="K93" s="13"/>
      <c r="L93" s="13"/>
      <c r="U93" s="23" t="str">
        <f>_xlfn.CONCAT($A$3,"-",A44)</f>
        <v>depósito B-Cliente40</v>
      </c>
      <c r="V93" s="28">
        <f>$N$5*2*ATAN2(SQRT(1-(SIN((AA43-$AA$3)/2)^2+COS($AA$3)*COS(AA43)*SIN((AB43-$AB$3)/2)^2)),SQRT(SIN((AA43-$AA$3)/2)^2+COS($AA$3)*COS(AA43)*SIN((AB43-$AB$3)/2)^2))</f>
        <v>300.55260008392463</v>
      </c>
      <c r="W93" s="23"/>
      <c r="X93" s="23"/>
      <c r="Y93" s="23"/>
      <c r="Z93" s="23"/>
      <c r="AA93" s="23"/>
      <c r="AB93" s="23"/>
    </row>
    <row r="94" spans="9:28" x14ac:dyDescent="0.25">
      <c r="I94" s="19"/>
      <c r="J94" s="19"/>
      <c r="K94" s="13"/>
      <c r="L94" s="13"/>
      <c r="U94" s="23" t="str">
        <f>_xlfn.CONCAT($A$3,"-",A45)</f>
        <v>depósito B-Cliente41</v>
      </c>
      <c r="V94" s="28">
        <f>$N$5*2*ATAN2(SQRT(1-(SIN((AA44-$AA$3)/2)^2+COS($AA$3)*COS(AA44)*SIN((AB44-$AB$3)/2)^2)),SQRT(SIN((AA44-$AA$3)/2)^2+COS($AA$3)*COS(AA44)*SIN((AB44-$AB$3)/2)^2))</f>
        <v>288.56961578458726</v>
      </c>
      <c r="W94" s="23"/>
      <c r="X94" s="23"/>
      <c r="Y94" s="23"/>
      <c r="Z94" s="23"/>
      <c r="AA94" s="23"/>
      <c r="AB94" s="23"/>
    </row>
    <row r="95" spans="9:28" x14ac:dyDescent="0.25">
      <c r="I95" s="19"/>
      <c r="J95" s="19"/>
      <c r="K95" s="13"/>
      <c r="L95" s="13"/>
      <c r="U95" s="23" t="str">
        <f>_xlfn.CONCAT($A$3,"-",A46)</f>
        <v>depósito B-Cliente42</v>
      </c>
      <c r="V95" s="28">
        <f>$N$5*2*ATAN2(SQRT(1-(SIN((AA45-$AA$3)/2)^2+COS($AA$3)*COS(AA45)*SIN((AB45-$AB$3)/2)^2)),SQRT(SIN((AA45-$AA$3)/2)^2+COS($AA$3)*COS(AA45)*SIN((AB45-$AB$3)/2)^2))</f>
        <v>290.97851935670644</v>
      </c>
      <c r="W95" s="23"/>
      <c r="X95" s="23"/>
      <c r="Y95" s="23"/>
      <c r="Z95" s="23"/>
      <c r="AA95" s="23"/>
      <c r="AB95" s="23"/>
    </row>
    <row r="96" spans="9:28" x14ac:dyDescent="0.25">
      <c r="I96" s="19"/>
      <c r="J96" s="19"/>
      <c r="K96" s="13"/>
      <c r="L96" s="13"/>
      <c r="U96" s="23" t="str">
        <f>_xlfn.CONCAT($A$3,"-",A47)</f>
        <v>depósito B-Cliente43</v>
      </c>
      <c r="V96" s="28">
        <f>$N$5*2*ATAN2(SQRT(1-(SIN((AA46-$AA$3)/2)^2+COS($AA$3)*COS(AA46)*SIN((AB46-$AB$3)/2)^2)),SQRT(SIN((AA46-$AA$3)/2)^2+COS($AA$3)*COS(AA46)*SIN((AB46-$AB$3)/2)^2))</f>
        <v>302.76154858824441</v>
      </c>
      <c r="W96" s="23"/>
      <c r="X96" s="23"/>
      <c r="Y96" s="23"/>
      <c r="Z96" s="23"/>
      <c r="AA96" s="23"/>
      <c r="AB96" s="23"/>
    </row>
    <row r="97" spans="9:28" x14ac:dyDescent="0.25">
      <c r="I97" s="19"/>
      <c r="J97" s="19"/>
      <c r="K97" s="13"/>
      <c r="L97" s="13"/>
      <c r="U97" s="23" t="str">
        <f>_xlfn.CONCAT($A$3,"-",A48)</f>
        <v>depósito B-Cliente44</v>
      </c>
      <c r="V97" s="28">
        <f>$N$5*2*ATAN2(SQRT(1-(SIN((AA47-$AA$3)/2)^2+COS($AA$3)*COS(AA47)*SIN((AB47-$AB$3)/2)^2)),SQRT(SIN((AA47-$AA$3)/2)^2+COS($AA$3)*COS(AA47)*SIN((AB47-$AB$3)/2)^2))</f>
        <v>195.62481156080955</v>
      </c>
      <c r="W97" s="23"/>
      <c r="X97" s="23"/>
      <c r="Y97" s="23"/>
      <c r="Z97" s="23"/>
      <c r="AA97" s="23"/>
      <c r="AB97" s="23"/>
    </row>
    <row r="98" spans="9:28" x14ac:dyDescent="0.25">
      <c r="I98" s="19"/>
      <c r="J98" s="19"/>
      <c r="K98" s="13"/>
      <c r="L98" s="13"/>
      <c r="U98" s="23" t="str">
        <f>_xlfn.CONCAT($A$3,"-",A49)</f>
        <v>depósito B-Cliente45</v>
      </c>
      <c r="V98" s="28">
        <f>$N$5*2*ATAN2(SQRT(1-(SIN((AA48-$AA$3)/2)^2+COS($AA$3)*COS(AA48)*SIN((AB48-$AB$3)/2)^2)),SQRT(SIN((AA48-$AA$3)/2)^2+COS($AA$3)*COS(AA48)*SIN((AB48-$AB$3)/2)^2))</f>
        <v>198.18831127284088</v>
      </c>
      <c r="W98" s="23"/>
      <c r="X98" s="23"/>
      <c r="Y98" s="23"/>
      <c r="Z98" s="23"/>
      <c r="AA98" s="23"/>
      <c r="AB98" s="23"/>
    </row>
    <row r="99" spans="9:28" x14ac:dyDescent="0.25">
      <c r="I99" s="19"/>
      <c r="J99" s="19"/>
      <c r="K99" s="13"/>
      <c r="L99" s="13"/>
      <c r="U99" s="23" t="str">
        <f>_xlfn.CONCAT($A$3,"-",A50)</f>
        <v>depósito B-Cliente46</v>
      </c>
      <c r="V99" s="28">
        <f>$N$5*2*ATAN2(SQRT(1-(SIN((AA49-$AA$3)/2)^2+COS($AA$3)*COS(AA49)*SIN((AB49-$AB$3)/2)^2)),SQRT(SIN((AA49-$AA$3)/2)^2+COS($AA$3)*COS(AA49)*SIN((AB49-$AB$3)/2)^2))</f>
        <v>198.68503312554898</v>
      </c>
      <c r="W99" s="23"/>
      <c r="X99" s="23"/>
      <c r="Y99" s="23"/>
      <c r="Z99" s="23"/>
      <c r="AA99" s="23"/>
      <c r="AB99" s="23"/>
    </row>
    <row r="100" spans="9:28" x14ac:dyDescent="0.25">
      <c r="I100" s="19"/>
      <c r="J100" s="19"/>
      <c r="K100" s="13"/>
      <c r="L100" s="13"/>
      <c r="U100" s="23" t="str">
        <f>_xlfn.CONCAT($A$3,"-",A51)</f>
        <v>depósito B-Cliente47</v>
      </c>
      <c r="V100" s="28">
        <f>$N$5*2*ATAN2(SQRT(1-(SIN((AA50-$AA$3)/2)^2+COS($AA$3)*COS(AA50)*SIN((AB50-$AB$3)/2)^2)),SQRT(SIN((AA50-$AA$3)/2)^2+COS($AA$3)*COS(AA50)*SIN((AB50-$AB$3)/2)^2))</f>
        <v>81.856920475971577</v>
      </c>
      <c r="W100" s="23"/>
      <c r="X100" s="23"/>
      <c r="Y100" s="23"/>
      <c r="Z100" s="23"/>
      <c r="AA100" s="23"/>
      <c r="AB100" s="23"/>
    </row>
    <row r="101" spans="9:28" x14ac:dyDescent="0.25">
      <c r="I101" s="19"/>
      <c r="J101" s="19"/>
      <c r="K101" s="13"/>
      <c r="L101" s="13"/>
      <c r="U101" s="23" t="str">
        <f>_xlfn.CONCAT($A$3,"-",A52)</f>
        <v>depósito B-Cliente48</v>
      </c>
      <c r="V101" s="28">
        <f>$N$5*2*ATAN2(SQRT(1-(SIN((AA51-$AA$3)/2)^2+COS($AA$3)*COS(AA51)*SIN((AB51-$AB$3)/2)^2)),SQRT(SIN((AA51-$AA$3)/2)^2+COS($AA$3)*COS(AA51)*SIN((AB51-$AB$3)/2)^2))</f>
        <v>84.611626218778198</v>
      </c>
      <c r="W101" s="23"/>
      <c r="X101" s="23"/>
      <c r="Y101" s="23"/>
      <c r="Z101" s="23"/>
      <c r="AA101" s="23"/>
      <c r="AB101" s="23"/>
    </row>
    <row r="102" spans="9:28" x14ac:dyDescent="0.25">
      <c r="I102" s="19"/>
      <c r="J102" s="19"/>
      <c r="K102" s="13"/>
      <c r="L102" s="13"/>
      <c r="U102" s="23" t="str">
        <f>_xlfn.CONCAT($A$3,"-",A53)</f>
        <v>depósito B-Cliente49</v>
      </c>
      <c r="V102" s="28">
        <f>$N$5*2*ATAN2(SQRT(1-(SIN((AA52-$AA$3)/2)^2+COS($AA$3)*COS(AA52)*SIN((AB52-$AB$3)/2)^2)),SQRT(SIN((AA52-$AA$3)/2)^2+COS($AA$3)*COS(AA52)*SIN((AB52-$AB$3)/2)^2))</f>
        <v>81.754576125751626</v>
      </c>
      <c r="W102" s="23"/>
      <c r="X102" s="23"/>
      <c r="Y102" s="23"/>
      <c r="Z102" s="23"/>
      <c r="AA102" s="23"/>
      <c r="AB102" s="23"/>
    </row>
    <row r="103" spans="9:28" x14ac:dyDescent="0.25">
      <c r="I103" s="19"/>
      <c r="J103" s="19"/>
      <c r="K103" s="13"/>
      <c r="L103" s="13"/>
      <c r="U103" s="23" t="str">
        <f>_xlfn.CONCAT($A$3,"-",A54)</f>
        <v>depósito B-Cliente50</v>
      </c>
      <c r="V103" s="28">
        <f>$N$5*2*ATAN2(SQRT(1-(SIN((AA53-$AA$3)/2)^2+COS($AA$3)*COS(AA53)*SIN((AB53-$AB$3)/2)^2)),SQRT(SIN((AA53-$AA$3)/2)^2+COS($AA$3)*COS(AA53)*SIN((AB53-$AB$3)/2)^2))</f>
        <v>106.31299505738953</v>
      </c>
      <c r="W103" s="23"/>
      <c r="X103" s="23"/>
      <c r="Y103" s="23"/>
      <c r="Z103" s="23"/>
      <c r="AA103" s="23"/>
      <c r="AB103" s="23"/>
    </row>
    <row r="104" spans="9:28" x14ac:dyDescent="0.25">
      <c r="I104" s="19"/>
      <c r="J104" s="19"/>
      <c r="K104" s="13"/>
      <c r="L104" s="13"/>
      <c r="U104" s="23" t="str">
        <f>_xlfn.CONCAT($A$3,"-",A55)</f>
        <v>depósito B-Cliente51</v>
      </c>
      <c r="V104" s="28">
        <f>$N$5*2*ATAN2(SQRT(1-(SIN((AA54-$AA$3)/2)^2+COS($AA$3)*COS(AA54)*SIN((AB54-$AB$3)/2)^2)),SQRT(SIN((AA54-$AA$3)/2)^2+COS($AA$3)*COS(AA54)*SIN((AB54-$AB$3)/2)^2))</f>
        <v>107.49584031021728</v>
      </c>
      <c r="W104" s="23"/>
      <c r="X104" s="23"/>
      <c r="Y104" s="23"/>
      <c r="Z104" s="23"/>
      <c r="AA104" s="23"/>
      <c r="AB104" s="23"/>
    </row>
    <row r="105" spans="9:28" x14ac:dyDescent="0.25">
      <c r="I105" s="19"/>
      <c r="J105" s="19"/>
      <c r="K105" s="13"/>
      <c r="L105" s="13"/>
      <c r="U105" s="23" t="str">
        <f>_xlfn.CONCAT($A$4,"-",A5)</f>
        <v>depósito C-Cliente1</v>
      </c>
      <c r="V105" s="28">
        <f>$R$5*2*ATAN2(SQRT(1-(SIN((AD4-$AD$3)/2)^2+COS($AD$3)*COS(AD4)*SIN((AE4-$AE$3)/2)^2)),SQRT(SIN((AD4-$AD$3)/2)^2+COS($AD$3)*COS(AD4)*SIN((AE4-$AE$3)/2)^2))</f>
        <v>112.97046467387662</v>
      </c>
      <c r="W105" s="23"/>
      <c r="X105" s="23"/>
      <c r="Y105" s="23"/>
      <c r="Z105" s="23"/>
      <c r="AA105" s="23"/>
      <c r="AB105" s="23"/>
    </row>
    <row r="106" spans="9:28" x14ac:dyDescent="0.25">
      <c r="I106" s="19"/>
      <c r="J106" s="19"/>
      <c r="K106" s="13"/>
      <c r="L106" s="13"/>
      <c r="U106" s="23" t="str">
        <f>_xlfn.CONCAT($A$4,"-",A6)</f>
        <v>depósito C-Cliente2</v>
      </c>
      <c r="V106" s="28">
        <f t="shared" ref="V106:V155" si="53">$R$5*2*ATAN2(SQRT(1-(SIN((AD5-$AD$3)/2)^2+COS($AD$3)*COS(AD5)*SIN((AE5-$AE$3)/2)^2)),SQRT(SIN((AD5-$AD$3)/2)^2+COS($AD$3)*COS(AD5)*SIN((AE5-$AE$3)/2)^2))</f>
        <v>118.14959979609962</v>
      </c>
      <c r="W106" s="23"/>
      <c r="X106" s="23"/>
      <c r="Y106" s="23"/>
      <c r="Z106" s="23"/>
      <c r="AA106" s="23"/>
      <c r="AB106" s="23"/>
    </row>
    <row r="107" spans="9:28" x14ac:dyDescent="0.25">
      <c r="I107" s="19"/>
      <c r="J107" s="19"/>
      <c r="K107" s="13"/>
      <c r="L107" s="13"/>
      <c r="U107" s="23" t="str">
        <f>_xlfn.CONCAT($A$4,"-",A7)</f>
        <v>depósito C-Cliente3</v>
      </c>
      <c r="V107" s="28">
        <f t="shared" si="53"/>
        <v>115.09332143711381</v>
      </c>
      <c r="W107" s="23"/>
      <c r="X107" s="23"/>
      <c r="Y107" s="23"/>
      <c r="Z107" s="23"/>
      <c r="AA107" s="23"/>
      <c r="AB107" s="23"/>
    </row>
    <row r="108" spans="9:28" x14ac:dyDescent="0.25">
      <c r="I108" s="19"/>
      <c r="J108" s="19"/>
      <c r="K108" s="13"/>
      <c r="L108" s="13"/>
      <c r="U108" s="23" t="str">
        <f>_xlfn.CONCAT($A$4,"-",A8)</f>
        <v>depósito C-Cliente4</v>
      </c>
      <c r="V108" s="28">
        <f t="shared" si="53"/>
        <v>122.82863581443658</v>
      </c>
      <c r="W108" s="23"/>
      <c r="X108" s="23"/>
      <c r="Y108" s="23"/>
      <c r="Z108" s="23"/>
      <c r="AA108" s="23"/>
      <c r="AB108" s="23"/>
    </row>
    <row r="109" spans="9:28" x14ac:dyDescent="0.25">
      <c r="I109" s="19"/>
      <c r="J109" s="19"/>
      <c r="K109" s="13"/>
      <c r="L109" s="13"/>
      <c r="U109" s="23" t="str">
        <f>_xlfn.CONCAT($A$4,"-",A9)</f>
        <v>depósito C-Cliente5</v>
      </c>
      <c r="V109" s="28">
        <f t="shared" si="53"/>
        <v>123.17841810567154</v>
      </c>
      <c r="W109" s="23"/>
      <c r="X109" s="23"/>
      <c r="Y109" s="23"/>
      <c r="Z109" s="23"/>
      <c r="AA109" s="23"/>
      <c r="AB109" s="23"/>
    </row>
    <row r="110" spans="9:28" x14ac:dyDescent="0.25">
      <c r="I110" s="19"/>
      <c r="J110" s="19"/>
      <c r="K110" s="13"/>
      <c r="L110" s="13"/>
      <c r="U110" s="23" t="str">
        <f>_xlfn.CONCAT($A$4,"-",A10)</f>
        <v>depósito C-Cliente6</v>
      </c>
      <c r="V110" s="28">
        <f t="shared" si="53"/>
        <v>110.87226353558138</v>
      </c>
      <c r="W110" s="23"/>
      <c r="X110" s="23"/>
      <c r="Y110" s="23"/>
      <c r="Z110" s="23"/>
      <c r="AA110" s="23"/>
      <c r="AB110" s="23"/>
    </row>
    <row r="111" spans="9:28" x14ac:dyDescent="0.25">
      <c r="I111" s="19"/>
      <c r="J111" s="19"/>
      <c r="K111" s="13"/>
      <c r="L111" s="13"/>
      <c r="U111" s="23" t="str">
        <f>_xlfn.CONCAT($A$4,"-",A11)</f>
        <v>depósito C-Cliente7</v>
      </c>
      <c r="V111" s="28">
        <f t="shared" si="53"/>
        <v>119.33657588833228</v>
      </c>
      <c r="W111" s="23"/>
      <c r="X111" s="23"/>
      <c r="Y111" s="23"/>
      <c r="Z111" s="23"/>
      <c r="AA111" s="23"/>
      <c r="AB111" s="23"/>
    </row>
    <row r="112" spans="9:28" x14ac:dyDescent="0.25">
      <c r="I112" s="19"/>
      <c r="J112" s="19"/>
      <c r="K112" s="13"/>
      <c r="L112" s="13"/>
      <c r="U112" s="23" t="str">
        <f>_xlfn.CONCAT($A$4,"-",A12)</f>
        <v>depósito C-Cliente8</v>
      </c>
      <c r="V112" s="28">
        <f t="shared" si="53"/>
        <v>110.38188160427637</v>
      </c>
      <c r="W112" s="23"/>
      <c r="X112" s="23"/>
      <c r="Y112" s="23"/>
      <c r="Z112" s="23"/>
      <c r="AA112" s="23"/>
      <c r="AB112" s="23"/>
    </row>
    <row r="113" spans="9:28" x14ac:dyDescent="0.25">
      <c r="I113" s="12"/>
      <c r="J113" s="12"/>
      <c r="K113" s="13"/>
      <c r="L113" s="13"/>
      <c r="U113" s="23" t="str">
        <f>_xlfn.CONCAT($A$4,"-",A13)</f>
        <v>depósito C-Cliente9</v>
      </c>
      <c r="V113" s="28">
        <f t="shared" si="53"/>
        <v>149.21019482100294</v>
      </c>
      <c r="W113" s="23"/>
      <c r="X113" s="23"/>
      <c r="Y113" s="23"/>
      <c r="Z113" s="23"/>
      <c r="AA113" s="23"/>
      <c r="AB113" s="23"/>
    </row>
    <row r="114" spans="9:28" x14ac:dyDescent="0.25">
      <c r="I114" s="12"/>
      <c r="J114" s="12"/>
      <c r="K114" s="13"/>
      <c r="L114" s="13"/>
      <c r="U114" s="23" t="str">
        <f>_xlfn.CONCAT($A$4,"-",A14)</f>
        <v>depósito C-Cliente10</v>
      </c>
      <c r="V114" s="28">
        <f t="shared" si="53"/>
        <v>70.848979619398747</v>
      </c>
      <c r="W114" s="23"/>
      <c r="X114" s="23"/>
      <c r="Y114" s="23"/>
      <c r="Z114" s="23"/>
      <c r="AA114" s="23"/>
      <c r="AB114" s="23"/>
    </row>
    <row r="115" spans="9:28" x14ac:dyDescent="0.25">
      <c r="I115" s="12"/>
      <c r="J115" s="12"/>
      <c r="K115" s="13"/>
      <c r="L115" s="13"/>
      <c r="U115" s="23" t="str">
        <f>_xlfn.CONCAT($A$4,"-",A15)</f>
        <v>depósito C-Cliente11</v>
      </c>
      <c r="V115" s="28">
        <f t="shared" si="53"/>
        <v>176.24666740582163</v>
      </c>
      <c r="W115" s="23"/>
      <c r="X115" s="23"/>
      <c r="Y115" s="23"/>
      <c r="Z115" s="23"/>
      <c r="AA115" s="23"/>
      <c r="AB115" s="23"/>
    </row>
    <row r="116" spans="9:28" x14ac:dyDescent="0.25">
      <c r="I116" s="12"/>
      <c r="J116" s="12"/>
      <c r="K116" s="13"/>
      <c r="L116" s="13"/>
      <c r="U116" s="23" t="str">
        <f>_xlfn.CONCAT($A$4,"-",A16)</f>
        <v>depósito C-Cliente12</v>
      </c>
      <c r="V116" s="28">
        <f t="shared" si="53"/>
        <v>2.6888880628709271</v>
      </c>
      <c r="W116" s="23"/>
      <c r="X116" s="23"/>
      <c r="Y116" s="23"/>
      <c r="Z116" s="23"/>
      <c r="AA116" s="23"/>
      <c r="AB116" s="23"/>
    </row>
    <row r="117" spans="9:28" x14ac:dyDescent="0.25">
      <c r="I117" s="12"/>
      <c r="J117" s="12"/>
      <c r="K117" s="13"/>
      <c r="L117" s="13"/>
      <c r="U117" s="23" t="str">
        <f>_xlfn.CONCAT($A$4,"-",A17)</f>
        <v>depósito C-Cliente13</v>
      </c>
      <c r="V117" s="28">
        <f t="shared" si="53"/>
        <v>10.77289569316584</v>
      </c>
      <c r="W117" s="23"/>
      <c r="X117" s="23"/>
      <c r="Y117" s="23"/>
      <c r="Z117" s="23"/>
      <c r="AA117" s="23"/>
      <c r="AB117" s="23"/>
    </row>
    <row r="118" spans="9:28" x14ac:dyDescent="0.25">
      <c r="I118" s="12"/>
      <c r="J118" s="12"/>
      <c r="K118" s="13"/>
      <c r="L118" s="13"/>
      <c r="U118" s="23" t="str">
        <f>_xlfn.CONCAT($A$4,"-",A18)</f>
        <v>depósito C-Cliente14</v>
      </c>
      <c r="V118" s="28">
        <f t="shared" si="53"/>
        <v>10.189558893615065</v>
      </c>
      <c r="W118" s="23"/>
      <c r="X118" s="23"/>
      <c r="Y118" s="23"/>
      <c r="Z118" s="23"/>
      <c r="AA118" s="23"/>
      <c r="AB118" s="23"/>
    </row>
    <row r="119" spans="9:28" x14ac:dyDescent="0.25">
      <c r="I119" s="12"/>
      <c r="J119" s="12"/>
      <c r="K119" s="13"/>
      <c r="L119" s="13"/>
      <c r="U119" s="23" t="str">
        <f>_xlfn.CONCAT($A$4,"-",A19)</f>
        <v>depósito C-Cliente15</v>
      </c>
      <c r="V119" s="28">
        <f t="shared" si="53"/>
        <v>10.587357604244996</v>
      </c>
      <c r="W119" s="23"/>
      <c r="X119" s="23"/>
      <c r="Y119" s="23"/>
      <c r="Z119" s="23"/>
      <c r="AA119" s="23"/>
      <c r="AB119" s="23"/>
    </row>
    <row r="120" spans="9:28" x14ac:dyDescent="0.25">
      <c r="I120" s="12"/>
      <c r="J120" s="12"/>
      <c r="K120" s="13"/>
      <c r="L120" s="13"/>
      <c r="U120" s="23" t="str">
        <f>_xlfn.CONCAT($A$4,"-",A20)</f>
        <v>depósito C-Cliente16</v>
      </c>
      <c r="V120" s="28">
        <f t="shared" si="53"/>
        <v>9.5959086850691513</v>
      </c>
      <c r="W120" s="23"/>
      <c r="X120" s="23"/>
      <c r="Y120" s="23"/>
      <c r="Z120" s="23"/>
      <c r="AA120" s="23"/>
      <c r="AB120" s="23"/>
    </row>
    <row r="121" spans="9:28" x14ac:dyDescent="0.25">
      <c r="I121" s="12"/>
      <c r="J121" s="12"/>
      <c r="K121" s="13"/>
      <c r="L121" s="13"/>
      <c r="U121" s="23" t="str">
        <f>_xlfn.CONCAT($A$4,"-",A21)</f>
        <v>depósito C-Cliente17</v>
      </c>
      <c r="V121" s="28">
        <f t="shared" si="53"/>
        <v>9.9728257410257353</v>
      </c>
      <c r="W121" s="23"/>
      <c r="X121" s="23"/>
      <c r="Y121" s="23"/>
      <c r="Z121" s="23"/>
      <c r="AA121" s="23"/>
      <c r="AB121" s="23"/>
    </row>
    <row r="122" spans="9:28" x14ac:dyDescent="0.25">
      <c r="I122" s="12"/>
      <c r="J122" s="12"/>
      <c r="K122" s="13"/>
      <c r="L122" s="13"/>
      <c r="U122" s="23" t="str">
        <f>_xlfn.CONCAT($A$4,"-",A22)</f>
        <v>depósito C-Cliente18</v>
      </c>
      <c r="V122" s="28">
        <f t="shared" si="53"/>
        <v>21.324526207059769</v>
      </c>
      <c r="W122" s="23"/>
      <c r="X122" s="23"/>
      <c r="Y122" s="23"/>
      <c r="Z122" s="23"/>
      <c r="AA122" s="23"/>
      <c r="AB122" s="23"/>
    </row>
    <row r="123" spans="9:28" x14ac:dyDescent="0.25">
      <c r="I123" s="12"/>
      <c r="J123" s="12"/>
      <c r="K123" s="13"/>
      <c r="L123" s="13"/>
      <c r="U123" s="23" t="str">
        <f>_xlfn.CONCAT($A$4,"-",A23)</f>
        <v>depósito C-Cliente19</v>
      </c>
      <c r="V123" s="28">
        <f t="shared" si="53"/>
        <v>74.459152229527746</v>
      </c>
      <c r="W123" s="23"/>
      <c r="X123" s="23"/>
      <c r="Y123" s="23"/>
      <c r="Z123" s="23"/>
      <c r="AA123" s="23"/>
      <c r="AB123" s="23"/>
    </row>
    <row r="124" spans="9:28" x14ac:dyDescent="0.25">
      <c r="I124" s="12"/>
      <c r="J124" s="12"/>
      <c r="K124" s="13"/>
      <c r="L124" s="13"/>
      <c r="U124" s="23" t="str">
        <f>_xlfn.CONCAT($A$4,"-",A24)</f>
        <v>depósito C-Cliente20</v>
      </c>
      <c r="V124" s="28">
        <f t="shared" si="53"/>
        <v>82.706635613619085</v>
      </c>
      <c r="W124" s="23"/>
      <c r="X124" s="23"/>
      <c r="Y124" s="23"/>
      <c r="Z124" s="23"/>
      <c r="AA124" s="23"/>
      <c r="AB124" s="23"/>
    </row>
    <row r="125" spans="9:28" x14ac:dyDescent="0.25">
      <c r="I125" s="12"/>
      <c r="J125" s="12"/>
      <c r="K125" s="13"/>
      <c r="L125" s="13"/>
      <c r="U125" s="23" t="str">
        <f>_xlfn.CONCAT($A$4,"-",A25)</f>
        <v>depósito C-Cliente21</v>
      </c>
      <c r="V125" s="28">
        <f t="shared" si="53"/>
        <v>81.169132015894917</v>
      </c>
      <c r="W125" s="23"/>
      <c r="X125" s="23"/>
      <c r="Y125" s="23"/>
      <c r="Z125" s="23"/>
      <c r="AA125" s="23"/>
      <c r="AB125" s="23"/>
    </row>
    <row r="126" spans="9:28" x14ac:dyDescent="0.25">
      <c r="I126" s="12"/>
      <c r="J126" s="12"/>
      <c r="K126" s="13"/>
      <c r="L126" s="13"/>
      <c r="U126" s="23" t="str">
        <f>_xlfn.CONCAT($A$4,"-",A26)</f>
        <v>depósito C-Cliente22</v>
      </c>
      <c r="V126" s="28">
        <f t="shared" si="53"/>
        <v>79.218243794547064</v>
      </c>
      <c r="W126" s="23"/>
      <c r="X126" s="23"/>
      <c r="Y126" s="23"/>
      <c r="Z126" s="23"/>
      <c r="AA126" s="23"/>
      <c r="AB126" s="23"/>
    </row>
    <row r="127" spans="9:28" x14ac:dyDescent="0.25">
      <c r="I127" s="12"/>
      <c r="J127" s="12"/>
      <c r="K127" s="13"/>
      <c r="L127" s="13"/>
      <c r="U127" s="23" t="str">
        <f>_xlfn.CONCAT($A$4,"-",A27)</f>
        <v>depósito C-Cliente23</v>
      </c>
      <c r="V127" s="28">
        <f t="shared" si="53"/>
        <v>84.03579476750096</v>
      </c>
      <c r="W127" s="23"/>
      <c r="X127" s="23"/>
      <c r="Y127" s="23"/>
      <c r="Z127" s="23"/>
      <c r="AA127" s="23"/>
      <c r="AB127" s="23"/>
    </row>
    <row r="128" spans="9:28" x14ac:dyDescent="0.25">
      <c r="I128" s="12"/>
      <c r="J128" s="12"/>
      <c r="K128" s="13"/>
      <c r="L128" s="13"/>
      <c r="U128" s="23" t="str">
        <f>_xlfn.CONCAT($A$4,"-",A28)</f>
        <v>depósito C-Cliente24</v>
      </c>
      <c r="V128" s="28">
        <f t="shared" si="53"/>
        <v>84.094286053916548</v>
      </c>
      <c r="W128" s="23"/>
      <c r="X128" s="23"/>
      <c r="Y128" s="23"/>
      <c r="Z128" s="23"/>
      <c r="AA128" s="23"/>
      <c r="AB128" s="23"/>
    </row>
    <row r="129" spans="9:28" x14ac:dyDescent="0.25">
      <c r="I129" s="12"/>
      <c r="J129" s="12"/>
      <c r="K129" s="13"/>
      <c r="L129" s="13"/>
      <c r="U129" s="23" t="str">
        <f>_xlfn.CONCAT($A$4,"-",A29)</f>
        <v>depósito C-Cliente25</v>
      </c>
      <c r="V129" s="28">
        <f t="shared" si="53"/>
        <v>86.160035623514176</v>
      </c>
      <c r="W129" s="23"/>
      <c r="X129" s="23"/>
      <c r="Y129" s="23"/>
      <c r="Z129" s="23"/>
      <c r="AA129" s="23"/>
      <c r="AB129" s="23"/>
    </row>
    <row r="130" spans="9:28" x14ac:dyDescent="0.25">
      <c r="I130" s="12"/>
      <c r="J130" s="12"/>
      <c r="K130" s="13"/>
      <c r="L130" s="13"/>
      <c r="U130" s="23" t="str">
        <f>_xlfn.CONCAT($A$4,"-",A30)</f>
        <v>depósito C-Cliente26</v>
      </c>
      <c r="V130" s="28">
        <f t="shared" si="53"/>
        <v>91.275238439846461</v>
      </c>
      <c r="W130" s="23"/>
      <c r="X130" s="23"/>
      <c r="Y130" s="23"/>
      <c r="Z130" s="23"/>
      <c r="AA130" s="23"/>
      <c r="AB130" s="23"/>
    </row>
    <row r="131" spans="9:28" x14ac:dyDescent="0.25">
      <c r="I131" s="12"/>
      <c r="J131" s="12"/>
      <c r="K131" s="13"/>
      <c r="L131" s="13"/>
      <c r="U131" s="23" t="str">
        <f>_xlfn.CONCAT($A$4,"-",A31)</f>
        <v>depósito C-Cliente27</v>
      </c>
      <c r="V131" s="28">
        <f t="shared" si="53"/>
        <v>85.138401954928653</v>
      </c>
      <c r="W131" s="23"/>
      <c r="X131" s="23"/>
      <c r="Y131" s="23"/>
      <c r="Z131" s="23"/>
      <c r="AA131" s="23"/>
      <c r="AB131" s="23"/>
    </row>
    <row r="132" spans="9:28" x14ac:dyDescent="0.25">
      <c r="I132" s="12"/>
      <c r="J132" s="12"/>
      <c r="K132" s="13"/>
      <c r="L132" s="13"/>
      <c r="U132" s="23" t="str">
        <f>_xlfn.CONCAT($A$4,"-",A32)</f>
        <v>depósito C-Cliente28</v>
      </c>
      <c r="V132" s="28">
        <f t="shared" si="53"/>
        <v>79.922805618119682</v>
      </c>
      <c r="W132" s="23"/>
      <c r="X132" s="23"/>
      <c r="Y132" s="23"/>
      <c r="Z132" s="23"/>
      <c r="AA132" s="23"/>
      <c r="AB132" s="23"/>
    </row>
    <row r="133" spans="9:28" x14ac:dyDescent="0.25">
      <c r="I133" s="12"/>
      <c r="J133" s="12"/>
      <c r="K133" s="13"/>
      <c r="L133" s="13"/>
      <c r="U133" s="23" t="str">
        <f>_xlfn.CONCAT($A$4,"-",A33)</f>
        <v>depósito C-Cliente29</v>
      </c>
      <c r="V133" s="28">
        <f t="shared" si="53"/>
        <v>73.677201107711966</v>
      </c>
      <c r="W133" s="23"/>
      <c r="X133" s="23"/>
      <c r="Y133" s="23"/>
      <c r="Z133" s="23"/>
      <c r="AA133" s="23"/>
      <c r="AB133" s="23"/>
    </row>
    <row r="134" spans="9:28" x14ac:dyDescent="0.25">
      <c r="I134" s="12"/>
      <c r="J134" s="12"/>
      <c r="K134" s="13"/>
      <c r="L134" s="13"/>
      <c r="U134" s="23" t="str">
        <f>_xlfn.CONCAT($A$4,"-",A34)</f>
        <v>depósito C-Cliente30</v>
      </c>
      <c r="V134" s="28">
        <f t="shared" si="53"/>
        <v>65.710003541998148</v>
      </c>
      <c r="W134" s="23"/>
      <c r="X134" s="23"/>
      <c r="Y134" s="23"/>
      <c r="Z134" s="23"/>
      <c r="AA134" s="23"/>
      <c r="AB134" s="23"/>
    </row>
    <row r="135" spans="9:28" x14ac:dyDescent="0.25">
      <c r="I135" s="12"/>
      <c r="J135" s="12"/>
      <c r="K135" s="13"/>
      <c r="L135" s="13"/>
      <c r="U135" s="23" t="str">
        <f>_xlfn.CONCAT($A$4,"-",A35)</f>
        <v>depósito C-Cliente31</v>
      </c>
      <c r="V135" s="28">
        <f t="shared" si="53"/>
        <v>87.694797759647571</v>
      </c>
      <c r="W135" s="23"/>
      <c r="X135" s="23"/>
      <c r="Y135" s="23"/>
      <c r="Z135" s="23"/>
      <c r="AA135" s="23"/>
      <c r="AB135" s="23"/>
    </row>
    <row r="136" spans="9:28" x14ac:dyDescent="0.25">
      <c r="I136" s="12"/>
      <c r="J136" s="12"/>
      <c r="K136" s="13"/>
      <c r="L136" s="13"/>
      <c r="U136" s="23" t="str">
        <f>_xlfn.CONCAT($A$4,"-",A36)</f>
        <v>depósito C-Cliente32</v>
      </c>
      <c r="V136" s="28">
        <f t="shared" si="53"/>
        <v>80.038216538272437</v>
      </c>
      <c r="W136" s="23"/>
      <c r="X136" s="23"/>
      <c r="Y136" s="23"/>
      <c r="Z136" s="23"/>
      <c r="AA136" s="23"/>
      <c r="AB136" s="23"/>
    </row>
    <row r="137" spans="9:28" x14ac:dyDescent="0.25">
      <c r="I137" s="12"/>
      <c r="J137" s="12"/>
      <c r="K137" s="13"/>
      <c r="L137" s="13"/>
      <c r="U137" s="23" t="str">
        <f>_xlfn.CONCAT($A$4,"-",A37)</f>
        <v>depósito C-Cliente33</v>
      </c>
      <c r="V137" s="28">
        <f t="shared" si="53"/>
        <v>64.408999916212295</v>
      </c>
      <c r="W137" s="23"/>
      <c r="X137" s="23"/>
      <c r="Y137" s="23"/>
      <c r="Z137" s="23"/>
      <c r="AA137" s="23"/>
      <c r="AB137" s="23"/>
    </row>
    <row r="138" spans="9:28" x14ac:dyDescent="0.25">
      <c r="I138" s="12"/>
      <c r="J138" s="12"/>
      <c r="K138" s="13"/>
      <c r="L138" s="13"/>
      <c r="U138" s="23" t="str">
        <f>_xlfn.CONCAT($A$4,"-",A38)</f>
        <v>depósito C-Cliente34</v>
      </c>
      <c r="V138" s="28">
        <f t="shared" si="53"/>
        <v>90.143352338168867</v>
      </c>
      <c r="W138" s="23"/>
      <c r="X138" s="23"/>
      <c r="Y138" s="23"/>
      <c r="Z138" s="23"/>
      <c r="AA138" s="23"/>
      <c r="AB138" s="23"/>
    </row>
    <row r="139" spans="9:28" x14ac:dyDescent="0.25">
      <c r="I139" s="12"/>
      <c r="J139" s="12"/>
      <c r="K139" s="13"/>
      <c r="L139" s="13"/>
      <c r="U139" s="23" t="str">
        <f>_xlfn.CONCAT($A$4,"-",A39)</f>
        <v>depósito C-Cliente35</v>
      </c>
      <c r="V139" s="28">
        <f t="shared" si="53"/>
        <v>93.010490462688651</v>
      </c>
      <c r="W139" s="23"/>
      <c r="X139" s="23"/>
      <c r="Y139" s="23"/>
      <c r="Z139" s="23"/>
      <c r="AA139" s="23"/>
      <c r="AB139" s="23"/>
    </row>
    <row r="140" spans="9:28" x14ac:dyDescent="0.25">
      <c r="I140" s="12"/>
      <c r="J140" s="12"/>
      <c r="K140" s="13"/>
      <c r="L140" s="13"/>
      <c r="U140" s="23" t="str">
        <f>_xlfn.CONCAT($A$4,"-",A40)</f>
        <v>depósito C-Cliente36</v>
      </c>
      <c r="V140" s="28">
        <f t="shared" si="53"/>
        <v>239.36752384140229</v>
      </c>
      <c r="W140" s="23"/>
      <c r="X140" s="23"/>
      <c r="Y140" s="23"/>
      <c r="Z140" s="23"/>
      <c r="AA140" s="23"/>
      <c r="AB140" s="23"/>
    </row>
    <row r="141" spans="9:28" x14ac:dyDescent="0.25">
      <c r="I141" s="12"/>
      <c r="J141" s="12"/>
      <c r="K141" s="13"/>
      <c r="L141" s="13"/>
      <c r="U141" s="23" t="str">
        <f>_xlfn.CONCAT($A$4,"-",A41)</f>
        <v>depósito C-Cliente37</v>
      </c>
      <c r="V141" s="28">
        <f t="shared" si="53"/>
        <v>239.89935544770711</v>
      </c>
      <c r="W141" s="23"/>
      <c r="X141" s="23"/>
      <c r="Y141" s="23"/>
      <c r="Z141" s="23"/>
      <c r="AA141" s="23"/>
      <c r="AB141" s="23"/>
    </row>
    <row r="142" spans="9:28" x14ac:dyDescent="0.25">
      <c r="I142" s="12"/>
      <c r="J142" s="12"/>
      <c r="K142" s="13"/>
      <c r="L142" s="13"/>
      <c r="U142" s="23" t="str">
        <f>_xlfn.CONCAT($A$4,"-",A42)</f>
        <v>depósito C-Cliente38</v>
      </c>
      <c r="V142" s="28">
        <f t="shared" si="53"/>
        <v>237.27188124626693</v>
      </c>
      <c r="W142" s="23"/>
      <c r="X142" s="23"/>
      <c r="Y142" s="23"/>
      <c r="Z142" s="23"/>
      <c r="AA142" s="23"/>
      <c r="AB142" s="23"/>
    </row>
    <row r="143" spans="9:28" x14ac:dyDescent="0.25">
      <c r="I143" s="12"/>
      <c r="J143" s="12"/>
      <c r="K143" s="13"/>
      <c r="L143" s="13"/>
      <c r="U143" s="23" t="str">
        <f>_xlfn.CONCAT($A$4,"-",A43)</f>
        <v>depósito C-Cliente39</v>
      </c>
      <c r="V143" s="28">
        <f t="shared" si="53"/>
        <v>53.555318665318701</v>
      </c>
      <c r="W143" s="23"/>
      <c r="X143" s="23"/>
      <c r="Y143" s="23"/>
      <c r="Z143" s="23"/>
      <c r="AA143" s="23"/>
      <c r="AB143" s="23"/>
    </row>
    <row r="144" spans="9:28" x14ac:dyDescent="0.25">
      <c r="I144" s="12"/>
      <c r="J144" s="12"/>
      <c r="K144" s="13"/>
      <c r="L144" s="13"/>
      <c r="U144" s="23" t="str">
        <f>_xlfn.CONCAT($A$4,"-",A44)</f>
        <v>depósito C-Cliente40</v>
      </c>
      <c r="V144" s="28">
        <f t="shared" si="53"/>
        <v>55.733859027772887</v>
      </c>
      <c r="W144" s="23"/>
      <c r="X144" s="23"/>
      <c r="Y144" s="23"/>
      <c r="Z144" s="23"/>
      <c r="AA144" s="23"/>
      <c r="AB144" s="23"/>
    </row>
    <row r="145" spans="9:28" x14ac:dyDescent="0.25">
      <c r="I145" s="12"/>
      <c r="J145" s="12"/>
      <c r="K145" s="13"/>
      <c r="L145" s="13"/>
      <c r="U145" s="23" t="str">
        <f>_xlfn.CONCAT($A$4,"-",A45)</f>
        <v>depósito C-Cliente41</v>
      </c>
      <c r="V145" s="28">
        <f t="shared" si="53"/>
        <v>36.716376524076495</v>
      </c>
      <c r="W145" s="23"/>
      <c r="X145" s="23"/>
      <c r="Y145" s="23"/>
      <c r="Z145" s="23"/>
      <c r="AA145" s="23"/>
      <c r="AB145" s="23"/>
    </row>
    <row r="146" spans="9:28" x14ac:dyDescent="0.25">
      <c r="I146" s="12"/>
      <c r="J146" s="12"/>
      <c r="K146" s="13"/>
      <c r="L146" s="13"/>
      <c r="U146" s="23" t="str">
        <f>_xlfn.CONCAT($A$4,"-",A46)</f>
        <v>depósito C-Cliente42</v>
      </c>
      <c r="V146" s="28">
        <f t="shared" si="53"/>
        <v>33.447039023752048</v>
      </c>
      <c r="W146" s="23"/>
      <c r="X146" s="23"/>
      <c r="Y146" s="23"/>
      <c r="Z146" s="23"/>
      <c r="AA146" s="23"/>
      <c r="AB146" s="23"/>
    </row>
    <row r="147" spans="9:28" x14ac:dyDescent="0.25">
      <c r="I147" s="12"/>
      <c r="J147" s="12"/>
      <c r="K147" s="13"/>
      <c r="L147" s="13"/>
      <c r="U147" s="23" t="str">
        <f>_xlfn.CONCAT($A$4,"-",A47)</f>
        <v>depósito C-Cliente43</v>
      </c>
      <c r="V147" s="28">
        <f t="shared" si="53"/>
        <v>62.27735622502022</v>
      </c>
      <c r="W147" s="23"/>
      <c r="X147" s="23"/>
      <c r="Y147" s="23"/>
      <c r="Z147" s="23"/>
      <c r="AA147" s="23"/>
      <c r="AB147" s="23"/>
    </row>
    <row r="148" spans="9:28" x14ac:dyDescent="0.25">
      <c r="I148" s="12"/>
      <c r="J148" s="12"/>
      <c r="K148" s="13"/>
      <c r="L148" s="13"/>
      <c r="U148" s="23" t="str">
        <f>_xlfn.CONCAT($A$4,"-",A48)</f>
        <v>depósito C-Cliente44</v>
      </c>
      <c r="V148" s="28">
        <f t="shared" si="53"/>
        <v>155.52456564013812</v>
      </c>
      <c r="W148" s="23"/>
      <c r="X148" s="23"/>
      <c r="Y148" s="23"/>
      <c r="Z148" s="23"/>
      <c r="AA148" s="23"/>
      <c r="AB148" s="23"/>
    </row>
    <row r="149" spans="9:28" x14ac:dyDescent="0.25">
      <c r="I149" s="12"/>
      <c r="J149" s="12"/>
      <c r="K149" s="13"/>
      <c r="L149" s="13"/>
      <c r="U149" s="23" t="str">
        <f>_xlfn.CONCAT($A$4,"-",A49)</f>
        <v>depósito C-Cliente45</v>
      </c>
      <c r="V149" s="28">
        <f t="shared" si="53"/>
        <v>157.47676919835038</v>
      </c>
      <c r="W149" s="23"/>
      <c r="X149" s="23"/>
      <c r="Y149" s="23"/>
      <c r="Z149" s="23"/>
      <c r="AA149" s="23"/>
      <c r="AB149" s="23"/>
    </row>
    <row r="150" spans="9:28" x14ac:dyDescent="0.25">
      <c r="I150" s="12"/>
      <c r="J150" s="12"/>
      <c r="K150" s="13"/>
      <c r="L150" s="13"/>
      <c r="U150" s="23" t="str">
        <f>_xlfn.CONCAT($A$4,"-",A50)</f>
        <v>depósito C-Cliente46</v>
      </c>
      <c r="V150" s="28">
        <f t="shared" si="53"/>
        <v>153.29111732742393</v>
      </c>
      <c r="W150" s="23"/>
      <c r="X150" s="23"/>
      <c r="Y150" s="23"/>
      <c r="Z150" s="23"/>
      <c r="AA150" s="23"/>
      <c r="AB150" s="23"/>
    </row>
    <row r="151" spans="9:28" x14ac:dyDescent="0.25">
      <c r="I151" s="12"/>
      <c r="J151" s="12"/>
      <c r="K151" s="13"/>
      <c r="L151" s="13"/>
      <c r="U151" s="23" t="str">
        <f>_xlfn.CONCAT($A$4,"-",A51)</f>
        <v>depósito C-Cliente47</v>
      </c>
      <c r="V151" s="28">
        <f t="shared" si="53"/>
        <v>295.52492356299859</v>
      </c>
      <c r="W151" s="23"/>
      <c r="X151" s="23"/>
      <c r="Y151" s="23"/>
      <c r="Z151" s="23"/>
      <c r="AA151" s="23"/>
      <c r="AB151" s="23"/>
    </row>
    <row r="152" spans="9:28" x14ac:dyDescent="0.25">
      <c r="I152" s="12"/>
      <c r="J152" s="12"/>
      <c r="K152" s="13"/>
      <c r="L152" s="13"/>
      <c r="U152" s="23" t="str">
        <f>_xlfn.CONCAT($A$4,"-",A52)</f>
        <v>depósito C-Cliente48</v>
      </c>
      <c r="V152" s="28">
        <f t="shared" si="53"/>
        <v>303.36136020422407</v>
      </c>
      <c r="W152" s="23"/>
      <c r="X152" s="23"/>
      <c r="Y152" s="23"/>
      <c r="Z152" s="23"/>
      <c r="AA152" s="23"/>
      <c r="AB152" s="23"/>
    </row>
    <row r="153" spans="9:28" x14ac:dyDescent="0.25">
      <c r="I153" s="12"/>
      <c r="J153" s="12"/>
      <c r="K153" s="13"/>
      <c r="L153" s="13"/>
      <c r="U153" s="23" t="str">
        <f>_xlfn.CONCAT($A$4,"-",A53)</f>
        <v>depósito C-Cliente49</v>
      </c>
      <c r="V153" s="28">
        <f t="shared" si="53"/>
        <v>299.72663759182615</v>
      </c>
      <c r="W153" s="23"/>
      <c r="X153" s="23"/>
      <c r="Y153" s="23"/>
      <c r="Z153" s="23"/>
      <c r="AA153" s="23"/>
      <c r="AB153" s="23"/>
    </row>
    <row r="154" spans="9:28" x14ac:dyDescent="0.25">
      <c r="I154" s="12"/>
      <c r="J154" s="12"/>
      <c r="K154" s="13"/>
      <c r="L154" s="13"/>
      <c r="U154" s="23" t="str">
        <f>_xlfn.CONCAT($A$4,"-",A54)</f>
        <v>depósito C-Cliente50</v>
      </c>
      <c r="V154" s="28">
        <f t="shared" si="53"/>
        <v>333.07843161323416</v>
      </c>
      <c r="W154" s="23"/>
      <c r="X154" s="23"/>
      <c r="Y154" s="23"/>
      <c r="Z154" s="23"/>
      <c r="AA154" s="23"/>
      <c r="AB154" s="23"/>
    </row>
    <row r="155" spans="9:28" x14ac:dyDescent="0.25">
      <c r="I155" s="12"/>
      <c r="J155" s="12"/>
      <c r="K155" s="13"/>
      <c r="L155" s="13"/>
      <c r="U155" s="23" t="str">
        <f>_xlfn.CONCAT($A$4,"-",A55)</f>
        <v>depósito C-Cliente51</v>
      </c>
      <c r="V155" s="28">
        <f t="shared" si="53"/>
        <v>333.95959222812604</v>
      </c>
      <c r="W155" s="23"/>
      <c r="X155" s="23"/>
      <c r="Y155" s="23"/>
      <c r="Z155" s="23"/>
      <c r="AA155" s="23"/>
      <c r="AB155" s="23"/>
    </row>
    <row r="156" spans="9:28" x14ac:dyDescent="0.25">
      <c r="I156" s="12"/>
      <c r="J156" s="12"/>
      <c r="K156" s="13"/>
      <c r="L156" s="13"/>
    </row>
    <row r="157" spans="9:28" x14ac:dyDescent="0.25">
      <c r="I157" s="12"/>
      <c r="J157" s="12"/>
      <c r="K157" s="13"/>
      <c r="L157" s="13"/>
    </row>
    <row r="158" spans="9:28" x14ac:dyDescent="0.25">
      <c r="I158" s="12"/>
      <c r="J158" s="12"/>
      <c r="K158" s="13"/>
      <c r="L158" s="13"/>
    </row>
    <row r="159" spans="9:28" x14ac:dyDescent="0.25">
      <c r="I159" s="12"/>
      <c r="J159" s="12"/>
      <c r="K159" s="13"/>
      <c r="L159" s="13"/>
    </row>
    <row r="160" spans="9:28" x14ac:dyDescent="0.25">
      <c r="I160" s="12"/>
      <c r="J160" s="12"/>
      <c r="K160" s="13"/>
      <c r="L160" s="13"/>
    </row>
    <row r="161" spans="9:12" x14ac:dyDescent="0.25">
      <c r="I161" s="12"/>
      <c r="J161" s="12"/>
      <c r="K161" s="13"/>
      <c r="L161" s="13"/>
    </row>
    <row r="162" spans="9:12" x14ac:dyDescent="0.25">
      <c r="I162" s="12"/>
      <c r="J162" s="12"/>
      <c r="K162" s="13"/>
      <c r="L162" s="13"/>
    </row>
    <row r="163" spans="9:12" x14ac:dyDescent="0.25">
      <c r="I163" s="12"/>
      <c r="J163" s="12"/>
      <c r="K163" s="13"/>
      <c r="L163" s="13"/>
    </row>
    <row r="164" spans="9:12" x14ac:dyDescent="0.25">
      <c r="I164" s="12"/>
      <c r="J164" s="12"/>
      <c r="K164" s="13"/>
      <c r="L164" s="13"/>
    </row>
    <row r="165" spans="9:12" x14ac:dyDescent="0.25">
      <c r="I165" s="12"/>
      <c r="J165" s="12"/>
      <c r="K165" s="13"/>
      <c r="L165" s="13"/>
    </row>
    <row r="166" spans="9:12" x14ac:dyDescent="0.25">
      <c r="I166" s="12"/>
      <c r="J166" s="12"/>
      <c r="K166" s="13"/>
      <c r="L166" s="13"/>
    </row>
    <row r="167" spans="9:12" x14ac:dyDescent="0.25">
      <c r="I167" s="12"/>
      <c r="J167" s="12"/>
      <c r="K167" s="13"/>
      <c r="L167" s="13"/>
    </row>
    <row r="168" spans="9:12" x14ac:dyDescent="0.25">
      <c r="I168" s="12"/>
      <c r="J168" s="12"/>
      <c r="K168" s="13"/>
      <c r="L168" s="13"/>
    </row>
    <row r="169" spans="9:12" x14ac:dyDescent="0.25">
      <c r="I169" s="12"/>
      <c r="J169" s="12"/>
      <c r="K169" s="13"/>
      <c r="L169" s="13"/>
    </row>
    <row r="170" spans="9:12" x14ac:dyDescent="0.25">
      <c r="I170" s="12"/>
      <c r="J170" s="12"/>
      <c r="K170" s="13"/>
      <c r="L170" s="13"/>
    </row>
    <row r="171" spans="9:12" x14ac:dyDescent="0.25">
      <c r="I171" s="12"/>
      <c r="J171" s="12"/>
      <c r="K171" s="13"/>
      <c r="L171" s="13"/>
    </row>
    <row r="172" spans="9:12" x14ac:dyDescent="0.25">
      <c r="I172" s="12"/>
      <c r="J172" s="12"/>
      <c r="K172" s="13"/>
      <c r="L172" s="13"/>
    </row>
    <row r="173" spans="9:12" x14ac:dyDescent="0.25">
      <c r="I173" s="12"/>
      <c r="J173" s="12"/>
      <c r="K173" s="13"/>
      <c r="L173" s="13"/>
    </row>
    <row r="174" spans="9:12" x14ac:dyDescent="0.25">
      <c r="I174" s="12"/>
      <c r="J174" s="12"/>
      <c r="K174" s="13"/>
      <c r="L174" s="13"/>
    </row>
    <row r="175" spans="9:12" x14ac:dyDescent="0.25">
      <c r="I175" s="12"/>
      <c r="J175" s="12"/>
      <c r="K175" s="13"/>
      <c r="L175" s="13"/>
    </row>
    <row r="176" spans="9:12" x14ac:dyDescent="0.25">
      <c r="I176" s="12"/>
      <c r="J176" s="12"/>
      <c r="K176" s="13"/>
      <c r="L176" s="13"/>
    </row>
    <row r="177" spans="9:12" x14ac:dyDescent="0.25">
      <c r="I177" s="12"/>
      <c r="J177" s="12"/>
      <c r="K177" s="13"/>
      <c r="L177" s="13"/>
    </row>
    <row r="178" spans="9:12" x14ac:dyDescent="0.25">
      <c r="I178" s="12"/>
      <c r="J178" s="12"/>
      <c r="K178" s="13"/>
      <c r="L178" s="13"/>
    </row>
    <row r="179" spans="9:12" x14ac:dyDescent="0.25">
      <c r="I179" s="12"/>
      <c r="J179" s="12"/>
      <c r="K179" s="13"/>
      <c r="L179" s="13"/>
    </row>
    <row r="180" spans="9:12" x14ac:dyDescent="0.25">
      <c r="I180" s="12"/>
      <c r="J180" s="12"/>
      <c r="K180" s="13"/>
      <c r="L180" s="13"/>
    </row>
    <row r="181" spans="9:12" x14ac:dyDescent="0.25">
      <c r="I181" s="12"/>
      <c r="J181" s="12"/>
      <c r="K181" s="13"/>
      <c r="L181" s="13"/>
    </row>
    <row r="182" spans="9:12" x14ac:dyDescent="0.25">
      <c r="I182" s="12"/>
      <c r="J182" s="12"/>
      <c r="K182" s="13"/>
      <c r="L182" s="13"/>
    </row>
    <row r="183" spans="9:12" x14ac:dyDescent="0.25">
      <c r="I183" s="12"/>
      <c r="J183" s="12"/>
      <c r="K183" s="13"/>
      <c r="L183" s="13"/>
    </row>
    <row r="184" spans="9:12" x14ac:dyDescent="0.25">
      <c r="I184" s="12"/>
      <c r="J184" s="12"/>
      <c r="K184" s="13"/>
      <c r="L184" s="13"/>
    </row>
    <row r="185" spans="9:12" x14ac:dyDescent="0.25">
      <c r="I185" s="12"/>
      <c r="J185" s="12"/>
      <c r="K185" s="13"/>
      <c r="L185" s="13"/>
    </row>
    <row r="186" spans="9:12" x14ac:dyDescent="0.25">
      <c r="I186" s="12"/>
      <c r="J186" s="12"/>
      <c r="K186" s="13"/>
      <c r="L186" s="13"/>
    </row>
    <row r="187" spans="9:12" x14ac:dyDescent="0.25">
      <c r="I187" s="12"/>
      <c r="J187" s="12"/>
      <c r="K187" s="13"/>
      <c r="L187" s="13"/>
    </row>
    <row r="188" spans="9:12" x14ac:dyDescent="0.25">
      <c r="I188" s="12"/>
      <c r="J188" s="12"/>
      <c r="K188" s="13"/>
      <c r="L188" s="13"/>
    </row>
    <row r="189" spans="9:12" x14ac:dyDescent="0.25">
      <c r="I189" s="12"/>
      <c r="J189" s="12"/>
      <c r="K189" s="13"/>
      <c r="L189" s="13"/>
    </row>
    <row r="190" spans="9:12" x14ac:dyDescent="0.25">
      <c r="I190" s="12"/>
      <c r="J190" s="12"/>
      <c r="K190" s="13"/>
      <c r="L190" s="13"/>
    </row>
    <row r="191" spans="9:12" x14ac:dyDescent="0.25">
      <c r="I191" s="12"/>
      <c r="J191" s="12"/>
      <c r="K191" s="13"/>
      <c r="L191" s="13"/>
    </row>
    <row r="192" spans="9:12" x14ac:dyDescent="0.25">
      <c r="I192" s="12"/>
      <c r="J192" s="12"/>
      <c r="K192" s="13"/>
      <c r="L192" s="13"/>
    </row>
    <row r="193" spans="9:12" x14ac:dyDescent="0.25">
      <c r="I193" s="12"/>
      <c r="J193" s="12"/>
      <c r="K193" s="13"/>
      <c r="L193" s="13"/>
    </row>
    <row r="194" spans="9:12" x14ac:dyDescent="0.25">
      <c r="I194" s="12"/>
      <c r="J194" s="12"/>
      <c r="K194" s="13"/>
      <c r="L194" s="13"/>
    </row>
    <row r="195" spans="9:12" x14ac:dyDescent="0.25">
      <c r="I195" s="12"/>
      <c r="J195" s="12"/>
      <c r="K195" s="13"/>
      <c r="L195" s="13"/>
    </row>
    <row r="196" spans="9:12" x14ac:dyDescent="0.25">
      <c r="I196" s="12"/>
      <c r="J196" s="12"/>
      <c r="K196" s="13"/>
      <c r="L196" s="13"/>
    </row>
    <row r="197" spans="9:12" x14ac:dyDescent="0.25">
      <c r="I197" s="12"/>
      <c r="J197" s="12"/>
      <c r="K197" s="13"/>
      <c r="L197" s="13"/>
    </row>
    <row r="198" spans="9:12" x14ac:dyDescent="0.25">
      <c r="I198" s="12"/>
      <c r="J198" s="12"/>
      <c r="K198" s="13"/>
      <c r="L198" s="13"/>
    </row>
    <row r="199" spans="9:12" x14ac:dyDescent="0.25">
      <c r="I199" s="12"/>
      <c r="J199" s="12"/>
      <c r="K199" s="13"/>
      <c r="L199" s="13"/>
    </row>
    <row r="200" spans="9:12" x14ac:dyDescent="0.25">
      <c r="I200" s="12"/>
      <c r="J200" s="12"/>
      <c r="K200" s="13"/>
      <c r="L200" s="13"/>
    </row>
    <row r="201" spans="9:12" x14ac:dyDescent="0.25">
      <c r="I201" s="12"/>
      <c r="J201" s="12"/>
      <c r="K201" s="13"/>
      <c r="L201" s="13"/>
    </row>
    <row r="202" spans="9:12" x14ac:dyDescent="0.25">
      <c r="I202" s="12"/>
      <c r="J202" s="12"/>
      <c r="K202" s="13"/>
      <c r="L202" s="13"/>
    </row>
    <row r="203" spans="9:12" x14ac:dyDescent="0.25">
      <c r="I203" s="12"/>
      <c r="J203" s="12"/>
      <c r="K203" s="13"/>
      <c r="L203" s="13"/>
    </row>
  </sheetData>
  <mergeCells count="4">
    <mergeCell ref="AD1:AE1"/>
    <mergeCell ref="U1:V1"/>
    <mergeCell ref="X1:Y1"/>
    <mergeCell ref="AA1:AB1"/>
  </mergeCells>
  <phoneticPr fontId="3" type="noConversion"/>
  <conditionalFormatting sqref="A2">
    <cfRule type="expression" dxfId="54" priority="1" stopIfTrue="1">
      <formula>ISBLANK(A2)</formula>
    </cfRule>
  </conditionalFormatting>
  <conditionalFormatting sqref="A3">
    <cfRule type="expression" dxfId="53" priority="2" stopIfTrue="1">
      <formula>ISBLANK(A3)</formula>
    </cfRule>
  </conditionalFormatting>
  <conditionalFormatting sqref="A4">
    <cfRule type="expression" dxfId="52" priority="3" stopIfTrue="1">
      <formula>ISBLANK(A4)</formula>
    </cfRule>
  </conditionalFormatting>
  <conditionalFormatting sqref="A5">
    <cfRule type="expression" dxfId="51" priority="4" stopIfTrue="1">
      <formula>ISBLANK(A5)</formula>
    </cfRule>
  </conditionalFormatting>
  <conditionalFormatting sqref="A6">
    <cfRule type="expression" dxfId="50" priority="5" stopIfTrue="1">
      <formula>ISBLANK(A6)</formula>
    </cfRule>
  </conditionalFormatting>
  <conditionalFormatting sqref="A7">
    <cfRule type="expression" dxfId="49" priority="6" stopIfTrue="1">
      <formula>ISBLANK(A7)</formula>
    </cfRule>
  </conditionalFormatting>
  <conditionalFormatting sqref="A8">
    <cfRule type="expression" dxfId="48" priority="7" stopIfTrue="1">
      <formula>ISBLANK(A8)</formula>
    </cfRule>
  </conditionalFormatting>
  <conditionalFormatting sqref="A9">
    <cfRule type="expression" dxfId="47" priority="8" stopIfTrue="1">
      <formula>ISBLANK(A9)</formula>
    </cfRule>
  </conditionalFormatting>
  <conditionalFormatting sqref="A10">
    <cfRule type="expression" dxfId="46" priority="9" stopIfTrue="1">
      <formula>ISBLANK(A10)</formula>
    </cfRule>
  </conditionalFormatting>
  <conditionalFormatting sqref="A11">
    <cfRule type="expression" dxfId="45" priority="10" stopIfTrue="1">
      <formula>ISBLANK(A11)</formula>
    </cfRule>
  </conditionalFormatting>
  <conditionalFormatting sqref="A12">
    <cfRule type="expression" dxfId="44" priority="11" stopIfTrue="1">
      <formula>ISBLANK(A12)</formula>
    </cfRule>
  </conditionalFormatting>
  <conditionalFormatting sqref="A13">
    <cfRule type="expression" dxfId="43" priority="12" stopIfTrue="1">
      <formula>ISBLANK(A13)</formula>
    </cfRule>
  </conditionalFormatting>
  <conditionalFormatting sqref="A14">
    <cfRule type="expression" dxfId="42" priority="13" stopIfTrue="1">
      <formula>ISBLANK(A14)</formula>
    </cfRule>
  </conditionalFormatting>
  <conditionalFormatting sqref="A15">
    <cfRule type="expression" dxfId="41" priority="14" stopIfTrue="1">
      <formula>ISBLANK(A15)</formula>
    </cfRule>
  </conditionalFormatting>
  <conditionalFormatting sqref="A16">
    <cfRule type="expression" dxfId="40" priority="15" stopIfTrue="1">
      <formula>ISBLANK(A16)</formula>
    </cfRule>
  </conditionalFormatting>
  <conditionalFormatting sqref="A17">
    <cfRule type="expression" dxfId="39" priority="16" stopIfTrue="1">
      <formula>ISBLANK(A17)</formula>
    </cfRule>
  </conditionalFormatting>
  <conditionalFormatting sqref="A18">
    <cfRule type="expression" dxfId="38" priority="17" stopIfTrue="1">
      <formula>ISBLANK(A18)</formula>
    </cfRule>
  </conditionalFormatting>
  <conditionalFormatting sqref="A19">
    <cfRule type="expression" dxfId="37" priority="18" stopIfTrue="1">
      <formula>ISBLANK(A19)</formula>
    </cfRule>
  </conditionalFormatting>
  <conditionalFormatting sqref="A20">
    <cfRule type="expression" dxfId="36" priority="19" stopIfTrue="1">
      <formula>ISBLANK(A20)</formula>
    </cfRule>
  </conditionalFormatting>
  <conditionalFormatting sqref="A21">
    <cfRule type="expression" dxfId="35" priority="20" stopIfTrue="1">
      <formula>ISBLANK(A21)</formula>
    </cfRule>
  </conditionalFormatting>
  <conditionalFormatting sqref="A22">
    <cfRule type="expression" dxfId="34" priority="21" stopIfTrue="1">
      <formula>ISBLANK(A22)</formula>
    </cfRule>
  </conditionalFormatting>
  <conditionalFormatting sqref="A23">
    <cfRule type="expression" dxfId="33" priority="22" stopIfTrue="1">
      <formula>ISBLANK(A23)</formula>
    </cfRule>
  </conditionalFormatting>
  <conditionalFormatting sqref="A24">
    <cfRule type="expression" dxfId="32" priority="23" stopIfTrue="1">
      <formula>ISBLANK(A24)</formula>
    </cfRule>
  </conditionalFormatting>
  <conditionalFormatting sqref="A25">
    <cfRule type="expression" dxfId="31" priority="24" stopIfTrue="1">
      <formula>ISBLANK(A25)</formula>
    </cfRule>
  </conditionalFormatting>
  <conditionalFormatting sqref="A26">
    <cfRule type="expression" dxfId="30" priority="25" stopIfTrue="1">
      <formula>ISBLANK(A26)</formula>
    </cfRule>
  </conditionalFormatting>
  <conditionalFormatting sqref="A27">
    <cfRule type="expression" dxfId="29" priority="26" stopIfTrue="1">
      <formula>ISBLANK(A27)</formula>
    </cfRule>
  </conditionalFormatting>
  <conditionalFormatting sqref="A28">
    <cfRule type="expression" dxfId="28" priority="27" stopIfTrue="1">
      <formula>ISBLANK(A28)</formula>
    </cfRule>
  </conditionalFormatting>
  <conditionalFormatting sqref="A29">
    <cfRule type="expression" dxfId="27" priority="28" stopIfTrue="1">
      <formula>ISBLANK(A29)</formula>
    </cfRule>
  </conditionalFormatting>
  <conditionalFormatting sqref="A30">
    <cfRule type="expression" dxfId="26" priority="29" stopIfTrue="1">
      <formula>ISBLANK(A30)</formula>
    </cfRule>
  </conditionalFormatting>
  <conditionalFormatting sqref="A31">
    <cfRule type="expression" dxfId="25" priority="30" stopIfTrue="1">
      <formula>ISBLANK(A31)</formula>
    </cfRule>
  </conditionalFormatting>
  <conditionalFormatting sqref="A32">
    <cfRule type="expression" dxfId="24" priority="31" stopIfTrue="1">
      <formula>ISBLANK(A32)</formula>
    </cfRule>
  </conditionalFormatting>
  <conditionalFormatting sqref="A33">
    <cfRule type="expression" dxfId="23" priority="32" stopIfTrue="1">
      <formula>ISBLANK(A33)</formula>
    </cfRule>
  </conditionalFormatting>
  <conditionalFormatting sqref="A34">
    <cfRule type="expression" dxfId="22" priority="33" stopIfTrue="1">
      <formula>ISBLANK(A34)</formula>
    </cfRule>
  </conditionalFormatting>
  <conditionalFormatting sqref="A35">
    <cfRule type="expression" dxfId="21" priority="34" stopIfTrue="1">
      <formula>ISBLANK(A35)</formula>
    </cfRule>
  </conditionalFormatting>
  <conditionalFormatting sqref="A36">
    <cfRule type="expression" dxfId="20" priority="35" stopIfTrue="1">
      <formula>ISBLANK(A36)</formula>
    </cfRule>
  </conditionalFormatting>
  <conditionalFormatting sqref="A37">
    <cfRule type="expression" dxfId="19" priority="36" stopIfTrue="1">
      <formula>ISBLANK(A37)</formula>
    </cfRule>
  </conditionalFormatting>
  <conditionalFormatting sqref="A38">
    <cfRule type="expression" dxfId="18" priority="37" stopIfTrue="1">
      <formula>ISBLANK(A38)</formula>
    </cfRule>
  </conditionalFormatting>
  <conditionalFormatting sqref="A39">
    <cfRule type="expression" dxfId="17" priority="38" stopIfTrue="1">
      <formula>ISBLANK(A39)</formula>
    </cfRule>
  </conditionalFormatting>
  <conditionalFormatting sqref="A40">
    <cfRule type="expression" dxfId="16" priority="39" stopIfTrue="1">
      <formula>ISBLANK(A40)</formula>
    </cfRule>
  </conditionalFormatting>
  <conditionalFormatting sqref="A41">
    <cfRule type="expression" dxfId="15" priority="40" stopIfTrue="1">
      <formula>ISBLANK(A41)</formula>
    </cfRule>
  </conditionalFormatting>
  <conditionalFormatting sqref="A42">
    <cfRule type="expression" dxfId="14" priority="41" stopIfTrue="1">
      <formula>ISBLANK(A42)</formula>
    </cfRule>
  </conditionalFormatting>
  <conditionalFormatting sqref="A43">
    <cfRule type="expression" dxfId="13" priority="42" stopIfTrue="1">
      <formula>ISBLANK(A43)</formula>
    </cfRule>
  </conditionalFormatting>
  <conditionalFormatting sqref="A44">
    <cfRule type="expression" dxfId="12" priority="43" stopIfTrue="1">
      <formula>ISBLANK(A44)</formula>
    </cfRule>
  </conditionalFormatting>
  <conditionalFormatting sqref="A45">
    <cfRule type="expression" dxfId="11" priority="44" stopIfTrue="1">
      <formula>ISBLANK(A45)</formula>
    </cfRule>
  </conditionalFormatting>
  <conditionalFormatting sqref="A46">
    <cfRule type="expression" dxfId="10" priority="45" stopIfTrue="1">
      <formula>ISBLANK(A46)</formula>
    </cfRule>
  </conditionalFormatting>
  <conditionalFormatting sqref="A47">
    <cfRule type="expression" dxfId="9" priority="46" stopIfTrue="1">
      <formula>ISBLANK(A47)</formula>
    </cfRule>
  </conditionalFormatting>
  <conditionalFormatting sqref="A48">
    <cfRule type="expression" dxfId="8" priority="47" stopIfTrue="1">
      <formula>ISBLANK(A48)</formula>
    </cfRule>
  </conditionalFormatting>
  <conditionalFormatting sqref="A49">
    <cfRule type="expression" dxfId="7" priority="48" stopIfTrue="1">
      <formula>ISBLANK(A49)</formula>
    </cfRule>
  </conditionalFormatting>
  <conditionalFormatting sqref="A50">
    <cfRule type="expression" dxfId="6" priority="49" stopIfTrue="1">
      <formula>ISBLANK(A50)</formula>
    </cfRule>
  </conditionalFormatting>
  <conditionalFormatting sqref="A51">
    <cfRule type="expression" dxfId="5" priority="50" stopIfTrue="1">
      <formula>ISBLANK(A51)</formula>
    </cfRule>
  </conditionalFormatting>
  <conditionalFormatting sqref="A52">
    <cfRule type="expression" dxfId="4" priority="51" stopIfTrue="1">
      <formula>ISBLANK(A52)</formula>
    </cfRule>
  </conditionalFormatting>
  <conditionalFormatting sqref="A53">
    <cfRule type="expression" dxfId="3" priority="52" stopIfTrue="1">
      <formula>ISBLANK(A53)</formula>
    </cfRule>
  </conditionalFormatting>
  <conditionalFormatting sqref="A54">
    <cfRule type="expression" dxfId="2" priority="53" stopIfTrue="1">
      <formula>ISBLANK(A54)</formula>
    </cfRule>
  </conditionalFormatting>
  <conditionalFormatting sqref="A55">
    <cfRule type="expression" dxfId="1" priority="54" stopIfTrue="1">
      <formula>ISBLANK(A55)</formula>
    </cfRule>
  </conditionalFormatting>
  <conditionalFormatting sqref="A2:A55">
    <cfRule type="duplicateValues" dxfId="0" priority="55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rodolfo</dc:creator>
  <cp:lastModifiedBy>marcelo rodolfo</cp:lastModifiedBy>
  <dcterms:created xsi:type="dcterms:W3CDTF">2023-05-09T17:20:40Z</dcterms:created>
  <dcterms:modified xsi:type="dcterms:W3CDTF">2023-05-09T19:56:44Z</dcterms:modified>
</cp:coreProperties>
</file>