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-ISC-DEVELOPEP\013-ANALISIS-DATOS-YOUTUBE\001-EXCEL\001-EXCEL-BASICO-INTERMEDIO-AVANZADO\001-JR-SOFTWARE-Oficial\002-CURSO INTERMEDIO DE EXCEL\"/>
    </mc:Choice>
  </mc:AlternateContent>
  <xr:revisionPtr revIDLastSave="0" documentId="13_ncr:1_{832A8753-44F7-4DC7-9B86-B023A4911FED}" xr6:coauthVersionLast="47" xr6:coauthVersionMax="47" xr10:uidLastSave="{00000000-0000-0000-0000-000000000000}"/>
  <bookViews>
    <workbookView xWindow="-120" yWindow="-120" windowWidth="29040" windowHeight="15720" xr2:uid="{06EC31B7-432F-4ED2-A451-E830B4C677CC}"/>
  </bookViews>
  <sheets>
    <sheet name="FUNCION SI" sheetId="1" r:id="rId1"/>
    <sheet name="FUNCION SI (EJEMPLO2)" sheetId="3" r:id="rId2"/>
    <sheet name="Sumar Si" sheetId="4" r:id="rId3"/>
    <sheet name="Contar.SI" sheetId="6" r:id="rId4"/>
    <sheet name="Promedio" sheetId="5" r:id="rId5"/>
    <sheet name="Si.Conjunt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7" l="1" a="1"/>
  <c r="H13" i="7" s="1"/>
  <c r="E13" i="5"/>
  <c r="E14" i="5"/>
  <c r="E15" i="5"/>
  <c r="E16" i="5"/>
  <c r="E17" i="5"/>
  <c r="E18" i="5"/>
  <c r="E19" i="5"/>
  <c r="E20" i="5"/>
  <c r="E21" i="5"/>
  <c r="E22" i="5"/>
  <c r="E23" i="5"/>
  <c r="E12" i="5"/>
  <c r="K18" i="6"/>
  <c r="K15" i="6"/>
  <c r="K11" i="6"/>
  <c r="K15" i="4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10" i="3"/>
  <c r="I13" i="1"/>
  <c r="I14" i="1"/>
  <c r="I15" i="1"/>
  <c r="I16" i="1"/>
  <c r="I17" i="1"/>
  <c r="I18" i="1"/>
  <c r="I19" i="1"/>
  <c r="I20" i="1"/>
  <c r="I21" i="1"/>
  <c r="I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<sst xmlns="http://schemas.openxmlformats.org/spreadsheetml/2006/main" count="203" uniqueCount="93">
  <si>
    <t>Apellido</t>
  </si>
  <si>
    <t>Nombre</t>
  </si>
  <si>
    <t>Sonia</t>
  </si>
  <si>
    <t>Rodriguez</t>
  </si>
  <si>
    <t>Katherine</t>
  </si>
  <si>
    <t>Pérez</t>
  </si>
  <si>
    <t>Marcos</t>
  </si>
  <si>
    <t>Bethancourt</t>
  </si>
  <si>
    <t xml:space="preserve">Juana </t>
  </si>
  <si>
    <t>Castillo</t>
  </si>
  <si>
    <t>Jose</t>
  </si>
  <si>
    <t>González</t>
  </si>
  <si>
    <t>Rodrigo</t>
  </si>
  <si>
    <t>Gordon</t>
  </si>
  <si>
    <t>Sofia</t>
  </si>
  <si>
    <t>Salazar</t>
  </si>
  <si>
    <t>Irene</t>
  </si>
  <si>
    <t>Beitia</t>
  </si>
  <si>
    <t>Rogelio</t>
  </si>
  <si>
    <t>Morón</t>
  </si>
  <si>
    <t>Rafael</t>
  </si>
  <si>
    <t>Ruiz</t>
  </si>
  <si>
    <t>Parcial #1</t>
  </si>
  <si>
    <t xml:space="preserve">Nota para aprobar </t>
  </si>
  <si>
    <t xml:space="preserve">FINAL  </t>
  </si>
  <si>
    <t>Alberto</t>
  </si>
  <si>
    <t>Rosa</t>
  </si>
  <si>
    <t>Ernesto</t>
  </si>
  <si>
    <t>Sergio</t>
  </si>
  <si>
    <t>Parcial #2</t>
  </si>
  <si>
    <t>CONDICIONES PARA APROBAR</t>
  </si>
  <si>
    <t>Nota del parcial #1 mayor o igual a 30</t>
  </si>
  <si>
    <t>Nota del parcial #2 mayor o igual a 30</t>
  </si>
  <si>
    <t xml:space="preserve">Faltas de Asistencia </t>
  </si>
  <si>
    <t>Máximo 10 faltas de asistencia</t>
  </si>
  <si>
    <t>País</t>
  </si>
  <si>
    <t>Provincia</t>
  </si>
  <si>
    <t>Trabajador</t>
  </si>
  <si>
    <t>Sexo</t>
  </si>
  <si>
    <t>Edad</t>
  </si>
  <si>
    <t>Ventas</t>
  </si>
  <si>
    <t>Panamá</t>
  </si>
  <si>
    <t>Chiriquí</t>
  </si>
  <si>
    <t>F</t>
  </si>
  <si>
    <t>México</t>
  </si>
  <si>
    <t>Jalisco</t>
  </si>
  <si>
    <t>M</t>
  </si>
  <si>
    <t>Coclé</t>
  </si>
  <si>
    <t>Colombia</t>
  </si>
  <si>
    <t>Perú</t>
  </si>
  <si>
    <t>Lima</t>
  </si>
  <si>
    <t>Bolivia</t>
  </si>
  <si>
    <t>Santa Cruz</t>
  </si>
  <si>
    <t>Guerrero</t>
  </si>
  <si>
    <t>Veraguas</t>
  </si>
  <si>
    <t>Herrera</t>
  </si>
  <si>
    <t>Argentina</t>
  </si>
  <si>
    <t>Mendoza</t>
  </si>
  <si>
    <t>Chile</t>
  </si>
  <si>
    <t>Santiago</t>
  </si>
  <si>
    <t>Venezuela</t>
  </si>
  <si>
    <t>Registro de Ventas 2024</t>
  </si>
  <si>
    <t>Ana Castillo</t>
  </si>
  <si>
    <t>Jose Rodriguez</t>
  </si>
  <si>
    <t>Osvaldo Ayala</t>
  </si>
  <si>
    <t>Sonia Beitia</t>
  </si>
  <si>
    <t>Leopoldo Vaz</t>
  </si>
  <si>
    <t>Ernesto Suarez</t>
  </si>
  <si>
    <t>Julián González</t>
  </si>
  <si>
    <t>Medellín</t>
  </si>
  <si>
    <t>Irene Sáenz</t>
  </si>
  <si>
    <t>Leo Alfred</t>
  </si>
  <si>
    <t>Enrique Pérez</t>
  </si>
  <si>
    <t>Itzel López</t>
  </si>
  <si>
    <t>Bolívar</t>
  </si>
  <si>
    <t>Fátima Sáenz</t>
  </si>
  <si>
    <t>CANTIDAD DE HOMBRES</t>
  </si>
  <si>
    <t>CANTIDAD DE MUJERES</t>
  </si>
  <si>
    <t>EMPLEADOS CON VENTAS MAYOR A $1000.00</t>
  </si>
  <si>
    <t>Empleados</t>
  </si>
  <si>
    <t>ESTUDIANTES</t>
  </si>
  <si>
    <t>Nota promedio</t>
  </si>
  <si>
    <t>Asignatura Artística</t>
  </si>
  <si>
    <t xml:space="preserve">Asignatura Matemáticas </t>
  </si>
  <si>
    <t>Asignatura Historia</t>
  </si>
  <si>
    <t>BUENO</t>
  </si>
  <si>
    <t>POR MEJORAR</t>
  </si>
  <si>
    <t>MUY BUENO</t>
  </si>
  <si>
    <t>EXCELENTE</t>
  </si>
  <si>
    <t>CALIFICACION</t>
  </si>
  <si>
    <t>TIPO</t>
  </si>
  <si>
    <t>REGULAR</t>
  </si>
  <si>
    <t xml:space="preserve">SUMATORIA DE SALARIO DE TRABAJADORES DE SEXO FEMENINO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</si>
</sst>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B/.&quot;* #,##0.00_-;\-&quot;B/.&quot;* #,##0.00_-;_-&quot;B/.&quot;* &quot;-&quot;??_-;_-@_-"/>
    <numFmt numFmtId="165" formatCode="0.0"/>
  </numFmts>
  <fonts count="20" x14ac:knownFonts="1">
    <font>
      <sz val="11"/>
      <color theme="1"/>
      <name val="Calibri"/>
      <family val="2"/>
      <scheme val="minor"/>
    </font>
    <font>
      <b/>
      <sz val="16"/>
      <color theme="1"/>
      <name val="Avenir Next LT Pro"/>
      <family val="2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sz val="20"/>
      <color theme="1"/>
      <name val="Avenir Next LT Pro"/>
      <family val="2"/>
    </font>
    <font>
      <b/>
      <sz val="20"/>
      <color theme="1"/>
      <name val="Calibri"/>
      <family val="2"/>
      <scheme val="minor"/>
    </font>
    <font>
      <sz val="20"/>
      <name val="Avenir Next LT Pro"/>
      <family val="2"/>
    </font>
    <font>
      <b/>
      <sz val="24"/>
      <color theme="0"/>
      <name val="Avenir Next LT Pro"/>
      <family val="2"/>
    </font>
    <font>
      <b/>
      <sz val="26"/>
      <color theme="0"/>
      <name val="Calibri"/>
      <family val="2"/>
      <scheme val="minor"/>
    </font>
    <font>
      <b/>
      <sz val="18"/>
      <color theme="1"/>
      <name val="Avenir Next LT Pro"/>
      <family val="2"/>
    </font>
    <font>
      <sz val="18"/>
      <color theme="1"/>
      <name val="Avenir Next LT Pro"/>
      <family val="2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Avenir Next LT Pro"/>
      <family val="2"/>
    </font>
    <font>
      <sz val="18"/>
      <color theme="0"/>
      <name val="Avenir Next LT Pro"/>
      <family val="2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Avenir Next LT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EA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0" xfId="0" applyFont="1"/>
    <xf numFmtId="0" fontId="4" fillId="4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/>
    <xf numFmtId="0" fontId="10" fillId="9" borderId="1" xfId="0" applyFont="1" applyFill="1" applyBorder="1" applyAlignment="1">
      <alignment horizontal="center" vertical="center"/>
    </xf>
    <xf numFmtId="0" fontId="15" fillId="11" borderId="1" xfId="0" applyFont="1" applyFill="1" applyBorder="1"/>
    <xf numFmtId="0" fontId="10" fillId="13" borderId="1" xfId="0" applyFont="1" applyFill="1" applyBorder="1" applyAlignment="1">
      <alignment horizontal="center" vertical="center"/>
    </xf>
    <xf numFmtId="0" fontId="15" fillId="11" borderId="3" xfId="0" applyFont="1" applyFill="1" applyBorder="1"/>
    <xf numFmtId="0" fontId="19" fillId="1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0" fontId="14" fillId="12" borderId="1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/>
    </xf>
    <xf numFmtId="165" fontId="11" fillId="0" borderId="1" xfId="0" applyNumberFormat="1" applyFont="1" applyBorder="1"/>
    <xf numFmtId="0" fontId="8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10" fillId="7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4" fillId="1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7" fillId="12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18" fillId="12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3BCCFF"/>
      <color rgb="FFC1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857251</xdr:colOff>
      <xdr:row>1</xdr:row>
      <xdr:rowOff>95250</xdr:rowOff>
    </xdr:from>
    <xdr:to>
      <xdr:col>9</xdr:col>
      <xdr:colOff>38100</xdr:colOff>
      <xdr:row>6</xdr:row>
      <xdr:rowOff>133350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8FB63C3-C017-44AE-ABA1-922A17CA9A38}"/>
            </a:ext>
          </a:extLst>
        </xdr:cNvPr>
        <xdr:cNvSpPr/>
      </xdr:nvSpPr>
      <xdr:spPr>
        <a:xfrm>
          <a:off x="4676776" y="285750"/>
          <a:ext cx="8277224" cy="99060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(SI)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142875</xdr:rowOff>
    </xdr:from>
    <xdr:to>
      <xdr:col>9</xdr:col>
      <xdr:colOff>952500</xdr:colOff>
      <xdr:row>5</xdr:row>
      <xdr:rowOff>152400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D7CF86A-7C3F-4167-AA38-546085545C35}"/>
            </a:ext>
          </a:extLst>
        </xdr:cNvPr>
        <xdr:cNvSpPr/>
      </xdr:nvSpPr>
      <xdr:spPr>
        <a:xfrm>
          <a:off x="5772150" y="142875"/>
          <a:ext cx="7915275" cy="962025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(SI)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1533525</xdr:colOff>
      <xdr:row>2</xdr:row>
      <xdr:rowOff>152400</xdr:rowOff>
    </xdr:from>
    <xdr:to>
      <xdr:col>11</xdr:col>
      <xdr:colOff>285750</xdr:colOff>
      <xdr:row>8</xdr:row>
      <xdr:rowOff>66675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FC4C33F-C92C-4001-96D9-C1EBC14B26C5}"/>
            </a:ext>
          </a:extLst>
        </xdr:cNvPr>
        <xdr:cNvSpPr/>
      </xdr:nvSpPr>
      <xdr:spPr>
        <a:xfrm>
          <a:off x="5857875" y="533400"/>
          <a:ext cx="7267575" cy="1057275"/>
        </a:xfrm>
        <a:prstGeom prst="rect">
          <a:avLst/>
        </a:prstGeom>
        <a:solidFill>
          <a:srgbClr val="00B0F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(Sumar.SI)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1133475</xdr:colOff>
      <xdr:row>1</xdr:row>
      <xdr:rowOff>85725</xdr:rowOff>
    </xdr:from>
    <xdr:to>
      <xdr:col>12</xdr:col>
      <xdr:colOff>514350</xdr:colOff>
      <xdr:row>7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67F979B-C178-47FC-BFA8-15C1F4EFED30}"/>
            </a:ext>
          </a:extLst>
        </xdr:cNvPr>
        <xdr:cNvSpPr/>
      </xdr:nvSpPr>
      <xdr:spPr>
        <a:xfrm>
          <a:off x="4895850" y="276225"/>
          <a:ext cx="10172700" cy="1057275"/>
        </a:xfrm>
        <a:prstGeom prst="rect">
          <a:avLst/>
        </a:prstGeom>
        <a:solidFill>
          <a:srgbClr val="0066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chemeClr val="bg1"/>
              </a:solidFill>
              <a:latin typeface="+mn-lt"/>
            </a:rPr>
            <a:t>Función</a:t>
          </a:r>
          <a:r>
            <a:rPr lang="es-419" sz="5400" b="1" baseline="0">
              <a:solidFill>
                <a:schemeClr val="bg1"/>
              </a:solidFill>
              <a:latin typeface="+mn-lt"/>
            </a:rPr>
            <a:t> (Contar.SI)</a:t>
          </a:r>
          <a:endParaRPr lang="es-419" sz="5400" b="1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1990725</xdr:colOff>
      <xdr:row>1</xdr:row>
      <xdr:rowOff>161925</xdr:rowOff>
    </xdr:from>
    <xdr:to>
      <xdr:col>6</xdr:col>
      <xdr:colOff>2181225</xdr:colOff>
      <xdr:row>7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343FCAB-F55E-436F-B878-08B15E047DF4}"/>
            </a:ext>
          </a:extLst>
        </xdr:cNvPr>
        <xdr:cNvSpPr/>
      </xdr:nvSpPr>
      <xdr:spPr>
        <a:xfrm>
          <a:off x="3952875" y="352425"/>
          <a:ext cx="10487025" cy="1057275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(PROMEDIO)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152401</xdr:rowOff>
    </xdr:from>
    <xdr:to>
      <xdr:col>9</xdr:col>
      <xdr:colOff>666750</xdr:colOff>
      <xdr:row>5</xdr:row>
      <xdr:rowOff>114301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D5D4B6C-A670-480C-97BE-8C91EC785017}"/>
            </a:ext>
          </a:extLst>
        </xdr:cNvPr>
        <xdr:cNvSpPr/>
      </xdr:nvSpPr>
      <xdr:spPr>
        <a:xfrm>
          <a:off x="2752725" y="152401"/>
          <a:ext cx="10029825" cy="914400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419" sz="5400" b="1">
              <a:solidFill>
                <a:sysClr val="windowText" lastClr="000000"/>
              </a:solidFill>
              <a:latin typeface="+mn-lt"/>
            </a:rPr>
            <a:t>Función</a:t>
          </a:r>
          <a:r>
            <a:rPr lang="es-419" sz="5400" b="1" baseline="0">
              <a:solidFill>
                <a:sysClr val="windowText" lastClr="000000"/>
              </a:solidFill>
              <a:latin typeface="+mn-lt"/>
            </a:rPr>
            <a:t> (SI.CONJUNTO)</a:t>
          </a:r>
          <a:endParaRPr lang="es-419" sz="5400" b="1">
            <a:solidFill>
              <a:sysClr val="windowText" lastClr="000000"/>
            </a:solidFill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8431-37E1-486A-B4C0-4717E61BCF2C}">
  <sheetPr>
    <tabColor rgb="FF00B050"/>
  </sheetPr>
  <dimension ref="E11:I25"/>
  <sheetViews>
    <sheetView tabSelected="1" topLeftCell="B1" workbookViewId="0">
      <selection activeCell="H14" sqref="H14"/>
    </sheetView>
  </sheetViews>
  <sheetFormatPr baseColWidth="10" defaultRowHeight="15" x14ac:dyDescent="0.25"/>
  <cols>
    <col min="2" max="2" width="17.85546875" customWidth="1"/>
    <col min="3" max="3" width="28" customWidth="1"/>
    <col min="4" max="4" width="13" customWidth="1"/>
    <col min="5" max="5" width="23.5703125" hidden="1" customWidth="1"/>
    <col min="6" max="6" width="30.85546875" customWidth="1"/>
    <col min="7" max="7" width="39" customWidth="1"/>
    <col min="8" max="8" width="35.7109375" customWidth="1"/>
    <col min="9" max="9" width="20.7109375" customWidth="1"/>
    <col min="10" max="10" width="28" customWidth="1"/>
    <col min="11" max="11" width="20.85546875" customWidth="1"/>
    <col min="12" max="12" width="23.5703125" customWidth="1"/>
    <col min="13" max="13" width="18.140625" customWidth="1"/>
  </cols>
  <sheetData>
    <row r="11" spans="6:9" ht="26.25" x14ac:dyDescent="0.4">
      <c r="F11" s="1" t="s">
        <v>0</v>
      </c>
      <c r="G11" s="1" t="s">
        <v>1</v>
      </c>
      <c r="H11" s="2" t="s">
        <v>22</v>
      </c>
      <c r="I11" s="3" t="s">
        <v>24</v>
      </c>
    </row>
    <row r="12" spans="6:9" ht="26.25" x14ac:dyDescent="0.4">
      <c r="F12" s="4" t="s">
        <v>3</v>
      </c>
      <c r="G12" s="4" t="s">
        <v>2</v>
      </c>
      <c r="H12" s="5">
        <v>30</v>
      </c>
      <c r="I12" s="6" t="str">
        <f>IF(H12&gt;=$H$24,"Aprobado","Reprobado")</f>
        <v>Aprobado</v>
      </c>
    </row>
    <row r="13" spans="6:9" ht="26.25" x14ac:dyDescent="0.4">
      <c r="F13" s="4" t="s">
        <v>5</v>
      </c>
      <c r="G13" s="4" t="s">
        <v>4</v>
      </c>
      <c r="H13" s="5">
        <v>45</v>
      </c>
      <c r="I13" s="6" t="str">
        <f t="shared" ref="I13:I21" si="0">IF(H13&gt;=$H$24,"Aprobado","Reprobado")</f>
        <v>Aprobado</v>
      </c>
    </row>
    <row r="14" spans="6:9" ht="26.25" x14ac:dyDescent="0.4">
      <c r="F14" s="4" t="s">
        <v>7</v>
      </c>
      <c r="G14" s="4" t="s">
        <v>6</v>
      </c>
      <c r="H14" s="5">
        <v>34</v>
      </c>
      <c r="I14" s="6" t="str">
        <f t="shared" si="0"/>
        <v>Aprobado</v>
      </c>
    </row>
    <row r="15" spans="6:9" ht="26.25" x14ac:dyDescent="0.4">
      <c r="F15" s="4" t="s">
        <v>9</v>
      </c>
      <c r="G15" s="4" t="s">
        <v>8</v>
      </c>
      <c r="H15" s="5">
        <v>36</v>
      </c>
      <c r="I15" s="6" t="str">
        <f t="shared" si="0"/>
        <v>Aprobado</v>
      </c>
    </row>
    <row r="16" spans="6:9" ht="26.25" x14ac:dyDescent="0.4">
      <c r="F16" s="4" t="s">
        <v>11</v>
      </c>
      <c r="G16" s="4" t="s">
        <v>10</v>
      </c>
      <c r="H16" s="5">
        <v>28</v>
      </c>
      <c r="I16" s="6" t="str">
        <f t="shared" si="0"/>
        <v>Reprobado</v>
      </c>
    </row>
    <row r="17" spans="6:9" ht="26.25" x14ac:dyDescent="0.4">
      <c r="F17" s="4" t="s">
        <v>13</v>
      </c>
      <c r="G17" s="4" t="s">
        <v>12</v>
      </c>
      <c r="H17" s="5">
        <v>50</v>
      </c>
      <c r="I17" s="6" t="str">
        <f t="shared" si="0"/>
        <v>Aprobado</v>
      </c>
    </row>
    <row r="18" spans="6:9" ht="26.25" x14ac:dyDescent="0.4">
      <c r="F18" s="4" t="s">
        <v>15</v>
      </c>
      <c r="G18" s="4" t="s">
        <v>14</v>
      </c>
      <c r="H18" s="5">
        <v>44</v>
      </c>
      <c r="I18" s="6" t="str">
        <f t="shared" si="0"/>
        <v>Aprobado</v>
      </c>
    </row>
    <row r="19" spans="6:9" ht="26.25" x14ac:dyDescent="0.4">
      <c r="F19" s="4" t="s">
        <v>17</v>
      </c>
      <c r="G19" s="4" t="s">
        <v>16</v>
      </c>
      <c r="H19" s="5">
        <v>25</v>
      </c>
      <c r="I19" s="6" t="str">
        <f t="shared" si="0"/>
        <v>Reprobado</v>
      </c>
    </row>
    <row r="20" spans="6:9" ht="26.25" x14ac:dyDescent="0.4">
      <c r="F20" s="4" t="s">
        <v>19</v>
      </c>
      <c r="G20" s="4" t="s">
        <v>18</v>
      </c>
      <c r="H20" s="5">
        <v>50</v>
      </c>
      <c r="I20" s="6" t="str">
        <f t="shared" si="0"/>
        <v>Aprobado</v>
      </c>
    </row>
    <row r="21" spans="6:9" ht="26.25" x14ac:dyDescent="0.4">
      <c r="F21" s="4" t="s">
        <v>21</v>
      </c>
      <c r="G21" s="4" t="s">
        <v>20</v>
      </c>
      <c r="H21" s="5">
        <v>35</v>
      </c>
      <c r="I21" s="6" t="str">
        <f t="shared" si="0"/>
        <v>Aprobado</v>
      </c>
    </row>
    <row r="24" spans="6:9" ht="20.25" customHeight="1" x14ac:dyDescent="0.25">
      <c r="F24" s="28" t="s">
        <v>23</v>
      </c>
      <c r="G24" s="29"/>
      <c r="H24" s="32">
        <v>30</v>
      </c>
    </row>
    <row r="25" spans="6:9" ht="15" customHeight="1" x14ac:dyDescent="0.25">
      <c r="F25" s="30"/>
      <c r="G25" s="31"/>
      <c r="H25" s="33"/>
    </row>
  </sheetData>
  <mergeCells count="2">
    <mergeCell ref="F24:G25"/>
    <mergeCell ref="H24:H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6594-DF62-47A7-963B-6432D71C7A18}">
  <sheetPr>
    <tabColor rgb="FF00B050"/>
  </sheetPr>
  <dimension ref="B8:K23"/>
  <sheetViews>
    <sheetView topLeftCell="B1" workbookViewId="0">
      <selection activeCell="C9" sqref="C9"/>
    </sheetView>
  </sheetViews>
  <sheetFormatPr baseColWidth="10" defaultRowHeight="15" x14ac:dyDescent="0.25"/>
  <cols>
    <col min="2" max="2" width="20.85546875" customWidth="1"/>
    <col min="3" max="3" width="33.28515625" customWidth="1"/>
    <col min="4" max="4" width="20.85546875" customWidth="1"/>
    <col min="5" max="5" width="23.5703125" customWidth="1"/>
    <col min="6" max="6" width="23.42578125" customWidth="1"/>
    <col min="7" max="7" width="23.85546875" customWidth="1"/>
    <col min="8" max="8" width="15.85546875" customWidth="1"/>
    <col min="9" max="9" width="17.85546875" customWidth="1"/>
    <col min="10" max="10" width="28" customWidth="1"/>
    <col min="11" max="11" width="23.85546875" customWidth="1"/>
    <col min="12" max="12" width="23.5703125" customWidth="1"/>
    <col min="13" max="13" width="18.140625" customWidth="1"/>
  </cols>
  <sheetData>
    <row r="8" spans="2:11" ht="26.25" x14ac:dyDescent="0.4">
      <c r="B8" s="7"/>
      <c r="C8" s="7"/>
      <c r="D8" s="7"/>
      <c r="E8" s="7"/>
      <c r="F8" s="34" t="s">
        <v>33</v>
      </c>
      <c r="G8" s="7"/>
    </row>
    <row r="9" spans="2:11" ht="26.25" x14ac:dyDescent="0.4">
      <c r="B9" s="8" t="s">
        <v>1</v>
      </c>
      <c r="C9" s="8" t="s">
        <v>0</v>
      </c>
      <c r="D9" s="9" t="s">
        <v>22</v>
      </c>
      <c r="E9" s="10" t="s">
        <v>29</v>
      </c>
      <c r="F9" s="34"/>
      <c r="G9" s="11" t="s">
        <v>24</v>
      </c>
    </row>
    <row r="10" spans="2:11" ht="26.25" x14ac:dyDescent="0.4">
      <c r="B10" s="12" t="s">
        <v>2</v>
      </c>
      <c r="C10" s="12" t="s">
        <v>3</v>
      </c>
      <c r="D10" s="5">
        <v>30</v>
      </c>
      <c r="E10" s="5">
        <v>25</v>
      </c>
      <c r="F10" s="5">
        <v>5</v>
      </c>
      <c r="G10" s="6" t="str">
        <f>IF(AND(D10&gt;=30,E10&gt;=30,F10&lt;=10),"Aprobado","Reprobado")</f>
        <v>Reprobado</v>
      </c>
    </row>
    <row r="11" spans="2:11" ht="33.75" x14ac:dyDescent="0.5">
      <c r="B11" s="12" t="s">
        <v>4</v>
      </c>
      <c r="C11" s="12" t="s">
        <v>5</v>
      </c>
      <c r="D11" s="5">
        <v>28</v>
      </c>
      <c r="E11" s="5">
        <v>30</v>
      </c>
      <c r="F11" s="5">
        <v>3</v>
      </c>
      <c r="G11" s="6" t="str">
        <f t="shared" ref="G11:G23" si="0">IF(AND(D11&gt;=30,E11&gt;=30,F11&lt;=10),"Aprobado","Reprobado")</f>
        <v>Reprobado</v>
      </c>
      <c r="I11" s="35" t="s">
        <v>30</v>
      </c>
      <c r="J11" s="36"/>
      <c r="K11" s="37"/>
    </row>
    <row r="12" spans="2:11" ht="26.25" x14ac:dyDescent="0.4">
      <c r="B12" s="12" t="s">
        <v>6</v>
      </c>
      <c r="C12" s="12" t="s">
        <v>7</v>
      </c>
      <c r="D12" s="5">
        <v>34</v>
      </c>
      <c r="E12" s="5">
        <v>48</v>
      </c>
      <c r="F12" s="5">
        <v>4</v>
      </c>
      <c r="G12" s="6" t="str">
        <f t="shared" si="0"/>
        <v>Aprobado</v>
      </c>
      <c r="I12" s="13" t="s">
        <v>31</v>
      </c>
      <c r="J12" s="13"/>
      <c r="K12" s="13"/>
    </row>
    <row r="13" spans="2:11" ht="26.25" x14ac:dyDescent="0.4">
      <c r="B13" s="12" t="s">
        <v>8</v>
      </c>
      <c r="C13" s="12" t="s">
        <v>9</v>
      </c>
      <c r="D13" s="5">
        <v>36</v>
      </c>
      <c r="E13" s="5">
        <v>30</v>
      </c>
      <c r="F13" s="5">
        <v>5</v>
      </c>
      <c r="G13" s="6" t="str">
        <f t="shared" si="0"/>
        <v>Aprobado</v>
      </c>
      <c r="I13" s="38" t="s">
        <v>32</v>
      </c>
      <c r="J13" s="38"/>
      <c r="K13" s="38"/>
    </row>
    <row r="14" spans="2:11" ht="26.25" x14ac:dyDescent="0.4">
      <c r="B14" s="12" t="s">
        <v>10</v>
      </c>
      <c r="C14" s="12" t="s">
        <v>11</v>
      </c>
      <c r="D14" s="5">
        <v>28</v>
      </c>
      <c r="E14" s="5">
        <v>40</v>
      </c>
      <c r="F14" s="5">
        <v>8</v>
      </c>
      <c r="G14" s="6" t="str">
        <f t="shared" si="0"/>
        <v>Reprobado</v>
      </c>
      <c r="I14" s="38" t="s">
        <v>34</v>
      </c>
      <c r="J14" s="38"/>
      <c r="K14" s="38"/>
    </row>
    <row r="15" spans="2:11" ht="26.25" x14ac:dyDescent="0.4">
      <c r="B15" s="12" t="s">
        <v>12</v>
      </c>
      <c r="C15" s="12" t="s">
        <v>13</v>
      </c>
      <c r="D15" s="5">
        <v>50</v>
      </c>
      <c r="E15" s="5">
        <v>30</v>
      </c>
      <c r="F15" s="5">
        <v>11</v>
      </c>
      <c r="G15" s="6" t="str">
        <f t="shared" si="0"/>
        <v>Reprobado</v>
      </c>
    </row>
    <row r="16" spans="2:11" ht="26.25" x14ac:dyDescent="0.4">
      <c r="B16" s="12" t="s">
        <v>14</v>
      </c>
      <c r="C16" s="12" t="s">
        <v>15</v>
      </c>
      <c r="D16" s="5">
        <v>44</v>
      </c>
      <c r="E16" s="5">
        <v>40</v>
      </c>
      <c r="F16" s="5">
        <v>3</v>
      </c>
      <c r="G16" s="6" t="str">
        <f t="shared" si="0"/>
        <v>Aprobado</v>
      </c>
    </row>
    <row r="17" spans="2:7" ht="26.25" x14ac:dyDescent="0.4">
      <c r="B17" s="12" t="s">
        <v>16</v>
      </c>
      <c r="C17" s="12" t="s">
        <v>17</v>
      </c>
      <c r="D17" s="5">
        <v>25</v>
      </c>
      <c r="E17" s="5">
        <v>35</v>
      </c>
      <c r="F17" s="5">
        <v>2</v>
      </c>
      <c r="G17" s="6" t="str">
        <f t="shared" si="0"/>
        <v>Reprobado</v>
      </c>
    </row>
    <row r="18" spans="2:7" ht="26.25" x14ac:dyDescent="0.4">
      <c r="B18" s="12" t="s">
        <v>18</v>
      </c>
      <c r="C18" s="12" t="s">
        <v>19</v>
      </c>
      <c r="D18" s="5">
        <v>50</v>
      </c>
      <c r="E18" s="5">
        <v>31</v>
      </c>
      <c r="F18" s="5">
        <v>0</v>
      </c>
      <c r="G18" s="6" t="str">
        <f t="shared" si="0"/>
        <v>Aprobado</v>
      </c>
    </row>
    <row r="19" spans="2:7" ht="26.25" x14ac:dyDescent="0.4">
      <c r="B19" s="12" t="s">
        <v>20</v>
      </c>
      <c r="C19" s="12" t="s">
        <v>21</v>
      </c>
      <c r="D19" s="5">
        <v>35</v>
      </c>
      <c r="E19" s="5">
        <v>40</v>
      </c>
      <c r="F19" s="5">
        <v>9</v>
      </c>
      <c r="G19" s="6" t="str">
        <f t="shared" si="0"/>
        <v>Aprobado</v>
      </c>
    </row>
    <row r="20" spans="2:7" ht="26.25" x14ac:dyDescent="0.4">
      <c r="B20" s="12" t="s">
        <v>25</v>
      </c>
      <c r="C20" s="12" t="s">
        <v>9</v>
      </c>
      <c r="D20" s="5">
        <v>36</v>
      </c>
      <c r="E20" s="5">
        <v>40</v>
      </c>
      <c r="F20" s="5">
        <v>5</v>
      </c>
      <c r="G20" s="6" t="str">
        <f t="shared" si="0"/>
        <v>Aprobado</v>
      </c>
    </row>
    <row r="21" spans="2:7" ht="26.25" x14ac:dyDescent="0.4">
      <c r="B21" s="12" t="s">
        <v>26</v>
      </c>
      <c r="C21" s="12" t="s">
        <v>11</v>
      </c>
      <c r="D21" s="5">
        <v>28</v>
      </c>
      <c r="E21" s="5">
        <v>45</v>
      </c>
      <c r="F21" s="5">
        <v>2</v>
      </c>
      <c r="G21" s="6" t="str">
        <f t="shared" si="0"/>
        <v>Reprobado</v>
      </c>
    </row>
    <row r="22" spans="2:7" ht="26.25" x14ac:dyDescent="0.4">
      <c r="B22" s="12" t="s">
        <v>27</v>
      </c>
      <c r="C22" s="12" t="s">
        <v>13</v>
      </c>
      <c r="D22" s="5">
        <v>50</v>
      </c>
      <c r="E22" s="5">
        <v>40</v>
      </c>
      <c r="F22" s="5">
        <v>0</v>
      </c>
      <c r="G22" s="6" t="str">
        <f t="shared" si="0"/>
        <v>Aprobado</v>
      </c>
    </row>
    <row r="23" spans="2:7" ht="26.25" customHeight="1" x14ac:dyDescent="0.4">
      <c r="B23" s="12" t="s">
        <v>28</v>
      </c>
      <c r="C23" s="12" t="s">
        <v>15</v>
      </c>
      <c r="D23" s="5">
        <v>44</v>
      </c>
      <c r="E23" s="5">
        <v>30</v>
      </c>
      <c r="F23" s="5">
        <v>0</v>
      </c>
      <c r="G23" s="6" t="str">
        <f t="shared" si="0"/>
        <v>Aprobado</v>
      </c>
    </row>
  </sheetData>
  <mergeCells count="4">
    <mergeCell ref="F8:F9"/>
    <mergeCell ref="I11:K11"/>
    <mergeCell ref="I13:K13"/>
    <mergeCell ref="I14:K1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3E99-A3BC-426D-B2B6-4A0032C69E8A}">
  <sheetPr>
    <tabColor rgb="FF00B0F0"/>
  </sheetPr>
  <dimension ref="C11:N24"/>
  <sheetViews>
    <sheetView workbookViewId="0">
      <selection activeCell="I20" sqref="I20"/>
    </sheetView>
  </sheetViews>
  <sheetFormatPr baseColWidth="10" defaultRowHeight="15" x14ac:dyDescent="0.25"/>
  <cols>
    <col min="3" max="3" width="19.5703125" customWidth="1"/>
    <col min="4" max="4" width="22.42578125" customWidth="1"/>
    <col min="5" max="5" width="27.7109375" customWidth="1"/>
    <col min="7" max="7" width="14.28515625" customWidth="1"/>
    <col min="8" max="8" width="30.5703125" customWidth="1"/>
    <col min="9" max="9" width="20.85546875" customWidth="1"/>
  </cols>
  <sheetData>
    <row r="11" spans="3:14" ht="23.25" x14ac:dyDescent="0.35">
      <c r="C11" s="39" t="s">
        <v>61</v>
      </c>
      <c r="D11" s="39"/>
      <c r="E11" s="39"/>
      <c r="F11" s="39"/>
      <c r="G11" s="39"/>
      <c r="H11" s="39"/>
    </row>
    <row r="12" spans="3:14" ht="23.25" x14ac:dyDescent="0.25">
      <c r="C12" s="17" t="s">
        <v>35</v>
      </c>
      <c r="D12" s="17" t="s">
        <v>36</v>
      </c>
      <c r="E12" s="17" t="s">
        <v>37</v>
      </c>
      <c r="F12" s="17" t="s">
        <v>38</v>
      </c>
      <c r="G12" s="17" t="s">
        <v>39</v>
      </c>
      <c r="H12" s="17" t="s">
        <v>40</v>
      </c>
      <c r="J12" s="40" t="s">
        <v>92</v>
      </c>
      <c r="K12" s="41"/>
      <c r="L12" s="41"/>
      <c r="M12" s="41"/>
      <c r="N12" s="41"/>
    </row>
    <row r="13" spans="3:14" ht="23.25" x14ac:dyDescent="0.35">
      <c r="C13" s="14" t="s">
        <v>41</v>
      </c>
      <c r="D13" s="14" t="s">
        <v>42</v>
      </c>
      <c r="E13" s="14" t="s">
        <v>62</v>
      </c>
      <c r="F13" s="15" t="s">
        <v>43</v>
      </c>
      <c r="G13" s="15">
        <v>21</v>
      </c>
      <c r="H13" s="16">
        <v>1352</v>
      </c>
      <c r="J13" s="41"/>
      <c r="K13" s="41"/>
      <c r="L13" s="41"/>
      <c r="M13" s="41"/>
      <c r="N13" s="41"/>
    </row>
    <row r="14" spans="3:14" ht="24" thickBot="1" x14ac:dyDescent="0.4">
      <c r="C14" s="14" t="s">
        <v>44</v>
      </c>
      <c r="D14" s="14" t="s">
        <v>45</v>
      </c>
      <c r="E14" s="14" t="s">
        <v>63</v>
      </c>
      <c r="F14" s="15" t="s">
        <v>46</v>
      </c>
      <c r="G14" s="15">
        <v>32</v>
      </c>
      <c r="H14" s="16">
        <v>121</v>
      </c>
    </row>
    <row r="15" spans="3:14" ht="27" thickBot="1" x14ac:dyDescent="0.45">
      <c r="C15" s="14" t="s">
        <v>41</v>
      </c>
      <c r="D15" s="14" t="s">
        <v>47</v>
      </c>
      <c r="E15" s="14" t="s">
        <v>68</v>
      </c>
      <c r="F15" s="15" t="s">
        <v>46</v>
      </c>
      <c r="G15" s="15">
        <v>42</v>
      </c>
      <c r="H15" s="16">
        <v>123</v>
      </c>
      <c r="K15" s="42">
        <f>SUMIF(F13:F24,"F",H13:H24)</f>
        <v>7088</v>
      </c>
      <c r="L15" s="43"/>
      <c r="M15" s="44"/>
    </row>
    <row r="16" spans="3:14" ht="23.25" x14ac:dyDescent="0.35">
      <c r="C16" s="14" t="s">
        <v>48</v>
      </c>
      <c r="D16" s="14" t="s">
        <v>69</v>
      </c>
      <c r="E16" s="14" t="s">
        <v>70</v>
      </c>
      <c r="F16" s="15" t="s">
        <v>43</v>
      </c>
      <c r="G16" s="15">
        <v>32</v>
      </c>
      <c r="H16" s="16">
        <v>1212</v>
      </c>
    </row>
    <row r="17" spans="3:8" ht="23.25" x14ac:dyDescent="0.35">
      <c r="C17" s="14" t="s">
        <v>49</v>
      </c>
      <c r="D17" s="14" t="s">
        <v>50</v>
      </c>
      <c r="E17" s="14" t="s">
        <v>64</v>
      </c>
      <c r="F17" s="15" t="s">
        <v>46</v>
      </c>
      <c r="G17" s="15">
        <v>21</v>
      </c>
      <c r="H17" s="16">
        <v>3112</v>
      </c>
    </row>
    <row r="18" spans="3:8" ht="23.25" x14ac:dyDescent="0.35">
      <c r="C18" s="14" t="s">
        <v>51</v>
      </c>
      <c r="D18" s="14" t="s">
        <v>52</v>
      </c>
      <c r="E18" s="14" t="s">
        <v>71</v>
      </c>
      <c r="F18" s="15" t="s">
        <v>46</v>
      </c>
      <c r="G18" s="15">
        <v>23</v>
      </c>
      <c r="H18" s="16">
        <v>212</v>
      </c>
    </row>
    <row r="19" spans="3:8" ht="23.25" x14ac:dyDescent="0.35">
      <c r="C19" s="14" t="s">
        <v>44</v>
      </c>
      <c r="D19" s="14" t="s">
        <v>53</v>
      </c>
      <c r="E19" s="14" t="s">
        <v>72</v>
      </c>
      <c r="F19" s="15" t="s">
        <v>46</v>
      </c>
      <c r="G19" s="15">
        <v>25</v>
      </c>
      <c r="H19" s="16">
        <v>2122</v>
      </c>
    </row>
    <row r="20" spans="3:8" ht="23.25" x14ac:dyDescent="0.35">
      <c r="C20" s="14" t="s">
        <v>41</v>
      </c>
      <c r="D20" s="14" t="s">
        <v>54</v>
      </c>
      <c r="E20" s="14" t="s">
        <v>65</v>
      </c>
      <c r="F20" s="15" t="s">
        <v>43</v>
      </c>
      <c r="G20" s="15">
        <v>26</v>
      </c>
      <c r="H20" s="16">
        <v>245</v>
      </c>
    </row>
    <row r="21" spans="3:8" ht="23.25" x14ac:dyDescent="0.35">
      <c r="C21" s="14" t="s">
        <v>41</v>
      </c>
      <c r="D21" s="14" t="s">
        <v>55</v>
      </c>
      <c r="E21" s="14" t="s">
        <v>66</v>
      </c>
      <c r="F21" s="15" t="s">
        <v>46</v>
      </c>
      <c r="G21" s="15">
        <v>26</v>
      </c>
      <c r="H21" s="16">
        <v>212</v>
      </c>
    </row>
    <row r="22" spans="3:8" ht="23.25" x14ac:dyDescent="0.35">
      <c r="C22" s="14" t="s">
        <v>56</v>
      </c>
      <c r="D22" s="14" t="s">
        <v>57</v>
      </c>
      <c r="E22" s="14" t="s">
        <v>67</v>
      </c>
      <c r="F22" s="15" t="s">
        <v>46</v>
      </c>
      <c r="G22" s="15">
        <v>26</v>
      </c>
      <c r="H22" s="16">
        <v>424</v>
      </c>
    </row>
    <row r="23" spans="3:8" ht="23.25" x14ac:dyDescent="0.35">
      <c r="C23" s="14" t="s">
        <v>58</v>
      </c>
      <c r="D23" s="14" t="s">
        <v>59</v>
      </c>
      <c r="E23" s="14" t="s">
        <v>73</v>
      </c>
      <c r="F23" s="15" t="s">
        <v>43</v>
      </c>
      <c r="G23" s="15">
        <v>23</v>
      </c>
      <c r="H23" s="16">
        <v>2145</v>
      </c>
    </row>
    <row r="24" spans="3:8" ht="23.25" x14ac:dyDescent="0.35">
      <c r="C24" s="14" t="s">
        <v>60</v>
      </c>
      <c r="D24" s="14" t="s">
        <v>74</v>
      </c>
      <c r="E24" s="14" t="s">
        <v>75</v>
      </c>
      <c r="F24" s="15" t="s">
        <v>43</v>
      </c>
      <c r="G24" s="15">
        <v>21</v>
      </c>
      <c r="H24" s="16">
        <v>2134</v>
      </c>
    </row>
  </sheetData>
  <mergeCells count="3">
    <mergeCell ref="C11:H11"/>
    <mergeCell ref="J12:N13"/>
    <mergeCell ref="K15:M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C18A-E80D-444C-9606-BB59FA928A84}">
  <sheetPr>
    <tabColor rgb="FF92D050"/>
  </sheetPr>
  <dimension ref="B9:N22"/>
  <sheetViews>
    <sheetView workbookViewId="0">
      <selection activeCell="G13" sqref="G13"/>
    </sheetView>
  </sheetViews>
  <sheetFormatPr baseColWidth="10" defaultRowHeight="15" x14ac:dyDescent="0.25"/>
  <cols>
    <col min="2" max="2" width="22.5703125" customWidth="1"/>
    <col min="3" max="3" width="22.42578125" customWidth="1"/>
    <col min="4" max="4" width="31.7109375" customWidth="1"/>
    <col min="5" max="6" width="26.85546875" customWidth="1"/>
    <col min="7" max="7" width="33.140625" customWidth="1"/>
    <col min="13" max="13" width="16.28515625" customWidth="1"/>
  </cols>
  <sheetData>
    <row r="9" spans="2:13" ht="23.25" x14ac:dyDescent="0.35">
      <c r="B9" s="48" t="s">
        <v>61</v>
      </c>
      <c r="C9" s="49"/>
      <c r="D9" s="49"/>
      <c r="E9" s="49"/>
      <c r="F9" s="49"/>
      <c r="G9" s="49"/>
    </row>
    <row r="10" spans="2:13" ht="24" thickBot="1" x14ac:dyDescent="0.4">
      <c r="B10" s="19" t="s">
        <v>35</v>
      </c>
      <c r="C10" s="19" t="s">
        <v>36</v>
      </c>
      <c r="D10" s="19" t="s">
        <v>79</v>
      </c>
      <c r="E10" s="19" t="s">
        <v>38</v>
      </c>
      <c r="F10" s="19" t="s">
        <v>39</v>
      </c>
      <c r="G10" s="19" t="s">
        <v>40</v>
      </c>
      <c r="K10" s="50" t="s">
        <v>76</v>
      </c>
      <c r="L10" s="51"/>
      <c r="M10" s="51"/>
    </row>
    <row r="11" spans="2:13" ht="24" thickBot="1" x14ac:dyDescent="0.4">
      <c r="B11" s="14" t="s">
        <v>41</v>
      </c>
      <c r="C11" s="14" t="s">
        <v>42</v>
      </c>
      <c r="D11" s="14" t="s">
        <v>62</v>
      </c>
      <c r="E11" s="15" t="s">
        <v>43</v>
      </c>
      <c r="F11" s="15">
        <v>21</v>
      </c>
      <c r="G11" s="16">
        <v>1252</v>
      </c>
      <c r="K11" s="45">
        <f>COUNTIF(E11:E22,"M")</f>
        <v>7</v>
      </c>
      <c r="L11" s="46"/>
      <c r="M11" s="47"/>
    </row>
    <row r="12" spans="2:13" ht="23.25" x14ac:dyDescent="0.35">
      <c r="B12" s="14" t="s">
        <v>44</v>
      </c>
      <c r="C12" s="14" t="s">
        <v>45</v>
      </c>
      <c r="D12" s="14" t="s">
        <v>63</v>
      </c>
      <c r="E12" s="15" t="s">
        <v>46</v>
      </c>
      <c r="F12" s="15">
        <v>32</v>
      </c>
      <c r="G12" s="16">
        <v>2121</v>
      </c>
    </row>
    <row r="13" spans="2:13" ht="23.25" x14ac:dyDescent="0.35">
      <c r="B13" s="14" t="s">
        <v>41</v>
      </c>
      <c r="C13" s="14" t="s">
        <v>47</v>
      </c>
      <c r="D13" s="14" t="s">
        <v>68</v>
      </c>
      <c r="E13" s="15" t="s">
        <v>46</v>
      </c>
      <c r="F13" s="15">
        <v>42</v>
      </c>
      <c r="G13" s="16">
        <v>123</v>
      </c>
    </row>
    <row r="14" spans="2:13" ht="24" thickBot="1" x14ac:dyDescent="0.4">
      <c r="B14" s="14" t="s">
        <v>48</v>
      </c>
      <c r="C14" s="14" t="s">
        <v>69</v>
      </c>
      <c r="D14" s="14" t="s">
        <v>70</v>
      </c>
      <c r="E14" s="15" t="s">
        <v>43</v>
      </c>
      <c r="F14" s="15">
        <v>32</v>
      </c>
      <c r="G14" s="16">
        <v>1212</v>
      </c>
      <c r="K14" s="50" t="s">
        <v>77</v>
      </c>
      <c r="L14" s="51"/>
      <c r="M14" s="51"/>
    </row>
    <row r="15" spans="2:13" ht="24" thickBot="1" x14ac:dyDescent="0.4">
      <c r="B15" s="14" t="s">
        <v>49</v>
      </c>
      <c r="C15" s="14" t="s">
        <v>50</v>
      </c>
      <c r="D15" s="14" t="s">
        <v>64</v>
      </c>
      <c r="E15" s="15" t="s">
        <v>46</v>
      </c>
      <c r="F15" s="15">
        <v>21</v>
      </c>
      <c r="G15" s="16">
        <v>3112</v>
      </c>
      <c r="K15" s="45">
        <f>COUNTIF(E11:E22,"F")</f>
        <v>5</v>
      </c>
      <c r="L15" s="46"/>
      <c r="M15" s="47"/>
    </row>
    <row r="16" spans="2:13" ht="23.25" x14ac:dyDescent="0.35">
      <c r="B16" s="14" t="s">
        <v>51</v>
      </c>
      <c r="C16" s="14" t="s">
        <v>52</v>
      </c>
      <c r="D16" s="14" t="s">
        <v>71</v>
      </c>
      <c r="E16" s="15" t="s">
        <v>46</v>
      </c>
      <c r="F16" s="15">
        <v>23</v>
      </c>
      <c r="G16" s="16">
        <v>212</v>
      </c>
    </row>
    <row r="17" spans="2:14" ht="24" thickBot="1" x14ac:dyDescent="0.4">
      <c r="B17" s="14" t="s">
        <v>44</v>
      </c>
      <c r="C17" s="14" t="s">
        <v>53</v>
      </c>
      <c r="D17" s="14" t="s">
        <v>72</v>
      </c>
      <c r="E17" s="15" t="s">
        <v>46</v>
      </c>
      <c r="F17" s="15">
        <v>25</v>
      </c>
      <c r="G17" s="16">
        <v>2122</v>
      </c>
      <c r="J17" s="52" t="s">
        <v>78</v>
      </c>
      <c r="K17" s="52"/>
      <c r="L17" s="52"/>
      <c r="M17" s="52"/>
      <c r="N17" s="52"/>
    </row>
    <row r="18" spans="2:14" ht="24" thickBot="1" x14ac:dyDescent="0.4">
      <c r="B18" s="14" t="s">
        <v>41</v>
      </c>
      <c r="C18" s="14" t="s">
        <v>54</v>
      </c>
      <c r="D18" s="14" t="s">
        <v>65</v>
      </c>
      <c r="E18" s="15" t="s">
        <v>43</v>
      </c>
      <c r="F18" s="15">
        <v>26</v>
      </c>
      <c r="G18" s="16">
        <v>245</v>
      </c>
      <c r="K18" s="45">
        <f>COUNTIF(G11:G22,"&gt;1000")</f>
        <v>7</v>
      </c>
      <c r="L18" s="46"/>
      <c r="M18" s="47"/>
    </row>
    <row r="19" spans="2:14" ht="23.25" x14ac:dyDescent="0.35">
      <c r="B19" s="14" t="s">
        <v>41</v>
      </c>
      <c r="C19" s="14" t="s">
        <v>55</v>
      </c>
      <c r="D19" s="14" t="s">
        <v>66</v>
      </c>
      <c r="E19" s="15" t="s">
        <v>46</v>
      </c>
      <c r="F19" s="15">
        <v>26</v>
      </c>
      <c r="G19" s="16">
        <v>212</v>
      </c>
    </row>
    <row r="20" spans="2:14" ht="23.25" x14ac:dyDescent="0.35">
      <c r="B20" s="14" t="s">
        <v>56</v>
      </c>
      <c r="C20" s="14" t="s">
        <v>57</v>
      </c>
      <c r="D20" s="14" t="s">
        <v>67</v>
      </c>
      <c r="E20" s="15" t="s">
        <v>46</v>
      </c>
      <c r="F20" s="15">
        <v>26</v>
      </c>
      <c r="G20" s="16">
        <v>424</v>
      </c>
    </row>
    <row r="21" spans="2:14" ht="23.25" x14ac:dyDescent="0.35">
      <c r="B21" s="14" t="s">
        <v>58</v>
      </c>
      <c r="C21" s="14" t="s">
        <v>59</v>
      </c>
      <c r="D21" s="14" t="s">
        <v>73</v>
      </c>
      <c r="E21" s="15" t="s">
        <v>43</v>
      </c>
      <c r="F21" s="15">
        <v>23</v>
      </c>
      <c r="G21" s="16">
        <v>2145</v>
      </c>
    </row>
    <row r="22" spans="2:14" ht="23.25" x14ac:dyDescent="0.35">
      <c r="B22" s="14" t="s">
        <v>60</v>
      </c>
      <c r="C22" s="14" t="s">
        <v>74</v>
      </c>
      <c r="D22" s="14" t="s">
        <v>75</v>
      </c>
      <c r="E22" s="15" t="s">
        <v>43</v>
      </c>
      <c r="F22" s="15">
        <v>21</v>
      </c>
      <c r="G22" s="16">
        <v>2134</v>
      </c>
    </row>
  </sheetData>
  <mergeCells count="7">
    <mergeCell ref="K18:M18"/>
    <mergeCell ref="B9:G9"/>
    <mergeCell ref="K10:M10"/>
    <mergeCell ref="K14:M14"/>
    <mergeCell ref="J17:N17"/>
    <mergeCell ref="K15:M15"/>
    <mergeCell ref="K11:M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94C0-4E35-4712-845E-4A963A7FE821}">
  <sheetPr>
    <tabColor rgb="FFFFFF00"/>
  </sheetPr>
  <dimension ref="A11:E23"/>
  <sheetViews>
    <sheetView topLeftCell="A3" workbookViewId="0">
      <selection activeCell="G17" sqref="G17"/>
    </sheetView>
  </sheetViews>
  <sheetFormatPr baseColWidth="10" defaultRowHeight="15" x14ac:dyDescent="0.25"/>
  <cols>
    <col min="1" max="1" width="29.42578125" customWidth="1"/>
    <col min="2" max="2" width="46" customWidth="1"/>
    <col min="3" max="3" width="37.42578125" customWidth="1"/>
    <col min="4" max="4" width="33.7109375" customWidth="1"/>
    <col min="5" max="5" width="25.85546875" customWidth="1"/>
    <col min="7" max="7" width="38.42578125" customWidth="1"/>
    <col min="8" max="8" width="28.28515625" customWidth="1"/>
  </cols>
  <sheetData>
    <row r="11" spans="1:5" ht="28.5" customHeight="1" x14ac:dyDescent="0.25">
      <c r="A11" s="21" t="s">
        <v>80</v>
      </c>
      <c r="B11" s="21" t="s">
        <v>82</v>
      </c>
      <c r="C11" s="21" t="s">
        <v>83</v>
      </c>
      <c r="D11" s="21" t="s">
        <v>84</v>
      </c>
      <c r="E11" s="21" t="s">
        <v>81</v>
      </c>
    </row>
    <row r="12" spans="1:5" ht="23.25" x14ac:dyDescent="0.35">
      <c r="A12" s="20" t="s">
        <v>62</v>
      </c>
      <c r="B12" s="22">
        <v>4.5</v>
      </c>
      <c r="C12" s="22">
        <v>4</v>
      </c>
      <c r="D12" s="22">
        <v>3.5</v>
      </c>
      <c r="E12" s="27">
        <f>AVERAGE(B12:D12)</f>
        <v>4</v>
      </c>
    </row>
    <row r="13" spans="1:5" ht="23.25" x14ac:dyDescent="0.35">
      <c r="A13" s="18" t="s">
        <v>63</v>
      </c>
      <c r="B13" s="22">
        <v>3.5</v>
      </c>
      <c r="C13" s="22">
        <v>3.8</v>
      </c>
      <c r="D13" s="22">
        <v>4.8</v>
      </c>
      <c r="E13" s="27">
        <f t="shared" ref="E13:E23" si="0">AVERAGE(B13:D13)</f>
        <v>4.0333333333333332</v>
      </c>
    </row>
    <row r="14" spans="1:5" ht="23.25" x14ac:dyDescent="0.35">
      <c r="A14" s="18" t="s">
        <v>68</v>
      </c>
      <c r="B14" s="22">
        <v>1.9</v>
      </c>
      <c r="C14" s="22">
        <v>4.4000000000000004</v>
      </c>
      <c r="D14" s="22">
        <v>4.5999999999999996</v>
      </c>
      <c r="E14" s="27">
        <f t="shared" si="0"/>
        <v>3.6333333333333333</v>
      </c>
    </row>
    <row r="15" spans="1:5" ht="23.25" x14ac:dyDescent="0.35">
      <c r="A15" s="18" t="s">
        <v>70</v>
      </c>
      <c r="B15" s="22">
        <v>2.5</v>
      </c>
      <c r="C15" s="22">
        <v>3.5</v>
      </c>
      <c r="D15" s="22">
        <v>4.5</v>
      </c>
      <c r="E15" s="27">
        <f t="shared" si="0"/>
        <v>3.5</v>
      </c>
    </row>
    <row r="16" spans="1:5" ht="23.25" x14ac:dyDescent="0.35">
      <c r="A16" s="18" t="s">
        <v>64</v>
      </c>
      <c r="B16" s="22">
        <v>1.5</v>
      </c>
      <c r="C16" s="22">
        <v>2.5</v>
      </c>
      <c r="D16" s="22">
        <v>3.5</v>
      </c>
      <c r="E16" s="27">
        <f t="shared" si="0"/>
        <v>2.5</v>
      </c>
    </row>
    <row r="17" spans="1:5" ht="23.25" x14ac:dyDescent="0.35">
      <c r="A17" s="18" t="s">
        <v>71</v>
      </c>
      <c r="B17" s="22">
        <v>3.5</v>
      </c>
      <c r="C17" s="22">
        <v>4.5</v>
      </c>
      <c r="D17" s="22">
        <v>2.4</v>
      </c>
      <c r="E17" s="27">
        <f t="shared" si="0"/>
        <v>3.4666666666666668</v>
      </c>
    </row>
    <row r="18" spans="1:5" ht="23.25" x14ac:dyDescent="0.35">
      <c r="A18" s="18" t="s">
        <v>72</v>
      </c>
      <c r="B18" s="22">
        <v>2.8</v>
      </c>
      <c r="C18" s="22">
        <v>2.8</v>
      </c>
      <c r="D18" s="22">
        <v>5</v>
      </c>
      <c r="E18" s="27">
        <f t="shared" si="0"/>
        <v>3.5333333333333332</v>
      </c>
    </row>
    <row r="19" spans="1:5" ht="23.25" x14ac:dyDescent="0.35">
      <c r="A19" s="18" t="s">
        <v>65</v>
      </c>
      <c r="B19" s="22">
        <v>3.5</v>
      </c>
      <c r="C19" s="22">
        <v>3.7</v>
      </c>
      <c r="D19" s="22">
        <v>3.9</v>
      </c>
      <c r="E19" s="27">
        <f t="shared" si="0"/>
        <v>3.6999999999999997</v>
      </c>
    </row>
    <row r="20" spans="1:5" ht="23.25" x14ac:dyDescent="0.35">
      <c r="A20" s="18" t="s">
        <v>66</v>
      </c>
      <c r="B20" s="22">
        <v>3.6</v>
      </c>
      <c r="C20" s="22">
        <v>3.8</v>
      </c>
      <c r="D20" s="22">
        <v>3.5</v>
      </c>
      <c r="E20" s="27">
        <f t="shared" si="0"/>
        <v>3.6333333333333333</v>
      </c>
    </row>
    <row r="21" spans="1:5" ht="23.25" x14ac:dyDescent="0.35">
      <c r="A21" s="18" t="s">
        <v>67</v>
      </c>
      <c r="B21" s="22">
        <v>4.5</v>
      </c>
      <c r="C21" s="22">
        <v>4.8</v>
      </c>
      <c r="D21" s="22">
        <v>4.9000000000000004</v>
      </c>
      <c r="E21" s="27">
        <f t="shared" si="0"/>
        <v>4.7333333333333334</v>
      </c>
    </row>
    <row r="22" spans="1:5" ht="23.25" x14ac:dyDescent="0.35">
      <c r="A22" s="18" t="s">
        <v>73</v>
      </c>
      <c r="B22" s="22">
        <v>4.8</v>
      </c>
      <c r="C22" s="22">
        <v>3.9</v>
      </c>
      <c r="D22" s="22">
        <v>4.5</v>
      </c>
      <c r="E22" s="27">
        <f t="shared" si="0"/>
        <v>4.3999999999999995</v>
      </c>
    </row>
    <row r="23" spans="1:5" ht="23.25" x14ac:dyDescent="0.35">
      <c r="A23" s="18" t="s">
        <v>75</v>
      </c>
      <c r="B23" s="22">
        <v>3.5</v>
      </c>
      <c r="C23" s="22">
        <v>3.5</v>
      </c>
      <c r="D23" s="22">
        <v>5</v>
      </c>
      <c r="E23" s="27">
        <f t="shared" si="0"/>
        <v>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24C9-3FAF-4423-878A-633E8A49B3AC}">
  <sheetPr>
    <tabColor theme="5"/>
  </sheetPr>
  <dimension ref="B8:H13"/>
  <sheetViews>
    <sheetView workbookViewId="0">
      <selection activeCell="G25" sqref="G25"/>
    </sheetView>
  </sheetViews>
  <sheetFormatPr baseColWidth="10" defaultRowHeight="15" x14ac:dyDescent="0.25"/>
  <cols>
    <col min="2" max="2" width="29.85546875" customWidth="1"/>
    <col min="3" max="3" width="39.42578125" customWidth="1"/>
    <col min="7" max="7" width="13.140625" customWidth="1"/>
    <col min="8" max="8" width="30.42578125" customWidth="1"/>
  </cols>
  <sheetData>
    <row r="8" spans="2:8" ht="23.25" x14ac:dyDescent="0.25">
      <c r="B8" s="24" t="s">
        <v>89</v>
      </c>
      <c r="C8" s="24" t="s">
        <v>90</v>
      </c>
      <c r="G8" s="53" t="s">
        <v>89</v>
      </c>
      <c r="H8" s="53"/>
    </row>
    <row r="9" spans="2:8" ht="27" thickBot="1" x14ac:dyDescent="0.3">
      <c r="B9" s="22">
        <v>6</v>
      </c>
      <c r="C9" s="23" t="s">
        <v>86</v>
      </c>
      <c r="G9" s="25">
        <v>8</v>
      </c>
    </row>
    <row r="10" spans="2:8" ht="23.25" x14ac:dyDescent="0.25">
      <c r="B10" s="22">
        <v>7</v>
      </c>
      <c r="C10" s="23" t="s">
        <v>91</v>
      </c>
      <c r="G10">
        <v>8</v>
      </c>
    </row>
    <row r="11" spans="2:8" ht="23.25" x14ac:dyDescent="0.25">
      <c r="B11" s="22">
        <v>8</v>
      </c>
      <c r="C11" s="23" t="s">
        <v>85</v>
      </c>
    </row>
    <row r="12" spans="2:8" ht="23.25" x14ac:dyDescent="0.25">
      <c r="B12" s="22">
        <v>9</v>
      </c>
      <c r="C12" s="23" t="s">
        <v>87</v>
      </c>
      <c r="G12" s="54" t="s">
        <v>90</v>
      </c>
      <c r="H12" s="54"/>
    </row>
    <row r="13" spans="2:8" ht="24" thickBot="1" x14ac:dyDescent="0.4">
      <c r="B13" s="22">
        <v>10</v>
      </c>
      <c r="C13" s="23" t="s">
        <v>88</v>
      </c>
      <c r="H13" s="26" t="str" cm="1">
        <f t="array" ref="H13">_xlfn.IFS(G9=6,C9,G9=7,C10,G9=8,C11,G9=9,C12,G9=10,C13)</f>
        <v>BUENO</v>
      </c>
    </row>
  </sheetData>
  <mergeCells count="2">
    <mergeCell ref="G8:H8"/>
    <mergeCell ref="G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FUNCION SI</vt:lpstr>
      <vt:lpstr>FUNCION SI (EJEMPLO2)</vt:lpstr>
      <vt:lpstr>Sumar Si</vt:lpstr>
      <vt:lpstr>Contar.SI</vt:lpstr>
      <vt:lpstr>Promedio</vt:lpstr>
      <vt:lpstr>Si.Conjunto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R. Rodriguez L.</dc:creator>
  <cp:lastModifiedBy>JOHNY SE</cp:lastModifiedBy>
  <dcterms:created xsi:type="dcterms:W3CDTF">2024-08-24T18:22:18Z</dcterms:created>
  <dcterms:modified xsi:type="dcterms:W3CDTF">2025-06-27T15:16:36Z</dcterms:modified>
</cp:coreProperties>
</file>