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164.20.10\P1 Common\TDM\01_Sales\@Sales Control Monitoring\40. Report\To IQA (for Audit only)\1. QUARTERLY REPORT (NEW)\Graph Fiscal Year 2021-2022\2nd Jul21 - Aug21 - Sep21\"/>
    </mc:Choice>
  </mc:AlternateContent>
  <bookViews>
    <workbookView xWindow="0" yWindow="0" windowWidth="28800" windowHeight="12000" activeTab="1"/>
  </bookViews>
  <sheets>
    <sheet name="OverallSummary" sheetId="1" r:id="rId1"/>
    <sheet name="LowestPerception" sheetId="2" r:id="rId2"/>
    <sheet name="Feedback perCust" sheetId="4" r:id="rId3"/>
    <sheet name="No. of Survey" sheetId="5" r:id="rId4"/>
    <sheet name="Sheet1" sheetId="6" state="hidden" r:id="rId5"/>
  </sheets>
  <definedNames>
    <definedName name="_xlnm._FilterDatabase" localSheetId="2" hidden="1">'Feedback perCust'!$D$8:$Q$15</definedName>
    <definedName name="_xlnm._FilterDatabase" localSheetId="0" hidden="1">OverallSummary!$B$8:$N$21</definedName>
    <definedName name="_xlnm.Print_Area" localSheetId="2">'Feedback perCust'!$A$1:$R$65</definedName>
    <definedName name="_xlnm.Print_Area" localSheetId="1">LowestPerception!$B$1:$O$60</definedName>
    <definedName name="_xlnm.Print_Area" localSheetId="3">'No. of Survey'!$B$1:$I$40</definedName>
    <definedName name="_xlnm.Print_Area" localSheetId="0">OverallSummary!$B$1:$N$73</definedName>
  </definedNames>
  <calcPr calcId="162913"/>
</workbook>
</file>

<file path=xl/calcChain.xml><?xml version="1.0" encoding="utf-8"?>
<calcChain xmlns="http://schemas.openxmlformats.org/spreadsheetml/2006/main">
  <c r="Q16" i="4" l="1"/>
  <c r="H30" i="5" l="1"/>
  <c r="O11" i="4" l="1"/>
  <c r="P11" i="4" s="1"/>
  <c r="Q11" i="4"/>
  <c r="S11" i="4"/>
  <c r="S12" i="4"/>
  <c r="O12" i="4"/>
  <c r="P12" i="4" s="1"/>
  <c r="Q12" i="4"/>
  <c r="S13" i="4"/>
  <c r="O13" i="4"/>
  <c r="P13" i="4" s="1"/>
  <c r="Q13" i="4"/>
  <c r="S14" i="4"/>
  <c r="O8" i="4"/>
  <c r="P8" i="4" s="1"/>
  <c r="Q8" i="4"/>
  <c r="S15" i="4"/>
  <c r="O14" i="4"/>
  <c r="P14" i="4" s="1"/>
  <c r="Q14" i="4"/>
  <c r="O15" i="4"/>
  <c r="P15" i="4" s="1"/>
  <c r="Q15" i="4"/>
  <c r="G30" i="5" l="1"/>
  <c r="F30" i="5" l="1"/>
  <c r="O10" i="4"/>
  <c r="P10" i="4" s="1"/>
  <c r="Q10" i="4"/>
  <c r="O9" i="4"/>
  <c r="P9" i="4" s="1"/>
  <c r="Q9" i="4"/>
  <c r="I22" i="1"/>
  <c r="S9" i="4" l="1"/>
  <c r="S10" i="4"/>
  <c r="S8" i="4" l="1"/>
  <c r="O21" i="1" l="1"/>
  <c r="E30" i="5" l="1"/>
  <c r="M15" i="1" l="1"/>
  <c r="N15" i="1" s="1"/>
  <c r="O8" i="1" l="1"/>
  <c r="M8" i="1" l="1"/>
  <c r="N8" i="1" l="1"/>
  <c r="K22" i="1"/>
  <c r="O9" i="1"/>
  <c r="O10" i="1"/>
  <c r="O11" i="1"/>
  <c r="O12" i="1"/>
  <c r="O13" i="1"/>
  <c r="O14" i="1"/>
  <c r="O15" i="1"/>
  <c r="O16" i="1"/>
  <c r="O17" i="1"/>
  <c r="O18" i="1"/>
  <c r="O19" i="1"/>
  <c r="O20" i="1"/>
  <c r="L22" i="1" l="1"/>
  <c r="J22" i="1"/>
  <c r="H22" i="1"/>
  <c r="G22" i="1"/>
  <c r="F22" i="1"/>
  <c r="E22" i="1"/>
  <c r="D22" i="1"/>
  <c r="C22" i="1"/>
  <c r="M21" i="1"/>
  <c r="N21" i="1" s="1"/>
  <c r="M20" i="1"/>
  <c r="N20" i="1" s="1"/>
  <c r="M18" i="1"/>
  <c r="N18" i="1" s="1"/>
  <c r="M19" i="1"/>
  <c r="N19" i="1" s="1"/>
  <c r="M10" i="1"/>
  <c r="N10" i="1" s="1"/>
  <c r="M14" i="1"/>
  <c r="N14" i="1" s="1"/>
  <c r="M9" i="1"/>
  <c r="N9" i="1" s="1"/>
  <c r="M11" i="1"/>
  <c r="M13" i="1"/>
  <c r="N13" i="1" s="1"/>
  <c r="M12" i="1"/>
  <c r="N12" i="1" s="1"/>
  <c r="M16" i="1"/>
  <c r="N16" i="1" s="1"/>
  <c r="M17" i="1"/>
  <c r="N17" i="1" s="1"/>
  <c r="L23" i="1" l="1"/>
  <c r="M22" i="1"/>
  <c r="N11" i="1"/>
  <c r="L24" i="1" l="1"/>
</calcChain>
</file>

<file path=xl/sharedStrings.xml><?xml version="1.0" encoding="utf-8"?>
<sst xmlns="http://schemas.openxmlformats.org/spreadsheetml/2006/main" count="115" uniqueCount="89">
  <si>
    <t>Criteria</t>
  </si>
  <si>
    <t>Rate</t>
  </si>
  <si>
    <t>Average</t>
  </si>
  <si>
    <t xml:space="preserve"> #1. How profesional is our company?</t>
  </si>
  <si>
    <t>#5. How well do you  feel that our company understands your needs?</t>
  </si>
  <si>
    <t>#14. How likely is it that you would recommend this company to a friend or colleague?</t>
  </si>
  <si>
    <t>#3. Do you like our company, neither like nor dislike it, or dislike it?</t>
  </si>
  <si>
    <t>#4. How confident are you to do business with our company?</t>
  </si>
  <si>
    <t>#6. Compared to our competitors, is our product quality better, worse, or about the same?</t>
  </si>
  <si>
    <t>#9. Overall, are you satisfied with the employees at our company, neither satisfied nor dissatisfied with them, or dissatisfied with them?</t>
  </si>
  <si>
    <t>#11. Overall, are you satisfied with our response to post process activities like technical support, neither satisfied nor dissatisfied with them, or dissatisfied with them?</t>
  </si>
  <si>
    <t>#13. Compared to our competitors, is our machine capability better, worse, or about the same?</t>
  </si>
  <si>
    <t>#8. How well did our customer service question or solve your problem?</t>
  </si>
  <si>
    <t>#10. Overall, how responsive have we been to your questions or concerns about our product?</t>
  </si>
  <si>
    <t>#7. Compared to our competitors, are our prices higher, lower, or about the same?</t>
  </si>
  <si>
    <t>#12. Compared to our competitors, is our delivery time table, better, worse, or about the same?</t>
  </si>
  <si>
    <t>SUB-TOTAL POINTS</t>
  </si>
  <si>
    <t xml:space="preserve">GRAND TOTAL </t>
  </si>
  <si>
    <t>AVERAGE POINTS</t>
  </si>
  <si>
    <t>Prepared by:</t>
  </si>
  <si>
    <t>Reviewed by:</t>
  </si>
  <si>
    <t>Approved by:</t>
  </si>
  <si>
    <t>Sales Staff</t>
  </si>
  <si>
    <t>Customer Name</t>
  </si>
  <si>
    <t>#2. How convenient is our company to use?</t>
  </si>
  <si>
    <t>SANYO DENKI</t>
  </si>
  <si>
    <t>MANILYN RATONEL</t>
  </si>
  <si>
    <t>Form SLE 09 rev. 00</t>
  </si>
  <si>
    <t>Page 1</t>
  </si>
  <si>
    <t>Form SLE 09 rev.00</t>
  </si>
  <si>
    <t>Page 2</t>
  </si>
  <si>
    <t>MR. GILBERT VALENZUELA</t>
  </si>
  <si>
    <t>Overall Summary of Customer's Feedback</t>
  </si>
  <si>
    <t>Net Promoter Score</t>
  </si>
  <si>
    <t>Form SLE 10 rev. 00</t>
  </si>
  <si>
    <t>Overall Feedback per Customer</t>
  </si>
  <si>
    <t>TOTAL:</t>
  </si>
  <si>
    <t>MONTH</t>
  </si>
  <si>
    <t>1st Qtr.</t>
  </si>
  <si>
    <t>2nd Qtr.</t>
  </si>
  <si>
    <t>3rd Qtr.</t>
  </si>
  <si>
    <t>4th Qtr.</t>
  </si>
  <si>
    <t>TOTAL CUSTOMER SURVEY SENT</t>
  </si>
  <si>
    <t>TOTAL CUSTOMER REPLY</t>
  </si>
  <si>
    <t>PERCENTAGE (TCS/TCR)</t>
  </si>
  <si>
    <t>Form SLE 11 rev. 00</t>
  </si>
  <si>
    <r>
      <t xml:space="preserve">FUJITSU DIE-TECH CORP. OF THE PHILIPPINES | </t>
    </r>
    <r>
      <rPr>
        <sz val="16"/>
        <rFont val="Times New Roman"/>
        <family val="1"/>
      </rPr>
      <t>Tool &amp; Die Department</t>
    </r>
  </si>
  <si>
    <t>Q10</t>
  </si>
  <si>
    <t>Q1</t>
  </si>
  <si>
    <t>Q5</t>
  </si>
  <si>
    <t>Q8</t>
  </si>
  <si>
    <t>Q9</t>
  </si>
  <si>
    <t>Q4</t>
  </si>
  <si>
    <t>Q13</t>
  </si>
  <si>
    <t>Q2</t>
  </si>
  <si>
    <t>Q3</t>
  </si>
  <si>
    <t>Q11</t>
  </si>
  <si>
    <t>Q6</t>
  </si>
  <si>
    <t>Q14</t>
  </si>
  <si>
    <t>Q12</t>
  </si>
  <si>
    <t>Q7</t>
  </si>
  <si>
    <r>
      <rPr>
        <b/>
        <sz val="17"/>
        <rFont val="Times New Roman"/>
        <family val="1"/>
      </rPr>
      <t>FUJITSU DIE-TECH CORP. OF THE PHILIPPINES</t>
    </r>
    <r>
      <rPr>
        <b/>
        <sz val="18"/>
        <rFont val="Times New Roman"/>
        <family val="1"/>
      </rPr>
      <t xml:space="preserve"> | </t>
    </r>
    <r>
      <rPr>
        <sz val="15"/>
        <rFont val="Times New Roman"/>
        <family val="1"/>
      </rPr>
      <t>Tool &amp; Die Department</t>
    </r>
  </si>
  <si>
    <r>
      <t xml:space="preserve">Customer's Feedback for </t>
    </r>
    <r>
      <rPr>
        <b/>
        <u/>
        <sz val="13"/>
        <rFont val="Lucida Calligraphy"/>
        <family val="4"/>
      </rPr>
      <t>Lowest Perception</t>
    </r>
    <r>
      <rPr>
        <b/>
        <sz val="13"/>
        <rFont val="Lucida Calligraphy"/>
        <family val="4"/>
      </rPr>
      <t xml:space="preserve"> (Criteria No. 7)</t>
    </r>
  </si>
  <si>
    <t>[#7. Compared to our competitors, are our prices higher, lower, or about the same?]</t>
  </si>
  <si>
    <t>Customer Survey Feedback Rate</t>
  </si>
  <si>
    <t>NO.</t>
  </si>
  <si>
    <t>MR. ARCHIE ESPEDIDO</t>
  </si>
  <si>
    <t>Supervisor</t>
  </si>
  <si>
    <t>Senior Manager</t>
  </si>
  <si>
    <t>Excellent Satisfaction</t>
  </si>
  <si>
    <t>Good Customer Satisfaction</t>
  </si>
  <si>
    <t>Objective Achieved:</t>
  </si>
  <si>
    <t>Continue improvement in our customer issue particularly to our prices and quality to be competitive to other same business.</t>
  </si>
  <si>
    <t>Action Plan:</t>
  </si>
  <si>
    <t>(Apr-June'21)</t>
  </si>
  <si>
    <t>(July-Sept'21)</t>
  </si>
  <si>
    <t>(Oct-Dec'21)</t>
  </si>
  <si>
    <t>(Jan-March'22)</t>
  </si>
  <si>
    <r>
      <rPr>
        <b/>
        <u/>
        <sz val="13"/>
        <rFont val="Arial Unicode MS"/>
        <family val="2"/>
      </rPr>
      <t>JULY-21</t>
    </r>
    <r>
      <rPr>
        <sz val="13"/>
        <rFont val="Arial Unicode MS"/>
        <family val="2"/>
      </rPr>
      <t xml:space="preserve"> | </t>
    </r>
    <r>
      <rPr>
        <b/>
        <u/>
        <sz val="13"/>
        <rFont val="Arial Unicode MS"/>
        <family val="2"/>
      </rPr>
      <t>AUGUST-21</t>
    </r>
    <r>
      <rPr>
        <sz val="13"/>
        <rFont val="Arial Unicode MS"/>
        <family val="2"/>
      </rPr>
      <t xml:space="preserve"> | </t>
    </r>
    <r>
      <rPr>
        <b/>
        <u/>
        <sz val="13"/>
        <rFont val="Arial Unicode MS"/>
        <family val="2"/>
      </rPr>
      <t>SEPTEMBER-21</t>
    </r>
  </si>
  <si>
    <r>
      <rPr>
        <b/>
        <sz val="16"/>
        <rFont val="Bahnschrift Light Condensed"/>
        <family val="2"/>
      </rPr>
      <t xml:space="preserve">Customer Satisfaction Survey Report </t>
    </r>
    <r>
      <rPr>
        <sz val="16"/>
        <rFont val="Bahnschrift Light Condensed"/>
        <family val="2"/>
      </rPr>
      <t xml:space="preserve">(2nd Qtr FY2021~2022) </t>
    </r>
    <r>
      <rPr>
        <u/>
        <sz val="12"/>
        <rFont val="Arial Unicode MS"/>
        <family val="2"/>
      </rPr>
      <t/>
    </r>
  </si>
  <si>
    <r>
      <rPr>
        <b/>
        <u/>
        <sz val="13"/>
        <rFont val="Arial Unicode MS"/>
        <family val="2"/>
      </rPr>
      <t>JULY-21</t>
    </r>
    <r>
      <rPr>
        <sz val="13"/>
        <rFont val="Arial Unicode MS"/>
        <family val="2"/>
      </rPr>
      <t xml:space="preserve"> | </t>
    </r>
    <r>
      <rPr>
        <b/>
        <u/>
        <sz val="13"/>
        <rFont val="Arial Unicode MS"/>
        <family val="2"/>
      </rPr>
      <t>AUGUST-21</t>
    </r>
    <r>
      <rPr>
        <sz val="13"/>
        <rFont val="Arial Unicode MS"/>
        <family val="2"/>
      </rPr>
      <t xml:space="preserve"> | </t>
    </r>
    <r>
      <rPr>
        <b/>
        <sz val="13"/>
        <rFont val="Arial Unicode MS"/>
        <family val="2"/>
      </rPr>
      <t>SEPTEMBER</t>
    </r>
    <r>
      <rPr>
        <b/>
        <u/>
        <sz val="13"/>
        <rFont val="Arial Unicode MS"/>
        <family val="2"/>
      </rPr>
      <t>-21</t>
    </r>
  </si>
  <si>
    <t>CHORAKAWA</t>
  </si>
  <si>
    <r>
      <t xml:space="preserve">Out of </t>
    </r>
    <r>
      <rPr>
        <b/>
        <sz val="10"/>
        <rFont val="Arial"/>
        <family val="2"/>
      </rPr>
      <t>8</t>
    </r>
    <r>
      <rPr>
        <sz val="10"/>
        <rFont val="Arial"/>
        <family val="2"/>
      </rPr>
      <t xml:space="preserve"> active customers, there are </t>
    </r>
    <r>
      <rPr>
        <b/>
        <sz val="10"/>
        <color rgb="FF0070C0"/>
        <rFont val="Arial"/>
        <family val="2"/>
      </rPr>
      <t>5</t>
    </r>
    <r>
      <rPr>
        <sz val="10"/>
        <rFont val="Arial"/>
        <family val="2"/>
      </rPr>
      <t xml:space="preserve"> customers who were higly satisfied giving Excellent Satisfaction rating; meanwhile the remaining </t>
    </r>
    <r>
      <rPr>
        <b/>
        <sz val="10"/>
        <color rgb="FFFF0000"/>
        <rFont val="Arial"/>
        <family val="2"/>
      </rPr>
      <t>3</t>
    </r>
    <r>
      <rPr>
        <sz val="10"/>
        <rFont val="Arial"/>
        <family val="2"/>
      </rPr>
      <t xml:space="preserve"> customers with 79% and below rating ="Good customer satisfaction"</t>
    </r>
  </si>
  <si>
    <t>FCC (PHILIPPINES)</t>
  </si>
  <si>
    <t>ISUZU_AMC</t>
  </si>
  <si>
    <t>MITSUBA PHILS. CORP2</t>
  </si>
  <si>
    <t>YAMASHIN CEBU FILTER</t>
  </si>
  <si>
    <t>YUTAKA MANUFACTURING</t>
  </si>
  <si>
    <t>MECHA/FRONTECH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</si>
</sst>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;[Red]0.00"/>
    <numFmt numFmtId="165" formatCode="0.0%"/>
  </numFmts>
  <fonts count="55" x14ac:knownFonts="1">
    <font>
      <sz val="10"/>
      <name val="Arial"/>
      <family val="2"/>
    </font>
    <font>
      <sz val="10"/>
      <name val="Arial"/>
      <family val="2"/>
    </font>
    <font>
      <sz val="16"/>
      <name val="Arial Unicode MS"/>
      <family val="2"/>
    </font>
    <font>
      <sz val="14"/>
      <name val="Arial Unicode MS"/>
      <family val="2"/>
    </font>
    <font>
      <sz val="10"/>
      <name val="Arial Unicode MS"/>
      <family val="2"/>
    </font>
    <font>
      <sz val="7.5"/>
      <name val="Arial Unicode MS"/>
      <family val="2"/>
    </font>
    <font>
      <i/>
      <sz val="10"/>
      <name val="Arial"/>
      <family val="2"/>
    </font>
    <font>
      <b/>
      <sz val="9"/>
      <name val="Arial Unicode MS"/>
      <family val="3"/>
      <charset val="128"/>
    </font>
    <font>
      <b/>
      <sz val="10"/>
      <name val="Arial"/>
      <family val="2"/>
    </font>
    <font>
      <sz val="9"/>
      <name val="Arial Unicode MS"/>
      <family val="2"/>
    </font>
    <font>
      <b/>
      <u/>
      <sz val="10"/>
      <name val="Arial Unicode MS"/>
      <family val="3"/>
      <charset val="128"/>
    </font>
    <font>
      <sz val="10"/>
      <name val="Arial Unicode MS"/>
      <family val="3"/>
      <charset val="128"/>
    </font>
    <font>
      <b/>
      <sz val="12"/>
      <name val="Arial Narrow"/>
      <family val="2"/>
    </font>
    <font>
      <sz val="8"/>
      <name val="Arial Unicode MS"/>
      <family val="2"/>
    </font>
    <font>
      <sz val="8"/>
      <name val="Arial"/>
      <family val="2"/>
    </font>
    <font>
      <b/>
      <sz val="8"/>
      <name val="Arial Unicode MS"/>
      <family val="3"/>
      <charset val="128"/>
    </font>
    <font>
      <sz val="8"/>
      <color theme="0"/>
      <name val="Arial"/>
      <family val="2"/>
    </font>
    <font>
      <b/>
      <u/>
      <sz val="12"/>
      <name val="Arial"/>
      <family val="2"/>
    </font>
    <font>
      <b/>
      <u/>
      <sz val="9"/>
      <name val="Arial Unicode MS"/>
      <family val="2"/>
    </font>
    <font>
      <b/>
      <sz val="20"/>
      <name val="Bookman Old Style"/>
      <family val="1"/>
    </font>
    <font>
      <b/>
      <sz val="12"/>
      <name val="Arial Unicode MS"/>
      <family val="3"/>
      <charset val="128"/>
    </font>
    <font>
      <b/>
      <sz val="11"/>
      <name val="Arial Unicode MS"/>
      <family val="3"/>
      <charset val="128"/>
    </font>
    <font>
      <b/>
      <sz val="10"/>
      <name val="Arial Unicode MS"/>
      <family val="3"/>
      <charset val="128"/>
    </font>
    <font>
      <b/>
      <sz val="10"/>
      <color theme="0"/>
      <name val="Arial Unicode MS"/>
      <family val="3"/>
      <charset val="128"/>
    </font>
    <font>
      <sz val="10"/>
      <name val="Bookman Old Style"/>
      <family val="1"/>
    </font>
    <font>
      <b/>
      <sz val="16"/>
      <name val="Arial Unicode MS"/>
      <family val="2"/>
    </font>
    <font>
      <sz val="12"/>
      <name val="Arial Unicode MS"/>
      <family val="2"/>
    </font>
    <font>
      <b/>
      <sz val="18"/>
      <name val="Times New Roman"/>
      <family val="1"/>
    </font>
    <font>
      <sz val="16"/>
      <name val="Times New Roman"/>
      <family val="1"/>
    </font>
    <font>
      <b/>
      <sz val="10"/>
      <name val="Arial Unicode MS"/>
      <family val="2"/>
    </font>
    <font>
      <u/>
      <sz val="12"/>
      <name val="Arial Unicode MS"/>
      <family val="2"/>
    </font>
    <font>
      <sz val="10"/>
      <color theme="1" tint="0.249977111117893"/>
      <name val="Arial"/>
      <family val="2"/>
    </font>
    <font>
      <sz val="14"/>
      <color theme="1" tint="0.249977111117893"/>
      <name val="Arial Unicode MS"/>
      <family val="2"/>
    </font>
    <font>
      <sz val="9"/>
      <color theme="1" tint="0.249977111117893"/>
      <name val="Arial"/>
      <family val="2"/>
    </font>
    <font>
      <sz val="10"/>
      <color theme="1" tint="0.249977111117893"/>
      <name val="Arial Unicode MS"/>
      <family val="2"/>
    </font>
    <font>
      <sz val="10"/>
      <color theme="1" tint="0.499984740745262"/>
      <name val="Arial"/>
      <family val="2"/>
    </font>
    <font>
      <sz val="14"/>
      <color theme="1" tint="0.499984740745262"/>
      <name val="Arial Unicode MS"/>
      <family val="2"/>
    </font>
    <font>
      <sz val="10"/>
      <color theme="1" tint="0.499984740745262"/>
      <name val="Arial Unicode MS"/>
      <family val="2"/>
    </font>
    <font>
      <sz val="13"/>
      <name val="Arial Unicode MS"/>
      <family val="2"/>
    </font>
    <font>
      <b/>
      <u/>
      <sz val="13"/>
      <name val="Arial Unicode MS"/>
      <family val="2"/>
    </font>
    <font>
      <sz val="16"/>
      <name val="Bahnschrift Light Condensed"/>
      <family val="2"/>
    </font>
    <font>
      <b/>
      <sz val="16"/>
      <name val="Bahnschrift Light Condensed"/>
      <family val="2"/>
    </font>
    <font>
      <sz val="15"/>
      <name val="Bahnschrift Light Condensed"/>
      <family val="2"/>
    </font>
    <font>
      <b/>
      <sz val="17"/>
      <name val="Times New Roman"/>
      <family val="1"/>
    </font>
    <font>
      <sz val="15"/>
      <name val="Times New Roman"/>
      <family val="1"/>
    </font>
    <font>
      <b/>
      <sz val="13"/>
      <name val="Lucida Calligraphy"/>
      <family val="4"/>
    </font>
    <font>
      <b/>
      <u/>
      <sz val="13"/>
      <name val="Lucida Calligraphy"/>
      <family val="4"/>
    </font>
    <font>
      <b/>
      <u/>
      <sz val="14"/>
      <color theme="1"/>
      <name val="Arial"/>
      <family val="2"/>
    </font>
    <font>
      <b/>
      <i/>
      <sz val="11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b/>
      <sz val="10"/>
      <color rgb="FF0070C0"/>
      <name val="Arial"/>
      <family val="2"/>
    </font>
    <font>
      <b/>
      <sz val="10"/>
      <color rgb="FFFF0000"/>
      <name val="Arial"/>
      <family val="2"/>
    </font>
    <font>
      <b/>
      <sz val="13"/>
      <name val="Arial Unicode MS"/>
      <family val="2"/>
    </font>
    <font>
      <b/>
      <sz val="10"/>
      <color theme="0" tint="-4.9989318521683403E-2"/>
      <name val="Arial Unicode MS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/>
      <right/>
      <top style="mediumDashDotDot">
        <color auto="1"/>
      </top>
      <bottom/>
      <diagonal/>
    </border>
    <border>
      <left/>
      <right style="mediumDashDotDot">
        <color auto="1"/>
      </right>
      <top style="mediumDashDotDot">
        <color auto="1"/>
      </top>
      <bottom/>
      <diagonal/>
    </border>
    <border>
      <left style="mediumDashDotDot">
        <color auto="1"/>
      </left>
      <right/>
      <top/>
      <bottom/>
      <diagonal/>
    </border>
    <border>
      <left/>
      <right style="mediumDashDotDot">
        <color auto="1"/>
      </right>
      <top/>
      <bottom/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/>
      <right/>
      <top/>
      <bottom style="mediumDashDotDot">
        <color auto="1"/>
      </bottom>
      <diagonal/>
    </border>
    <border>
      <left/>
      <right style="mediumDashDotDot">
        <color auto="1"/>
      </right>
      <top/>
      <bottom style="mediumDashDotDot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9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10" fillId="0" borderId="0" xfId="0" applyFont="1" applyAlignment="1">
      <alignment horizontal="center"/>
    </xf>
    <xf numFmtId="0" fontId="2" fillId="0" borderId="0" xfId="1" applyFont="1" applyAlignment="1"/>
    <xf numFmtId="0" fontId="3" fillId="0" borderId="0" xfId="1" applyFont="1"/>
    <xf numFmtId="0" fontId="4" fillId="0" borderId="0" xfId="1" applyFont="1"/>
    <xf numFmtId="0" fontId="1" fillId="0" borderId="0" xfId="1"/>
    <xf numFmtId="0" fontId="4" fillId="0" borderId="8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1" fillId="0" borderId="0" xfId="1" applyFill="1"/>
    <xf numFmtId="9" fontId="1" fillId="0" borderId="0" xfId="1" applyNumberFormat="1"/>
    <xf numFmtId="0" fontId="10" fillId="0" borderId="0" xfId="1" applyFont="1" applyAlignment="1">
      <alignment horizontal="center"/>
    </xf>
    <xf numFmtId="0" fontId="10" fillId="0" borderId="0" xfId="0" applyFont="1" applyAlignment="1"/>
    <xf numFmtId="0" fontId="4" fillId="0" borderId="0" xfId="1" applyFont="1" applyAlignment="1">
      <alignment horizontal="center"/>
    </xf>
    <xf numFmtId="0" fontId="0" fillId="0" borderId="0" xfId="0" applyFill="1"/>
    <xf numFmtId="0" fontId="4" fillId="0" borderId="10" xfId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0" xfId="1" applyFont="1"/>
    <xf numFmtId="0" fontId="11" fillId="0" borderId="8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/>
    </xf>
    <xf numFmtId="164" fontId="0" fillId="0" borderId="0" xfId="0" applyNumberFormat="1"/>
    <xf numFmtId="0" fontId="4" fillId="0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64" fontId="14" fillId="0" borderId="0" xfId="0" applyNumberFormat="1" applyFont="1" applyBorder="1" applyAlignment="1">
      <alignment horizontal="center" vertical="center"/>
    </xf>
    <xf numFmtId="0" fontId="9" fillId="0" borderId="0" xfId="0" applyFont="1"/>
    <xf numFmtId="0" fontId="18" fillId="0" borderId="0" xfId="0" applyFont="1" applyAlignment="1"/>
    <xf numFmtId="0" fontId="9" fillId="0" borderId="0" xfId="0" applyFont="1" applyAlignment="1"/>
    <xf numFmtId="164" fontId="4" fillId="0" borderId="0" xfId="0" applyNumberFormat="1" applyFont="1"/>
    <xf numFmtId="0" fontId="19" fillId="0" borderId="0" xfId="0" applyFont="1" applyAlignment="1">
      <alignment vertical="center"/>
    </xf>
    <xf numFmtId="0" fontId="12" fillId="0" borderId="2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1" fillId="0" borderId="20" xfId="0" applyFont="1" applyBorder="1" applyAlignment="1">
      <alignment horizontal="center" vertical="center"/>
    </xf>
    <xf numFmtId="165" fontId="23" fillId="0" borderId="20" xfId="0" applyNumberFormat="1" applyFont="1" applyBorder="1" applyAlignment="1">
      <alignment horizontal="center" vertical="center"/>
    </xf>
    <xf numFmtId="165" fontId="23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/>
    <xf numFmtId="0" fontId="1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Border="1"/>
    <xf numFmtId="0" fontId="7" fillId="0" borderId="0" xfId="0" applyFont="1" applyAlignment="1">
      <alignment horizontal="center"/>
    </xf>
    <xf numFmtId="0" fontId="22" fillId="0" borderId="0" xfId="0" applyFont="1" applyAlignment="1"/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 applyAlignment="1"/>
    <xf numFmtId="0" fontId="2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0" borderId="0" xfId="0" applyAlignment="1"/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center" vertical="center"/>
    </xf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8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2" xfId="0" applyBorder="1"/>
    <xf numFmtId="0" fontId="0" fillId="0" borderId="29" xfId="0" applyBorder="1"/>
    <xf numFmtId="0" fontId="3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29" fillId="0" borderId="5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vertical="center"/>
    </xf>
    <xf numFmtId="0" fontId="29" fillId="0" borderId="7" xfId="1" applyFont="1" applyBorder="1" applyAlignment="1">
      <alignment horizontal="center" vertical="center"/>
    </xf>
    <xf numFmtId="0" fontId="36" fillId="0" borderId="0" xfId="1" applyFont="1"/>
    <xf numFmtId="0" fontId="35" fillId="0" borderId="0" xfId="1" applyFont="1"/>
    <xf numFmtId="0" fontId="37" fillId="0" borderId="0" xfId="0" applyFont="1" applyFill="1" applyAlignment="1">
      <alignment horizontal="center" vertical="center"/>
    </xf>
    <xf numFmtId="10" fontId="35" fillId="0" borderId="0" xfId="2" applyNumberFormat="1" applyFont="1" applyFill="1"/>
    <xf numFmtId="0" fontId="35" fillId="0" borderId="0" xfId="0" applyFont="1" applyFill="1"/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4" fontId="0" fillId="0" borderId="14" xfId="0" applyNumberFormat="1" applyFont="1" applyBorder="1" applyAlignment="1">
      <alignment horizontal="center" vertical="center"/>
    </xf>
    <xf numFmtId="10" fontId="0" fillId="2" borderId="17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" fontId="0" fillId="0" borderId="18" xfId="0" applyNumberFormat="1" applyFont="1" applyBorder="1" applyAlignment="1">
      <alignment horizontal="center" vertical="center"/>
    </xf>
    <xf numFmtId="10" fontId="0" fillId="2" borderId="18" xfId="0" applyNumberFormat="1" applyFont="1" applyFill="1" applyBorder="1" applyAlignment="1">
      <alignment horizontal="center" vertical="center"/>
    </xf>
    <xf numFmtId="0" fontId="3" fillId="0" borderId="0" xfId="1" applyFont="1" applyAlignment="1"/>
    <xf numFmtId="0" fontId="21" fillId="0" borderId="0" xfId="0" applyFont="1" applyBorder="1" applyAlignment="1">
      <alignment horizontal="center" vertical="center" wrapText="1"/>
    </xf>
    <xf numFmtId="165" fontId="22" fillId="0" borderId="0" xfId="0" applyNumberFormat="1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 wrapText="1"/>
    </xf>
    <xf numFmtId="0" fontId="12" fillId="4" borderId="21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center" vertical="center"/>
    </xf>
    <xf numFmtId="165" fontId="22" fillId="4" borderId="2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center" vertical="center"/>
    </xf>
    <xf numFmtId="10" fontId="17" fillId="0" borderId="0" xfId="2" applyNumberFormat="1" applyFont="1" applyBorder="1" applyAlignment="1">
      <alignment horizontal="center" vertical="center" wrapText="1"/>
    </xf>
    <xf numFmtId="164" fontId="8" fillId="2" borderId="14" xfId="0" applyNumberFormat="1" applyFont="1" applyFill="1" applyBorder="1" applyAlignment="1">
      <alignment horizontal="center" vertical="center" wrapText="1"/>
    </xf>
    <xf numFmtId="0" fontId="0" fillId="0" borderId="0" xfId="1" applyFont="1" applyFill="1"/>
    <xf numFmtId="0" fontId="11" fillId="0" borderId="8" xfId="1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29" fillId="0" borderId="13" xfId="1" applyFont="1" applyBorder="1" applyAlignment="1">
      <alignment horizontal="center" vertical="center"/>
    </xf>
    <xf numFmtId="0" fontId="4" fillId="0" borderId="37" xfId="1" applyFont="1" applyBorder="1" applyAlignment="1">
      <alignment horizontal="center" vertical="center"/>
    </xf>
    <xf numFmtId="0" fontId="4" fillId="0" borderId="38" xfId="1" applyFont="1" applyBorder="1" applyAlignment="1">
      <alignment horizontal="center" vertical="center"/>
    </xf>
    <xf numFmtId="0" fontId="4" fillId="0" borderId="38" xfId="1" applyFont="1" applyFill="1" applyBorder="1" applyAlignment="1">
      <alignment horizontal="center" vertical="center"/>
    </xf>
    <xf numFmtId="10" fontId="47" fillId="3" borderId="40" xfId="2" applyNumberFormat="1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center"/>
    </xf>
    <xf numFmtId="0" fontId="48" fillId="0" borderId="41" xfId="0" applyFont="1" applyBorder="1" applyAlignment="1">
      <alignment vertical="center"/>
    </xf>
    <xf numFmtId="0" fontId="0" fillId="0" borderId="42" xfId="0" applyBorder="1"/>
    <xf numFmtId="164" fontId="0" fillId="0" borderId="42" xfId="0" applyNumberFormat="1" applyBorder="1"/>
    <xf numFmtId="0" fontId="0" fillId="0" borderId="43" xfId="0" applyBorder="1"/>
    <xf numFmtId="0" fontId="0" fillId="0" borderId="44" xfId="0" applyBorder="1"/>
    <xf numFmtId="164" fontId="0" fillId="0" borderId="0" xfId="0" applyNumberFormat="1" applyBorder="1"/>
    <xf numFmtId="0" fontId="0" fillId="0" borderId="45" xfId="0" applyBorder="1"/>
    <xf numFmtId="0" fontId="50" fillId="0" borderId="44" xfId="0" applyFont="1" applyBorder="1" applyAlignment="1">
      <alignment vertical="center"/>
    </xf>
    <xf numFmtId="164" fontId="0" fillId="0" borderId="46" xfId="0" applyNumberFormat="1" applyBorder="1"/>
    <xf numFmtId="0" fontId="0" fillId="0" borderId="47" xfId="0" applyBorder="1"/>
    <xf numFmtId="164" fontId="0" fillId="0" borderId="47" xfId="0" applyNumberFormat="1" applyBorder="1"/>
    <xf numFmtId="0" fontId="0" fillId="0" borderId="48" xfId="0" applyBorder="1"/>
    <xf numFmtId="0" fontId="4" fillId="0" borderId="0" xfId="0" applyFont="1" applyFill="1" applyAlignment="1">
      <alignment horizontal="left" vertical="center"/>
    </xf>
    <xf numFmtId="10" fontId="0" fillId="0" borderId="0" xfId="2" applyNumberFormat="1" applyFont="1" applyFill="1" applyAlignment="1">
      <alignment horizontal="center" wrapText="1"/>
    </xf>
    <xf numFmtId="165" fontId="54" fillId="4" borderId="2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8" fillId="0" borderId="2" xfId="0" applyFont="1" applyFill="1" applyBorder="1" applyAlignment="1">
      <alignment horizontal="center" vertical="center"/>
    </xf>
    <xf numFmtId="0" fontId="45" fillId="0" borderId="30" xfId="0" applyFont="1" applyBorder="1" applyAlignment="1">
      <alignment horizontal="center"/>
    </xf>
    <xf numFmtId="0" fontId="27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1" applyFont="1" applyBorder="1" applyAlignment="1">
      <alignment horizontal="center" vertical="center"/>
    </xf>
    <xf numFmtId="0" fontId="45" fillId="0" borderId="31" xfId="1" applyFont="1" applyBorder="1" applyAlignment="1">
      <alignment horizontal="center"/>
    </xf>
    <xf numFmtId="0" fontId="3" fillId="0" borderId="0" xfId="1" applyFont="1" applyAlignment="1">
      <alignment horizontal="left"/>
    </xf>
    <xf numFmtId="0" fontId="4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10" fontId="0" fillId="0" borderId="0" xfId="2" applyNumberFormat="1" applyFont="1" applyFill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49" fillId="0" borderId="0" xfId="0" applyFont="1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9" fillId="0" borderId="0" xfId="0" applyFont="1" applyAlignment="1">
      <alignment horizontal="center"/>
    </xf>
    <xf numFmtId="10" fontId="17" fillId="0" borderId="39" xfId="2" applyNumberFormat="1" applyFont="1" applyBorder="1" applyAlignment="1">
      <alignment horizontal="center" vertical="center" wrapText="1"/>
    </xf>
    <xf numFmtId="10" fontId="17" fillId="0" borderId="28" xfId="2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45" xfId="0" applyFont="1" applyBorder="1" applyAlignment="1">
      <alignment horizontal="center"/>
    </xf>
    <xf numFmtId="0" fontId="0" fillId="0" borderId="0" xfId="0" applyAlignment="1">
      <alignment horizontal="center"/>
    </xf>
    <xf numFmtId="0" fontId="21" fillId="4" borderId="11" xfId="0" applyFont="1" applyFill="1" applyBorder="1" applyAlignment="1">
      <alignment horizontal="center" vertical="center" wrapText="1"/>
    </xf>
    <xf numFmtId="0" fontId="21" fillId="4" borderId="33" xfId="0" applyFont="1" applyFill="1" applyBorder="1" applyAlignment="1">
      <alignment horizontal="center" vertical="center" wrapText="1"/>
    </xf>
    <xf numFmtId="0" fontId="11" fillId="4" borderId="34" xfId="0" applyFont="1" applyFill="1" applyBorder="1" applyAlignment="1">
      <alignment horizontal="center" vertical="center" wrapText="1"/>
    </xf>
    <xf numFmtId="0" fontId="11" fillId="4" borderId="32" xfId="0" applyFont="1" applyFill="1" applyBorder="1" applyAlignment="1">
      <alignment horizontal="center" vertical="center" wrapText="1"/>
    </xf>
    <xf numFmtId="0" fontId="11" fillId="4" borderId="35" xfId="0" applyFont="1" applyFill="1" applyBorder="1" applyAlignment="1">
      <alignment horizontal="center" vertical="center"/>
    </xf>
    <xf numFmtId="0" fontId="11" fillId="4" borderId="36" xfId="0" applyFont="1" applyFill="1" applyBorder="1" applyAlignment="1">
      <alignment horizontal="center" vertical="center"/>
    </xf>
    <xf numFmtId="0" fontId="20" fillId="4" borderId="23" xfId="0" applyFont="1" applyFill="1" applyBorder="1" applyAlignment="1">
      <alignment horizontal="center" vertical="center" wrapText="1"/>
    </xf>
    <xf numFmtId="0" fontId="20" fillId="4" borderId="24" xfId="0" applyFont="1" applyFill="1" applyBorder="1" applyAlignment="1">
      <alignment horizontal="center" vertical="center" wrapText="1"/>
    </xf>
    <xf numFmtId="0" fontId="20" fillId="4" borderId="28" xfId="0" applyFont="1" applyFill="1" applyBorder="1" applyAlignment="1">
      <alignment horizontal="center" vertical="center" wrapText="1"/>
    </xf>
    <xf numFmtId="0" fontId="20" fillId="4" borderId="1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colors>
    <mruColors>
      <color rgb="FF33CCCC"/>
      <color rgb="FF00FFFF"/>
      <color rgb="FF33CCFF"/>
      <color rgb="FF66CCFF"/>
      <color rgb="FF66FF66"/>
      <color rgb="FF66FF99"/>
      <color rgb="FF99FF99"/>
      <color rgb="FFCCFFCC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PERFORMANCE EFFECTIVE RATING</a:t>
            </a:r>
          </a:p>
        </c:rich>
      </c:tx>
      <c:layout>
        <c:manualLayout>
          <c:xMode val="edge"/>
          <c:yMode val="edge"/>
          <c:x val="0.71681289150150995"/>
          <c:y val="1.6014932077418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8511488346049E-2"/>
          <c:y val="0.11293643131566065"/>
          <c:w val="0.92098069517011305"/>
          <c:h val="0.645918734742077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OverallSummary!$C$7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OverallSummary!$A$8:$A$21</c:f>
              <c:strCache>
                <c:ptCount val="14"/>
                <c:pt idx="0">
                  <c:v>Q1</c:v>
                </c:pt>
                <c:pt idx="1">
                  <c:v>Q14</c:v>
                </c:pt>
                <c:pt idx="2">
                  <c:v>Q11</c:v>
                </c:pt>
                <c:pt idx="3">
                  <c:v>Q4</c:v>
                </c:pt>
                <c:pt idx="4">
                  <c:v>Q2</c:v>
                </c:pt>
                <c:pt idx="5">
                  <c:v>Q3</c:v>
                </c:pt>
                <c:pt idx="6">
                  <c:v>Q9</c:v>
                </c:pt>
                <c:pt idx="7">
                  <c:v>Q10</c:v>
                </c:pt>
                <c:pt idx="8">
                  <c:v>Q6</c:v>
                </c:pt>
                <c:pt idx="9">
                  <c:v>Q5</c:v>
                </c:pt>
                <c:pt idx="10">
                  <c:v>Q8</c:v>
                </c:pt>
                <c:pt idx="11">
                  <c:v>Q13</c:v>
                </c:pt>
                <c:pt idx="12">
                  <c:v>Q12</c:v>
                </c:pt>
                <c:pt idx="13">
                  <c:v>Q7</c:v>
                </c:pt>
              </c:strCache>
            </c:strRef>
          </c:cat>
          <c:val>
            <c:numRef>
              <c:f>OverallSummary!$C$8:$C$21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0362-4179-ABB2-346F6F891B9C}"/>
            </c:ext>
          </c:extLst>
        </c:ser>
        <c:ser>
          <c:idx val="1"/>
          <c:order val="1"/>
          <c:tx>
            <c:strRef>
              <c:f>OverallSummary!$D$7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OverallSummary!$A$8:$A$21</c:f>
              <c:strCache>
                <c:ptCount val="14"/>
                <c:pt idx="0">
                  <c:v>Q1</c:v>
                </c:pt>
                <c:pt idx="1">
                  <c:v>Q14</c:v>
                </c:pt>
                <c:pt idx="2">
                  <c:v>Q11</c:v>
                </c:pt>
                <c:pt idx="3">
                  <c:v>Q4</c:v>
                </c:pt>
                <c:pt idx="4">
                  <c:v>Q2</c:v>
                </c:pt>
                <c:pt idx="5">
                  <c:v>Q3</c:v>
                </c:pt>
                <c:pt idx="6">
                  <c:v>Q9</c:v>
                </c:pt>
                <c:pt idx="7">
                  <c:v>Q10</c:v>
                </c:pt>
                <c:pt idx="8">
                  <c:v>Q6</c:v>
                </c:pt>
                <c:pt idx="9">
                  <c:v>Q5</c:v>
                </c:pt>
                <c:pt idx="10">
                  <c:v>Q8</c:v>
                </c:pt>
                <c:pt idx="11">
                  <c:v>Q13</c:v>
                </c:pt>
                <c:pt idx="12">
                  <c:v>Q12</c:v>
                </c:pt>
                <c:pt idx="13">
                  <c:v>Q7</c:v>
                </c:pt>
              </c:strCache>
            </c:strRef>
          </c:cat>
          <c:val>
            <c:numRef>
              <c:f>OverallSummary!$D$8:$D$21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1-0362-4179-ABB2-346F6F891B9C}"/>
            </c:ext>
          </c:extLst>
        </c:ser>
        <c:ser>
          <c:idx val="2"/>
          <c:order val="2"/>
          <c:tx>
            <c:strRef>
              <c:f>OverallSummary!$E$7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OverallSummary!$A$8:$A$21</c:f>
              <c:strCache>
                <c:ptCount val="14"/>
                <c:pt idx="0">
                  <c:v>Q1</c:v>
                </c:pt>
                <c:pt idx="1">
                  <c:v>Q14</c:v>
                </c:pt>
                <c:pt idx="2">
                  <c:v>Q11</c:v>
                </c:pt>
                <c:pt idx="3">
                  <c:v>Q4</c:v>
                </c:pt>
                <c:pt idx="4">
                  <c:v>Q2</c:v>
                </c:pt>
                <c:pt idx="5">
                  <c:v>Q3</c:v>
                </c:pt>
                <c:pt idx="6">
                  <c:v>Q9</c:v>
                </c:pt>
                <c:pt idx="7">
                  <c:v>Q10</c:v>
                </c:pt>
                <c:pt idx="8">
                  <c:v>Q6</c:v>
                </c:pt>
                <c:pt idx="9">
                  <c:v>Q5</c:v>
                </c:pt>
                <c:pt idx="10">
                  <c:v>Q8</c:v>
                </c:pt>
                <c:pt idx="11">
                  <c:v>Q13</c:v>
                </c:pt>
                <c:pt idx="12">
                  <c:v>Q12</c:v>
                </c:pt>
                <c:pt idx="13">
                  <c:v>Q7</c:v>
                </c:pt>
              </c:strCache>
            </c:strRef>
          </c:cat>
          <c:val>
            <c:numRef>
              <c:f>OverallSummary!$E$8:$E$21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362-4179-ABB2-346F6F891B9C}"/>
            </c:ext>
          </c:extLst>
        </c:ser>
        <c:ser>
          <c:idx val="3"/>
          <c:order val="3"/>
          <c:tx>
            <c:strRef>
              <c:f>OverallSummary!$F$7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OverallSummary!$A$8:$A$21</c:f>
              <c:strCache>
                <c:ptCount val="14"/>
                <c:pt idx="0">
                  <c:v>Q1</c:v>
                </c:pt>
                <c:pt idx="1">
                  <c:v>Q14</c:v>
                </c:pt>
                <c:pt idx="2">
                  <c:v>Q11</c:v>
                </c:pt>
                <c:pt idx="3">
                  <c:v>Q4</c:v>
                </c:pt>
                <c:pt idx="4">
                  <c:v>Q2</c:v>
                </c:pt>
                <c:pt idx="5">
                  <c:v>Q3</c:v>
                </c:pt>
                <c:pt idx="6">
                  <c:v>Q9</c:v>
                </c:pt>
                <c:pt idx="7">
                  <c:v>Q10</c:v>
                </c:pt>
                <c:pt idx="8">
                  <c:v>Q6</c:v>
                </c:pt>
                <c:pt idx="9">
                  <c:v>Q5</c:v>
                </c:pt>
                <c:pt idx="10">
                  <c:v>Q8</c:v>
                </c:pt>
                <c:pt idx="11">
                  <c:v>Q13</c:v>
                </c:pt>
                <c:pt idx="12">
                  <c:v>Q12</c:v>
                </c:pt>
                <c:pt idx="13">
                  <c:v>Q7</c:v>
                </c:pt>
              </c:strCache>
            </c:strRef>
          </c:cat>
          <c:val>
            <c:numRef>
              <c:f>OverallSummary!$F$8:$F$21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362-4179-ABB2-346F6F891B9C}"/>
            </c:ext>
          </c:extLst>
        </c:ser>
        <c:ser>
          <c:idx val="4"/>
          <c:order val="4"/>
          <c:tx>
            <c:strRef>
              <c:f>OverallSummary!$G$7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elete val="1"/>
          </c:dLbls>
          <c:cat>
            <c:strRef>
              <c:f>OverallSummary!$A$8:$A$21</c:f>
              <c:strCache>
                <c:ptCount val="14"/>
                <c:pt idx="0">
                  <c:v>Q1</c:v>
                </c:pt>
                <c:pt idx="1">
                  <c:v>Q14</c:v>
                </c:pt>
                <c:pt idx="2">
                  <c:v>Q11</c:v>
                </c:pt>
                <c:pt idx="3">
                  <c:v>Q4</c:v>
                </c:pt>
                <c:pt idx="4">
                  <c:v>Q2</c:v>
                </c:pt>
                <c:pt idx="5">
                  <c:v>Q3</c:v>
                </c:pt>
                <c:pt idx="6">
                  <c:v>Q9</c:v>
                </c:pt>
                <c:pt idx="7">
                  <c:v>Q10</c:v>
                </c:pt>
                <c:pt idx="8">
                  <c:v>Q6</c:v>
                </c:pt>
                <c:pt idx="9">
                  <c:v>Q5</c:v>
                </c:pt>
                <c:pt idx="10">
                  <c:v>Q8</c:v>
                </c:pt>
                <c:pt idx="11">
                  <c:v>Q13</c:v>
                </c:pt>
                <c:pt idx="12">
                  <c:v>Q12</c:v>
                </c:pt>
                <c:pt idx="13">
                  <c:v>Q7</c:v>
                </c:pt>
              </c:strCache>
            </c:strRef>
          </c:cat>
          <c:val>
            <c:numRef>
              <c:f>OverallSummary!$G$8:$G$21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362-4179-ABB2-346F6F891B9C}"/>
            </c:ext>
          </c:extLst>
        </c:ser>
        <c:ser>
          <c:idx val="5"/>
          <c:order val="5"/>
          <c:tx>
            <c:strRef>
              <c:f>OverallSummary!$H$7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elete val="1"/>
          </c:dLbls>
          <c:cat>
            <c:strRef>
              <c:f>OverallSummary!$A$8:$A$21</c:f>
              <c:strCache>
                <c:ptCount val="14"/>
                <c:pt idx="0">
                  <c:v>Q1</c:v>
                </c:pt>
                <c:pt idx="1">
                  <c:v>Q14</c:v>
                </c:pt>
                <c:pt idx="2">
                  <c:v>Q11</c:v>
                </c:pt>
                <c:pt idx="3">
                  <c:v>Q4</c:v>
                </c:pt>
                <c:pt idx="4">
                  <c:v>Q2</c:v>
                </c:pt>
                <c:pt idx="5">
                  <c:v>Q3</c:v>
                </c:pt>
                <c:pt idx="6">
                  <c:v>Q9</c:v>
                </c:pt>
                <c:pt idx="7">
                  <c:v>Q10</c:v>
                </c:pt>
                <c:pt idx="8">
                  <c:v>Q6</c:v>
                </c:pt>
                <c:pt idx="9">
                  <c:v>Q5</c:v>
                </c:pt>
                <c:pt idx="10">
                  <c:v>Q8</c:v>
                </c:pt>
                <c:pt idx="11">
                  <c:v>Q13</c:v>
                </c:pt>
                <c:pt idx="12">
                  <c:v>Q12</c:v>
                </c:pt>
                <c:pt idx="13">
                  <c:v>Q7</c:v>
                </c:pt>
              </c:strCache>
            </c:strRef>
          </c:cat>
          <c:val>
            <c:numRef>
              <c:f>OverallSummary!$H$8:$H$21</c:f>
              <c:numCache>
                <c:formatCode>General</c:formatCode>
                <c:ptCount val="14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62-4179-ABB2-346F6F891B9C}"/>
            </c:ext>
          </c:extLst>
        </c:ser>
        <c:ser>
          <c:idx val="6"/>
          <c:order val="6"/>
          <c:tx>
            <c:strRef>
              <c:f>OverallSummary!$I$7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elete val="1"/>
          </c:dLbls>
          <c:cat>
            <c:strRef>
              <c:f>OverallSummary!$A$8:$A$21</c:f>
              <c:strCache>
                <c:ptCount val="14"/>
                <c:pt idx="0">
                  <c:v>Q1</c:v>
                </c:pt>
                <c:pt idx="1">
                  <c:v>Q14</c:v>
                </c:pt>
                <c:pt idx="2">
                  <c:v>Q11</c:v>
                </c:pt>
                <c:pt idx="3">
                  <c:v>Q4</c:v>
                </c:pt>
                <c:pt idx="4">
                  <c:v>Q2</c:v>
                </c:pt>
                <c:pt idx="5">
                  <c:v>Q3</c:v>
                </c:pt>
                <c:pt idx="6">
                  <c:v>Q9</c:v>
                </c:pt>
                <c:pt idx="7">
                  <c:v>Q10</c:v>
                </c:pt>
                <c:pt idx="8">
                  <c:v>Q6</c:v>
                </c:pt>
                <c:pt idx="9">
                  <c:v>Q5</c:v>
                </c:pt>
                <c:pt idx="10">
                  <c:v>Q8</c:v>
                </c:pt>
                <c:pt idx="11">
                  <c:v>Q13</c:v>
                </c:pt>
                <c:pt idx="12">
                  <c:v>Q12</c:v>
                </c:pt>
                <c:pt idx="13">
                  <c:v>Q7</c:v>
                </c:pt>
              </c:strCache>
            </c:strRef>
          </c:cat>
          <c:val>
            <c:numRef>
              <c:f>OverallSummary!$I$8:$I$21</c:f>
              <c:numCache>
                <c:formatCode>General</c:formatCode>
                <c:ptCount val="14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62-4179-ABB2-346F6F891B9C}"/>
            </c:ext>
          </c:extLst>
        </c:ser>
        <c:ser>
          <c:idx val="7"/>
          <c:order val="7"/>
          <c:tx>
            <c:strRef>
              <c:f>OverallSummary!$J$7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elete val="1"/>
          </c:dLbls>
          <c:cat>
            <c:strRef>
              <c:f>OverallSummary!$A$8:$A$21</c:f>
              <c:strCache>
                <c:ptCount val="14"/>
                <c:pt idx="0">
                  <c:v>Q1</c:v>
                </c:pt>
                <c:pt idx="1">
                  <c:v>Q14</c:v>
                </c:pt>
                <c:pt idx="2">
                  <c:v>Q11</c:v>
                </c:pt>
                <c:pt idx="3">
                  <c:v>Q4</c:v>
                </c:pt>
                <c:pt idx="4">
                  <c:v>Q2</c:v>
                </c:pt>
                <c:pt idx="5">
                  <c:v>Q3</c:v>
                </c:pt>
                <c:pt idx="6">
                  <c:v>Q9</c:v>
                </c:pt>
                <c:pt idx="7">
                  <c:v>Q10</c:v>
                </c:pt>
                <c:pt idx="8">
                  <c:v>Q6</c:v>
                </c:pt>
                <c:pt idx="9">
                  <c:v>Q5</c:v>
                </c:pt>
                <c:pt idx="10">
                  <c:v>Q8</c:v>
                </c:pt>
                <c:pt idx="11">
                  <c:v>Q13</c:v>
                </c:pt>
                <c:pt idx="12">
                  <c:v>Q12</c:v>
                </c:pt>
                <c:pt idx="13">
                  <c:v>Q7</c:v>
                </c:pt>
              </c:strCache>
            </c:strRef>
          </c:cat>
          <c:val>
            <c:numRef>
              <c:f>OverallSummary!$J$8:$J$21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62-4179-ABB2-346F6F891B9C}"/>
            </c:ext>
          </c:extLst>
        </c:ser>
        <c:ser>
          <c:idx val="8"/>
          <c:order val="8"/>
          <c:tx>
            <c:strRef>
              <c:f>OverallSummary!$K$7</c:f>
              <c:strCache>
                <c:ptCount val="1"/>
                <c:pt idx="0">
                  <c:v>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elete val="1"/>
          </c:dLbls>
          <c:cat>
            <c:strRef>
              <c:f>OverallSummary!$A$8:$A$21</c:f>
              <c:strCache>
                <c:ptCount val="14"/>
                <c:pt idx="0">
                  <c:v>Q1</c:v>
                </c:pt>
                <c:pt idx="1">
                  <c:v>Q14</c:v>
                </c:pt>
                <c:pt idx="2">
                  <c:v>Q11</c:v>
                </c:pt>
                <c:pt idx="3">
                  <c:v>Q4</c:v>
                </c:pt>
                <c:pt idx="4">
                  <c:v>Q2</c:v>
                </c:pt>
                <c:pt idx="5">
                  <c:v>Q3</c:v>
                </c:pt>
                <c:pt idx="6">
                  <c:v>Q9</c:v>
                </c:pt>
                <c:pt idx="7">
                  <c:v>Q10</c:v>
                </c:pt>
                <c:pt idx="8">
                  <c:v>Q6</c:v>
                </c:pt>
                <c:pt idx="9">
                  <c:v>Q5</c:v>
                </c:pt>
                <c:pt idx="10">
                  <c:v>Q8</c:v>
                </c:pt>
                <c:pt idx="11">
                  <c:v>Q13</c:v>
                </c:pt>
                <c:pt idx="12">
                  <c:v>Q12</c:v>
                </c:pt>
                <c:pt idx="13">
                  <c:v>Q7</c:v>
                </c:pt>
              </c:strCache>
            </c:strRef>
          </c:cat>
          <c:val>
            <c:numRef>
              <c:f>OverallSummary!$K$8:$K$21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62-4179-ABB2-346F6F891B9C}"/>
            </c:ext>
          </c:extLst>
        </c:ser>
        <c:ser>
          <c:idx val="9"/>
          <c:order val="9"/>
          <c:tx>
            <c:strRef>
              <c:f>OverallSummary!$L$7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elete val="1"/>
          </c:dLbls>
          <c:cat>
            <c:strRef>
              <c:f>OverallSummary!$A$8:$A$21</c:f>
              <c:strCache>
                <c:ptCount val="14"/>
                <c:pt idx="0">
                  <c:v>Q1</c:v>
                </c:pt>
                <c:pt idx="1">
                  <c:v>Q14</c:v>
                </c:pt>
                <c:pt idx="2">
                  <c:v>Q11</c:v>
                </c:pt>
                <c:pt idx="3">
                  <c:v>Q4</c:v>
                </c:pt>
                <c:pt idx="4">
                  <c:v>Q2</c:v>
                </c:pt>
                <c:pt idx="5">
                  <c:v>Q3</c:v>
                </c:pt>
                <c:pt idx="6">
                  <c:v>Q9</c:v>
                </c:pt>
                <c:pt idx="7">
                  <c:v>Q10</c:v>
                </c:pt>
                <c:pt idx="8">
                  <c:v>Q6</c:v>
                </c:pt>
                <c:pt idx="9">
                  <c:v>Q5</c:v>
                </c:pt>
                <c:pt idx="10">
                  <c:v>Q8</c:v>
                </c:pt>
                <c:pt idx="11">
                  <c:v>Q13</c:v>
                </c:pt>
                <c:pt idx="12">
                  <c:v>Q12</c:v>
                </c:pt>
                <c:pt idx="13">
                  <c:v>Q7</c:v>
                </c:pt>
              </c:strCache>
            </c:strRef>
          </c:cat>
          <c:val>
            <c:numRef>
              <c:f>OverallSummary!$L$8:$L$21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62-4179-ABB2-346F6F891B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564224"/>
        <c:axId val="71791744"/>
      </c:barChart>
      <c:catAx>
        <c:axId val="4256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1791744"/>
        <c:crosses val="autoZero"/>
        <c:auto val="1"/>
        <c:lblAlgn val="ctr"/>
        <c:lblOffset val="100"/>
        <c:noMultiLvlLbl val="0"/>
      </c:catAx>
      <c:valAx>
        <c:axId val="717917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Rating</a:t>
                </a:r>
              </a:p>
            </c:rich>
          </c:tx>
          <c:layout>
            <c:manualLayout>
              <c:xMode val="edge"/>
              <c:yMode val="edge"/>
              <c:x val="6.21456753167562E-3"/>
              <c:y val="0.33266995505750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50292473771357"/>
          <c:y val="0.94370357221892576"/>
          <c:w val="0.64013516216808997"/>
          <c:h val="4.153022788393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077" r="0.75000000000001077" t="1" header="0.5" footer="0.5"/>
    <c:pageSetup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516051204424094E-2"/>
          <c:y val="7.5944177945541022E-2"/>
          <c:w val="0.8772002931451911"/>
          <c:h val="0.518983071251806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LowestPerception!$E$8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LowestPerception!$D$9:$D$16</c:f>
              <c:strCache>
                <c:ptCount val="8"/>
                <c:pt idx="0">
                  <c:v>CHORAKAWA</c:v>
                </c:pt>
                <c:pt idx="1">
                  <c:v>FCC (PHILIPPINES)</c:v>
                </c:pt>
                <c:pt idx="2">
                  <c:v>ISUZU_AMC</c:v>
                </c:pt>
                <c:pt idx="3">
                  <c:v>MITSUBA PHILS. CORP2</c:v>
                </c:pt>
                <c:pt idx="4">
                  <c:v>SANYO DENKI</c:v>
                </c:pt>
                <c:pt idx="5">
                  <c:v>YAMASHIN CEBU FILTER</c:v>
                </c:pt>
                <c:pt idx="6">
                  <c:v>YUTAKA MANUFACTURING</c:v>
                </c:pt>
                <c:pt idx="7">
                  <c:v>MECHA/FRONTECH</c:v>
                </c:pt>
              </c:strCache>
            </c:strRef>
          </c:cat>
          <c:val>
            <c:numRef>
              <c:f>LowestPerception!$E$9:$E$16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5E52-4240-8675-C69B9E3EE78A}"/>
            </c:ext>
          </c:extLst>
        </c:ser>
        <c:ser>
          <c:idx val="1"/>
          <c:order val="1"/>
          <c:tx>
            <c:strRef>
              <c:f>LowestPerception!$F$8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LowestPerception!$D$9:$D$16</c:f>
              <c:strCache>
                <c:ptCount val="8"/>
                <c:pt idx="0">
                  <c:v>CHORAKAWA</c:v>
                </c:pt>
                <c:pt idx="1">
                  <c:v>FCC (PHILIPPINES)</c:v>
                </c:pt>
                <c:pt idx="2">
                  <c:v>ISUZU_AMC</c:v>
                </c:pt>
                <c:pt idx="3">
                  <c:v>MITSUBA PHILS. CORP2</c:v>
                </c:pt>
                <c:pt idx="4">
                  <c:v>SANYO DENKI</c:v>
                </c:pt>
                <c:pt idx="5">
                  <c:v>YAMASHIN CEBU FILTER</c:v>
                </c:pt>
                <c:pt idx="6">
                  <c:v>YUTAKA MANUFACTURING</c:v>
                </c:pt>
                <c:pt idx="7">
                  <c:v>MECHA/FRONTECH</c:v>
                </c:pt>
              </c:strCache>
            </c:strRef>
          </c:cat>
          <c:val>
            <c:numRef>
              <c:f>LowestPerception!$F$9:$F$16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5E52-4240-8675-C69B9E3EE78A}"/>
            </c:ext>
          </c:extLst>
        </c:ser>
        <c:ser>
          <c:idx val="2"/>
          <c:order val="2"/>
          <c:tx>
            <c:strRef>
              <c:f>LowestPerception!$G$8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LowestPerception!$D$9:$D$16</c:f>
              <c:strCache>
                <c:ptCount val="8"/>
                <c:pt idx="0">
                  <c:v>CHORAKAWA</c:v>
                </c:pt>
                <c:pt idx="1">
                  <c:v>FCC (PHILIPPINES)</c:v>
                </c:pt>
                <c:pt idx="2">
                  <c:v>ISUZU_AMC</c:v>
                </c:pt>
                <c:pt idx="3">
                  <c:v>MITSUBA PHILS. CORP2</c:v>
                </c:pt>
                <c:pt idx="4">
                  <c:v>SANYO DENKI</c:v>
                </c:pt>
                <c:pt idx="5">
                  <c:v>YAMASHIN CEBU FILTER</c:v>
                </c:pt>
                <c:pt idx="6">
                  <c:v>YUTAKA MANUFACTURING</c:v>
                </c:pt>
                <c:pt idx="7">
                  <c:v>MECHA/FRONTECH</c:v>
                </c:pt>
              </c:strCache>
            </c:strRef>
          </c:cat>
          <c:val>
            <c:numRef>
              <c:f>LowestPerception!$G$9:$G$16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5E52-4240-8675-C69B9E3EE78A}"/>
            </c:ext>
          </c:extLst>
        </c:ser>
        <c:ser>
          <c:idx val="3"/>
          <c:order val="3"/>
          <c:tx>
            <c:strRef>
              <c:f>LowestPerception!$H$8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LowestPerception!$D$9:$D$16</c:f>
              <c:strCache>
                <c:ptCount val="8"/>
                <c:pt idx="0">
                  <c:v>CHORAKAWA</c:v>
                </c:pt>
                <c:pt idx="1">
                  <c:v>FCC (PHILIPPINES)</c:v>
                </c:pt>
                <c:pt idx="2">
                  <c:v>ISUZU_AMC</c:v>
                </c:pt>
                <c:pt idx="3">
                  <c:v>MITSUBA PHILS. CORP2</c:v>
                </c:pt>
                <c:pt idx="4">
                  <c:v>SANYO DENKI</c:v>
                </c:pt>
                <c:pt idx="5">
                  <c:v>YAMASHIN CEBU FILTER</c:v>
                </c:pt>
                <c:pt idx="6">
                  <c:v>YUTAKA MANUFACTURING</c:v>
                </c:pt>
                <c:pt idx="7">
                  <c:v>MECHA/FRONTECH</c:v>
                </c:pt>
              </c:strCache>
            </c:strRef>
          </c:cat>
          <c:val>
            <c:numRef>
              <c:f>LowestPerception!$H$9:$H$16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5E52-4240-8675-C69B9E3EE78A}"/>
            </c:ext>
          </c:extLst>
        </c:ser>
        <c:ser>
          <c:idx val="4"/>
          <c:order val="4"/>
          <c:tx>
            <c:strRef>
              <c:f>LowestPerception!$I$8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LowestPerception!$D$9:$D$16</c:f>
              <c:strCache>
                <c:ptCount val="8"/>
                <c:pt idx="0">
                  <c:v>CHORAKAWA</c:v>
                </c:pt>
                <c:pt idx="1">
                  <c:v>FCC (PHILIPPINES)</c:v>
                </c:pt>
                <c:pt idx="2">
                  <c:v>ISUZU_AMC</c:v>
                </c:pt>
                <c:pt idx="3">
                  <c:v>MITSUBA PHILS. CORP2</c:v>
                </c:pt>
                <c:pt idx="4">
                  <c:v>SANYO DENKI</c:v>
                </c:pt>
                <c:pt idx="5">
                  <c:v>YAMASHIN CEBU FILTER</c:v>
                </c:pt>
                <c:pt idx="6">
                  <c:v>YUTAKA MANUFACTURING</c:v>
                </c:pt>
                <c:pt idx="7">
                  <c:v>MECHA/FRONTECH</c:v>
                </c:pt>
              </c:strCache>
            </c:strRef>
          </c:cat>
          <c:val>
            <c:numRef>
              <c:f>LowestPerception!$I$9:$I$16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5E52-4240-8675-C69B9E3EE78A}"/>
            </c:ext>
          </c:extLst>
        </c:ser>
        <c:ser>
          <c:idx val="5"/>
          <c:order val="5"/>
          <c:tx>
            <c:strRef>
              <c:f>LowestPerception!$J$8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LowestPerception!$D$9:$D$16</c:f>
              <c:strCache>
                <c:ptCount val="8"/>
                <c:pt idx="0">
                  <c:v>CHORAKAWA</c:v>
                </c:pt>
                <c:pt idx="1">
                  <c:v>FCC (PHILIPPINES)</c:v>
                </c:pt>
                <c:pt idx="2">
                  <c:v>ISUZU_AMC</c:v>
                </c:pt>
                <c:pt idx="3">
                  <c:v>MITSUBA PHILS. CORP2</c:v>
                </c:pt>
                <c:pt idx="4">
                  <c:v>SANYO DENKI</c:v>
                </c:pt>
                <c:pt idx="5">
                  <c:v>YAMASHIN CEBU FILTER</c:v>
                </c:pt>
                <c:pt idx="6">
                  <c:v>YUTAKA MANUFACTURING</c:v>
                </c:pt>
                <c:pt idx="7">
                  <c:v>MECHA/FRONTECH</c:v>
                </c:pt>
              </c:strCache>
            </c:strRef>
          </c:cat>
          <c:val>
            <c:numRef>
              <c:f>LowestPerception!$J$9:$J$16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5-5E52-4240-8675-C69B9E3EE78A}"/>
            </c:ext>
          </c:extLst>
        </c:ser>
        <c:ser>
          <c:idx val="6"/>
          <c:order val="6"/>
          <c:tx>
            <c:strRef>
              <c:f>LowestPerception!$K$8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LowestPerception!$D$9:$D$16</c:f>
              <c:strCache>
                <c:ptCount val="8"/>
                <c:pt idx="0">
                  <c:v>CHORAKAWA</c:v>
                </c:pt>
                <c:pt idx="1">
                  <c:v>FCC (PHILIPPINES)</c:v>
                </c:pt>
                <c:pt idx="2">
                  <c:v>ISUZU_AMC</c:v>
                </c:pt>
                <c:pt idx="3">
                  <c:v>MITSUBA PHILS. CORP2</c:v>
                </c:pt>
                <c:pt idx="4">
                  <c:v>SANYO DENKI</c:v>
                </c:pt>
                <c:pt idx="5">
                  <c:v>YAMASHIN CEBU FILTER</c:v>
                </c:pt>
                <c:pt idx="6">
                  <c:v>YUTAKA MANUFACTURING</c:v>
                </c:pt>
                <c:pt idx="7">
                  <c:v>MECHA/FRONTECH</c:v>
                </c:pt>
              </c:strCache>
            </c:strRef>
          </c:cat>
          <c:val>
            <c:numRef>
              <c:f>LowestPerception!$K$9:$K$16</c:f>
              <c:numCache>
                <c:formatCode>General</c:formatCode>
                <c:ptCount val="8"/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52-4240-8675-C69B9E3EE78A}"/>
            </c:ext>
          </c:extLst>
        </c:ser>
        <c:ser>
          <c:idx val="7"/>
          <c:order val="7"/>
          <c:tx>
            <c:strRef>
              <c:f>LowestPerception!$L$8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LowestPerception!$D$9:$D$16</c:f>
              <c:strCache>
                <c:ptCount val="8"/>
                <c:pt idx="0">
                  <c:v>CHORAKAWA</c:v>
                </c:pt>
                <c:pt idx="1">
                  <c:v>FCC (PHILIPPINES)</c:v>
                </c:pt>
                <c:pt idx="2">
                  <c:v>ISUZU_AMC</c:v>
                </c:pt>
                <c:pt idx="3">
                  <c:v>MITSUBA PHILS. CORP2</c:v>
                </c:pt>
                <c:pt idx="4">
                  <c:v>SANYO DENKI</c:v>
                </c:pt>
                <c:pt idx="5">
                  <c:v>YAMASHIN CEBU FILTER</c:v>
                </c:pt>
                <c:pt idx="6">
                  <c:v>YUTAKA MANUFACTURING</c:v>
                </c:pt>
                <c:pt idx="7">
                  <c:v>MECHA/FRONTECH</c:v>
                </c:pt>
              </c:strCache>
            </c:strRef>
          </c:cat>
          <c:val>
            <c:numRef>
              <c:f>LowestPerception!$L$9:$L$16</c:f>
              <c:numCache>
                <c:formatCode>General</c:formatCode>
                <c:ptCount val="8"/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52-4240-8675-C69B9E3EE78A}"/>
            </c:ext>
          </c:extLst>
        </c:ser>
        <c:ser>
          <c:idx val="8"/>
          <c:order val="8"/>
          <c:tx>
            <c:strRef>
              <c:f>LowestPerception!$M$8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LowestPerception!$D$9:$D$16</c:f>
              <c:strCache>
                <c:ptCount val="8"/>
                <c:pt idx="0">
                  <c:v>CHORAKAWA</c:v>
                </c:pt>
                <c:pt idx="1">
                  <c:v>FCC (PHILIPPINES)</c:v>
                </c:pt>
                <c:pt idx="2">
                  <c:v>ISUZU_AMC</c:v>
                </c:pt>
                <c:pt idx="3">
                  <c:v>MITSUBA PHILS. CORP2</c:v>
                </c:pt>
                <c:pt idx="4">
                  <c:v>SANYO DENKI</c:v>
                </c:pt>
                <c:pt idx="5">
                  <c:v>YAMASHIN CEBU FILTER</c:v>
                </c:pt>
                <c:pt idx="6">
                  <c:v>YUTAKA MANUFACTURING</c:v>
                </c:pt>
                <c:pt idx="7">
                  <c:v>MECHA/FRONTECH</c:v>
                </c:pt>
              </c:strCache>
            </c:strRef>
          </c:cat>
          <c:val>
            <c:numRef>
              <c:f>LowestPerception!$M$9:$M$16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8-5E52-4240-8675-C69B9E3EE78A}"/>
            </c:ext>
          </c:extLst>
        </c:ser>
        <c:ser>
          <c:idx val="9"/>
          <c:order val="9"/>
          <c:tx>
            <c:strRef>
              <c:f>LowestPerception!$N$8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LowestPerception!$D$9:$D$16</c:f>
              <c:strCache>
                <c:ptCount val="8"/>
                <c:pt idx="0">
                  <c:v>CHORAKAWA</c:v>
                </c:pt>
                <c:pt idx="1">
                  <c:v>FCC (PHILIPPINES)</c:v>
                </c:pt>
                <c:pt idx="2">
                  <c:v>ISUZU_AMC</c:v>
                </c:pt>
                <c:pt idx="3">
                  <c:v>MITSUBA PHILS. CORP2</c:v>
                </c:pt>
                <c:pt idx="4">
                  <c:v>SANYO DENKI</c:v>
                </c:pt>
                <c:pt idx="5">
                  <c:v>YAMASHIN CEBU FILTER</c:v>
                </c:pt>
                <c:pt idx="6">
                  <c:v>YUTAKA MANUFACTURING</c:v>
                </c:pt>
                <c:pt idx="7">
                  <c:v>MECHA/FRONTECH</c:v>
                </c:pt>
              </c:strCache>
            </c:strRef>
          </c:cat>
          <c:val>
            <c:numRef>
              <c:f>LowestPerception!$N$9:$N$16</c:f>
              <c:numCache>
                <c:formatCode>General</c:formatCode>
                <c:ptCount val="8"/>
                <c:pt idx="0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52-4240-8675-C69B9E3EE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4006272"/>
        <c:axId val="134154880"/>
      </c:barChart>
      <c:catAx>
        <c:axId val="1340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54880"/>
        <c:crosses val="autoZero"/>
        <c:auto val="1"/>
        <c:lblAlgn val="ctr"/>
        <c:lblOffset val="100"/>
        <c:noMultiLvlLbl val="0"/>
      </c:catAx>
      <c:valAx>
        <c:axId val="134154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0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6617844900534972E-2"/>
          <c:y val="2.3246568280514125E-2"/>
          <c:w val="0.93278590995797672"/>
          <c:h val="5.2016799624862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44" l="0.75000000000000244" r="0.75000000000000244" t="0.75000000000000244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0572198103529646"/>
          <c:y val="1.7425742211985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00335061297884"/>
          <c:y val="7.624226574566266E-2"/>
          <c:w val="0.84051210383166808"/>
          <c:h val="0.856383258951836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'Feedback perCust'!$Q$7</c:f>
              <c:strCache>
                <c:ptCount val="1"/>
                <c:pt idx="0">
                  <c:v>Net Promoter Score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20000"/>
                    <a:lumOff val="80000"/>
                  </a:schemeClr>
                </a:gs>
                <a:gs pos="74000">
                  <a:schemeClr val="accent6">
                    <a:lumMod val="40000"/>
                    <a:lumOff val="60000"/>
                  </a:schemeClr>
                </a:gs>
                <a:gs pos="83000">
                  <a:schemeClr val="accent6">
                    <a:lumMod val="60000"/>
                    <a:lumOff val="40000"/>
                  </a:schemeClr>
                </a:gs>
                <a:gs pos="100000">
                  <a:schemeClr val="accent6">
                    <a:lumMod val="7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'Feedback perCust'!$D$8:$D$15</c:f>
              <c:strCache>
                <c:ptCount val="8"/>
                <c:pt idx="0">
                  <c:v>CHORAKAWA</c:v>
                </c:pt>
                <c:pt idx="1">
                  <c:v>MITSUBA PHILS. CORP2</c:v>
                </c:pt>
                <c:pt idx="2">
                  <c:v>SANYO DENKI</c:v>
                </c:pt>
                <c:pt idx="3">
                  <c:v>YAMASHIN CEBU FILTER</c:v>
                </c:pt>
                <c:pt idx="4">
                  <c:v>YUTAKA MANUFACTURING</c:v>
                </c:pt>
                <c:pt idx="5">
                  <c:v>MECHA/FRONTECH</c:v>
                </c:pt>
                <c:pt idx="6">
                  <c:v>FCC (PHILIPPINES)</c:v>
                </c:pt>
                <c:pt idx="7">
                  <c:v>ISUZU_AMC</c:v>
                </c:pt>
              </c:strCache>
            </c:strRef>
          </c:cat>
          <c:val>
            <c:numRef>
              <c:f>'Feedback perCust'!$Q$8:$Q$15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0.7857142857142857</c:v>
                </c:pt>
                <c:pt idx="6">
                  <c:v>0.7142857142857143</c:v>
                </c:pt>
                <c:pt idx="7">
                  <c:v>0.6428571428571429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7-4F1A-B566-9ECF8252F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09757232"/>
        <c:axId val="809761808"/>
      </c:barChart>
      <c:catAx>
        <c:axId val="809757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761808"/>
        <c:crosses val="autoZero"/>
        <c:auto val="1"/>
        <c:lblAlgn val="ctr"/>
        <c:lblOffset val="100"/>
        <c:noMultiLvlLbl val="0"/>
      </c:catAx>
      <c:valAx>
        <c:axId val="8097618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7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587301587301577E-2"/>
          <c:y val="5.8498896247240646E-2"/>
          <c:w val="0.89784523282521034"/>
          <c:h val="0.779249448123620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'No. of Survey'!$C$28</c:f>
              <c:strCache>
                <c:ptCount val="1"/>
                <c:pt idx="0">
                  <c:v>TOTAL CUSTOMER SURVEY SENT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'No. of Survey'!$E$26:$H$26</c:f>
              <c:strCache>
                <c:ptCount val="4"/>
                <c:pt idx="0">
                  <c:v>1st Qtr.</c:v>
                </c:pt>
                <c:pt idx="1">
                  <c:v>2nd Qtr.</c:v>
                </c:pt>
                <c:pt idx="2">
                  <c:v>3rd Qtr.</c:v>
                </c:pt>
                <c:pt idx="3">
                  <c:v>4th Qtr.</c:v>
                </c:pt>
              </c:strCache>
            </c:strRef>
          </c:cat>
          <c:val>
            <c:numRef>
              <c:f>'No. of Survey'!$E$28:$H$28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8-4026-8A2A-A94E898BB5A1}"/>
            </c:ext>
          </c:extLst>
        </c:ser>
        <c:ser>
          <c:idx val="1"/>
          <c:order val="1"/>
          <c:tx>
            <c:strRef>
              <c:f>'No. of Survey'!$C$29</c:f>
              <c:strCache>
                <c:ptCount val="1"/>
                <c:pt idx="0">
                  <c:v>TOTAL CUSTOMER REPLY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'No. of Survey'!$E$26:$H$26</c:f>
              <c:strCache>
                <c:ptCount val="4"/>
                <c:pt idx="0">
                  <c:v>1st Qtr.</c:v>
                </c:pt>
                <c:pt idx="1">
                  <c:v>2nd Qtr.</c:v>
                </c:pt>
                <c:pt idx="2">
                  <c:v>3rd Qtr.</c:v>
                </c:pt>
                <c:pt idx="3">
                  <c:v>4th Qtr.</c:v>
                </c:pt>
              </c:strCache>
            </c:strRef>
          </c:cat>
          <c:val>
            <c:numRef>
              <c:f>'No. of Survey'!$E$29:$H$29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8-4026-8A2A-A94E898BB5A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23916640"/>
        <c:axId val="1"/>
      </c:barChart>
      <c:catAx>
        <c:axId val="162391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At val="1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logBase val="2"/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2391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770915732307655"/>
          <c:y val="2.196303002231673E-2"/>
          <c:w val="0.20960717639945559"/>
          <c:h val="9.6627900122110408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5" Type="http://schemas.openxmlformats.org/officeDocument/2006/relationships/image" Target="../media/image8.png"/><Relationship Id="rId4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84666</xdr:colOff>
      <xdr:row>26</xdr:row>
      <xdr:rowOff>152399</xdr:rowOff>
    </xdr:from>
    <xdr:to>
      <xdr:col>13</xdr:col>
      <xdr:colOff>741891</xdr:colOff>
      <xdr:row>58</xdr:row>
      <xdr:rowOff>42333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322789</xdr:colOff>
      <xdr:row>56</xdr:row>
      <xdr:rowOff>61383</xdr:rowOff>
    </xdr:from>
    <xdr:to>
      <xdr:col>1</xdr:col>
      <xdr:colOff>1561039</xdr:colOff>
      <xdr:row>58</xdr:row>
      <xdr:rowOff>15874</xdr:rowOff>
    </xdr:to>
    <xdr:sp macro="" textlink="">
      <xdr:nvSpPr>
        <xdr:cNvPr id="4" name="TextBox 1"/>
        <xdr:cNvSpPr txBox="1"/>
      </xdr:nvSpPr>
      <xdr:spPr>
        <a:xfrm>
          <a:off x="779989" y="13691658"/>
          <a:ext cx="1238250" cy="278341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000" b="1" u="sng">
              <a:solidFill>
                <a:srgbClr val="FF0000"/>
              </a:solidFill>
            </a:rPr>
            <a:t>Highest Perception</a:t>
          </a:r>
        </a:p>
      </xdr:txBody>
    </xdr:sp>
    <xdr:clientData/>
  </xdr:twoCellAnchor>
  <xdr:twoCellAnchor>
    <xdr:from>
      <xdr:col>12</xdr:col>
      <xdr:colOff>264583</xdr:colOff>
      <xdr:row>56</xdr:row>
      <xdr:rowOff>84668</xdr:rowOff>
    </xdr:from>
    <xdr:to>
      <xdr:col>13</xdr:col>
      <xdr:colOff>698500</xdr:colOff>
      <xdr:row>58</xdr:row>
      <xdr:rowOff>28568</xdr:rowOff>
    </xdr:to>
    <xdr:sp macro="" textlink="">
      <xdr:nvSpPr>
        <xdr:cNvPr id="6" name="TextBox 1"/>
        <xdr:cNvSpPr txBox="1"/>
      </xdr:nvSpPr>
      <xdr:spPr>
        <a:xfrm>
          <a:off x="9641416" y="13790085"/>
          <a:ext cx="1227667" cy="2614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000" b="1" u="sng">
              <a:solidFill>
                <a:srgbClr val="FF0000"/>
              </a:solidFill>
            </a:rPr>
            <a:t>Lowest Perception</a:t>
          </a:r>
        </a:p>
      </xdr:txBody>
    </xdr:sp>
    <xdr:clientData/>
  </xdr:twoCellAnchor>
  <xdr:twoCellAnchor editAs="oneCell">
    <xdr:from>
      <xdr:col>1</xdr:col>
      <xdr:colOff>568327</xdr:colOff>
      <xdr:row>0</xdr:row>
      <xdr:rowOff>203201</xdr:rowOff>
    </xdr:from>
    <xdr:to>
      <xdr:col>1</xdr:col>
      <xdr:colOff>1873249</xdr:colOff>
      <xdr:row>2</xdr:row>
      <xdr:rowOff>159965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494" y="203201"/>
          <a:ext cx="1304922" cy="634097"/>
        </a:xfrm>
        <a:prstGeom prst="rect">
          <a:avLst/>
        </a:prstGeom>
      </xdr:spPr>
    </xdr:pic>
    <xdr:clientData/>
  </xdr:twoCellAnchor>
  <xdr:twoCellAnchor>
    <xdr:from>
      <xdr:col>1</xdr:col>
      <xdr:colOff>717552</xdr:colOff>
      <xdr:row>32</xdr:row>
      <xdr:rowOff>104774</xdr:rowOff>
    </xdr:from>
    <xdr:to>
      <xdr:col>1</xdr:col>
      <xdr:colOff>1162053</xdr:colOff>
      <xdr:row>52</xdr:row>
      <xdr:rowOff>126998</xdr:rowOff>
    </xdr:to>
    <xdr:sp macro="" textlink="">
      <xdr:nvSpPr>
        <xdr:cNvPr id="11" name="Rectangle 10"/>
        <xdr:cNvSpPr/>
      </xdr:nvSpPr>
      <xdr:spPr>
        <a:xfrm rot="16200000">
          <a:off x="-319084" y="11247435"/>
          <a:ext cx="3432174" cy="44450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687920</xdr:colOff>
      <xdr:row>32</xdr:row>
      <xdr:rowOff>114299</xdr:rowOff>
    </xdr:from>
    <xdr:to>
      <xdr:col>13</xdr:col>
      <xdr:colOff>328086</xdr:colOff>
      <xdr:row>52</xdr:row>
      <xdr:rowOff>126998</xdr:rowOff>
    </xdr:to>
    <xdr:sp macro="" textlink="">
      <xdr:nvSpPr>
        <xdr:cNvPr id="12" name="Rectangle 11"/>
        <xdr:cNvSpPr/>
      </xdr:nvSpPr>
      <xdr:spPr>
        <a:xfrm rot="16200000">
          <a:off x="8555041" y="11259078"/>
          <a:ext cx="3422649" cy="43074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860424</xdr:colOff>
          <xdr:row>61</xdr:row>
          <xdr:rowOff>153458</xdr:rowOff>
        </xdr:from>
        <xdr:to>
          <xdr:col>12</xdr:col>
          <xdr:colOff>447674</xdr:colOff>
          <xdr:row>68</xdr:row>
          <xdr:rowOff>89958</xdr:rowOff>
        </xdr:to>
        <xdr:pic>
          <xdr:nvPicPr>
            <xdr:cNvPr id="15" name="Picture 14"/>
            <xdr:cNvPicPr>
              <a:picLocks noChangeAspect="1" noChangeArrowheads="1"/>
              <a:extLst>
                <a:ext uri="{84589F7E-364E-4C9E-8A38-B11213B215E9}">
                  <a14:cameraTool cellRange="Sheet1!$B$4:$M$10" spid="_x0000_s150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317624" y="14069483"/>
              <a:ext cx="8493125" cy="12128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12</xdr:col>
      <xdr:colOff>497415</xdr:colOff>
      <xdr:row>53</xdr:row>
      <xdr:rowOff>74084</xdr:rowOff>
    </xdr:from>
    <xdr:to>
      <xdr:col>13</xdr:col>
      <xdr:colOff>497415</xdr:colOff>
      <xdr:row>56</xdr:row>
      <xdr:rowOff>11643</xdr:rowOff>
    </xdr:to>
    <xdr:sp macro="" textlink="">
      <xdr:nvSpPr>
        <xdr:cNvPr id="16" name="Down Arrow 15"/>
        <xdr:cNvSpPr/>
      </xdr:nvSpPr>
      <xdr:spPr>
        <a:xfrm>
          <a:off x="9874248" y="13303251"/>
          <a:ext cx="793750" cy="41380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0.04367</cdr:x>
      <cdr:y>0.85275</cdr:y>
    </cdr:from>
    <cdr:to>
      <cdr:x>0.12062</cdr:x>
      <cdr:y>0.93294</cdr:y>
    </cdr:to>
    <cdr:sp macro="" textlink="">
      <cdr:nvSpPr>
        <cdr:cNvPr id="2" name="Down Arrow 1"/>
        <cdr:cNvSpPr/>
      </cdr:nvSpPr>
      <cdr:spPr>
        <a:xfrm xmlns:a="http://schemas.openxmlformats.org/drawingml/2006/main">
          <a:off x="452145" y="4470955"/>
          <a:ext cx="796689" cy="420434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19</xdr:row>
      <xdr:rowOff>38099</xdr:rowOff>
    </xdr:from>
    <xdr:to>
      <xdr:col>13</xdr:col>
      <xdr:colOff>647700</xdr:colOff>
      <xdr:row>44</xdr:row>
      <xdr:rowOff>116417</xdr:rowOff>
    </xdr:to>
    <xdr:graphicFrame macro="">
      <xdr:nvGraphicFramePr>
        <xdr:cNvPr id="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1121842</xdr:colOff>
      <xdr:row>24</xdr:row>
      <xdr:rowOff>209553</xdr:rowOff>
    </xdr:from>
    <xdr:to>
      <xdr:col>4</xdr:col>
      <xdr:colOff>314328</xdr:colOff>
      <xdr:row>33</xdr:row>
      <xdr:rowOff>95250</xdr:rowOff>
    </xdr:to>
    <xdr:sp macro="" textlink="">
      <xdr:nvSpPr>
        <xdr:cNvPr id="7" name="Rectangle 6"/>
        <xdr:cNvSpPr/>
      </xdr:nvSpPr>
      <xdr:spPr>
        <a:xfrm rot="16200000">
          <a:off x="2061112" y="7842783"/>
          <a:ext cx="1476372" cy="76411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623357</xdr:colOff>
      <xdr:row>39</xdr:row>
      <xdr:rowOff>140758</xdr:rowOff>
    </xdr:from>
    <xdr:to>
      <xdr:col>4</xdr:col>
      <xdr:colOff>632882</xdr:colOff>
      <xdr:row>45</xdr:row>
      <xdr:rowOff>94192</xdr:rowOff>
    </xdr:to>
    <xdr:grpSp>
      <xdr:nvGrpSpPr>
        <xdr:cNvPr id="3" name="Group 2"/>
        <xdr:cNvGrpSpPr/>
      </xdr:nvGrpSpPr>
      <xdr:grpSpPr>
        <a:xfrm>
          <a:off x="1925107" y="9951508"/>
          <a:ext cx="1882775" cy="905934"/>
          <a:chOff x="6724649" y="10090149"/>
          <a:chExt cx="1581150" cy="905934"/>
        </a:xfrm>
      </xdr:grpSpPr>
      <xdr:sp macro="" textlink="">
        <xdr:nvSpPr>
          <xdr:cNvPr id="4" name="Down Arrow 3"/>
          <xdr:cNvSpPr/>
        </xdr:nvSpPr>
        <xdr:spPr>
          <a:xfrm>
            <a:off x="7104591" y="10090149"/>
            <a:ext cx="748242" cy="334433"/>
          </a:xfrm>
          <a:prstGeom prst="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5" name="TextBox 1"/>
          <xdr:cNvSpPr txBox="1"/>
        </xdr:nvSpPr>
        <xdr:spPr>
          <a:xfrm>
            <a:off x="6724649" y="10322983"/>
            <a:ext cx="1581150" cy="673100"/>
          </a:xfrm>
          <a:prstGeom prst="rect">
            <a:avLst/>
          </a:prstGeom>
        </xdr:spPr>
        <xdr:txBody>
          <a:bodyPr wrap="square" rtlCol="0" anchor="ctr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 b="1" u="none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Type of Job Order:</a:t>
            </a:r>
          </a:p>
          <a:p>
            <a:pPr algn="ctr"/>
            <a:r>
              <a:rPr lang="en-US" sz="1000" b="1" u="sng">
                <a:solidFill>
                  <a:schemeClr val="tx1">
                    <a:lumMod val="85000"/>
                    <a:lumOff val="15000"/>
                  </a:schemeClr>
                </a:solidFill>
              </a:rPr>
              <a:t>NEW DIE &amp; PARTS</a:t>
            </a:r>
            <a:r>
              <a:rPr lang="en-US" sz="1000" b="1" u="sng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ORDER</a:t>
            </a:r>
            <a:endParaRPr lang="en-US" sz="1000" b="1" u="sng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3</xdr:col>
      <xdr:colOff>102661</xdr:colOff>
      <xdr:row>0</xdr:row>
      <xdr:rowOff>224367</xdr:rowOff>
    </xdr:from>
    <xdr:to>
      <xdr:col>3</xdr:col>
      <xdr:colOff>1412875</xdr:colOff>
      <xdr:row>2</xdr:row>
      <xdr:rowOff>171606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828" y="224367"/>
          <a:ext cx="1310214" cy="60340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50</xdr:row>
          <xdr:rowOff>0</xdr:rowOff>
        </xdr:from>
        <xdr:to>
          <xdr:col>13</xdr:col>
          <xdr:colOff>174626</xdr:colOff>
          <xdr:row>56</xdr:row>
          <xdr:rowOff>98425</xdr:rowOff>
        </xdr:to>
        <xdr:pic>
          <xdr:nvPicPr>
            <xdr:cNvPr id="9" name="Picture 8"/>
            <xdr:cNvPicPr>
              <a:picLocks noChangeAspect="1" noChangeArrowheads="1"/>
              <a:extLst>
                <a:ext uri="{84589F7E-364E-4C9E-8A38-B11213B215E9}">
                  <a14:cameraTool cellRange="Sheet1!$B$4:$M$10" spid="_x0000_s251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962025" y="12620625"/>
              <a:ext cx="8376709" cy="12128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17</xdr:row>
      <xdr:rowOff>9525</xdr:rowOff>
    </xdr:from>
    <xdr:to>
      <xdr:col>16</xdr:col>
      <xdr:colOff>1038225</xdr:colOff>
      <xdr:row>46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274111</xdr:colOff>
      <xdr:row>0</xdr:row>
      <xdr:rowOff>205318</xdr:rowOff>
    </xdr:from>
    <xdr:to>
      <xdr:col>3</xdr:col>
      <xdr:colOff>710634</xdr:colOff>
      <xdr:row>2</xdr:row>
      <xdr:rowOff>209551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961" y="205318"/>
          <a:ext cx="1255673" cy="66145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200026</xdr:colOff>
          <xdr:row>56</xdr:row>
          <xdr:rowOff>219075</xdr:rowOff>
        </xdr:from>
        <xdr:to>
          <xdr:col>16</xdr:col>
          <xdr:colOff>564574</xdr:colOff>
          <xdr:row>62</xdr:row>
          <xdr:rowOff>76200</xdr:rowOff>
        </xdr:to>
        <xdr:pic>
          <xdr:nvPicPr>
            <xdr:cNvPr id="7" name="Picture 6"/>
            <xdr:cNvPicPr>
              <a:picLocks noChangeAspect="1" noChangeArrowheads="1"/>
              <a:extLst>
                <a:ext uri="{84589F7E-364E-4C9E-8A38-B11213B215E9}">
                  <a14:cameraTool cellRange="Sheet1!$B$4:$M$10" spid="_x0000_s353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847726" y="12315825"/>
              <a:ext cx="8724900" cy="12096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19</xdr:col>
      <xdr:colOff>94179</xdr:colOff>
      <xdr:row>0</xdr:row>
      <xdr:rowOff>76200</xdr:rowOff>
    </xdr:from>
    <xdr:to>
      <xdr:col>26</xdr:col>
      <xdr:colOff>114301</xdr:colOff>
      <xdr:row>3</xdr:row>
      <xdr:rowOff>85725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9829" y="76200"/>
          <a:ext cx="4287321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85725</xdr:colOff>
      <xdr:row>3</xdr:row>
      <xdr:rowOff>123825</xdr:rowOff>
    </xdr:from>
    <xdr:to>
      <xdr:col>26</xdr:col>
      <xdr:colOff>104776</xdr:colOff>
      <xdr:row>5</xdr:row>
      <xdr:rowOff>466791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01375" y="1047750"/>
          <a:ext cx="4286250" cy="7620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470958</xdr:colOff>
      <xdr:row>6</xdr:row>
      <xdr:rowOff>64558</xdr:rowOff>
    </xdr:from>
    <xdr:to>
      <xdr:col>8</xdr:col>
      <xdr:colOff>232833</xdr:colOff>
      <xdr:row>23</xdr:row>
      <xdr:rowOff>156633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75144</xdr:colOff>
      <xdr:row>0</xdr:row>
      <xdr:rowOff>249767</xdr:rowOff>
    </xdr:from>
    <xdr:to>
      <xdr:col>2</xdr:col>
      <xdr:colOff>1248833</xdr:colOff>
      <xdr:row>2</xdr:row>
      <xdr:rowOff>149225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7" y="249767"/>
          <a:ext cx="1173689" cy="5556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497416</xdr:colOff>
          <xdr:row>31</xdr:row>
          <xdr:rowOff>10583</xdr:rowOff>
        </xdr:from>
        <xdr:to>
          <xdr:col>8</xdr:col>
          <xdr:colOff>58208</xdr:colOff>
          <xdr:row>37</xdr:row>
          <xdr:rowOff>109008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Sheet1!$B$4:$M$10" spid="_x0000_s4553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836083" y="6847416"/>
              <a:ext cx="8048625" cy="12096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  <pageSetUpPr fitToPage="1"/>
  </sheetPr>
  <dimension ref="A1:V73"/>
  <sheetViews>
    <sheetView showGridLines="0" view="pageBreakPreview" topLeftCell="A4" zoomScaleNormal="100" zoomScaleSheetLayoutView="100" workbookViewId="0">
      <selection activeCell="S16" sqref="S16"/>
    </sheetView>
  </sheetViews>
  <sheetFormatPr defaultRowHeight="12.75" x14ac:dyDescent="0.2"/>
  <cols>
    <col min="1" max="1" width="6.85546875" style="78" customWidth="1"/>
    <col min="2" max="2" width="32.140625" customWidth="1"/>
    <col min="3" max="12" width="10.140625" customWidth="1"/>
    <col min="13" max="14" width="11.85546875" customWidth="1"/>
    <col min="15" max="15" width="4.7109375" style="82" customWidth="1"/>
    <col min="16" max="16" width="13.28515625" customWidth="1"/>
  </cols>
  <sheetData>
    <row r="1" spans="1:15" ht="21.75" customHeight="1" x14ac:dyDescent="0.2"/>
    <row r="2" spans="1:15" s="1" customFormat="1" ht="31.5" customHeight="1" x14ac:dyDescent="0.35">
      <c r="A2" s="79"/>
      <c r="B2" s="74"/>
      <c r="C2" s="162" t="s">
        <v>46</v>
      </c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83"/>
    </row>
    <row r="3" spans="1:15" s="96" customFormat="1" ht="21" customHeight="1" x14ac:dyDescent="0.2">
      <c r="A3" s="95"/>
      <c r="C3" s="163" t="s">
        <v>79</v>
      </c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97"/>
    </row>
    <row r="4" spans="1:15" s="96" customFormat="1" ht="21" customHeight="1" x14ac:dyDescent="0.2">
      <c r="A4" s="95"/>
      <c r="C4" s="98" t="s">
        <v>78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97"/>
    </row>
    <row r="5" spans="1:15" s="96" customFormat="1" ht="12" customHeight="1" thickBot="1" x14ac:dyDescent="0.25">
      <c r="A5" s="95"/>
      <c r="C5" s="98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97"/>
    </row>
    <row r="6" spans="1:15" ht="35.25" customHeight="1" thickTop="1" x14ac:dyDescent="0.4">
      <c r="B6" s="161" t="s">
        <v>32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</row>
    <row r="7" spans="1:15" ht="21" customHeight="1" x14ac:dyDescent="0.2">
      <c r="A7" s="80" t="s">
        <v>0</v>
      </c>
      <c r="B7" s="76" t="s">
        <v>0</v>
      </c>
      <c r="C7" s="76">
        <v>1</v>
      </c>
      <c r="D7" s="76">
        <v>2</v>
      </c>
      <c r="E7" s="76">
        <v>3</v>
      </c>
      <c r="F7" s="76">
        <v>4</v>
      </c>
      <c r="G7" s="76">
        <v>5</v>
      </c>
      <c r="H7" s="76">
        <v>6</v>
      </c>
      <c r="I7" s="76">
        <v>7</v>
      </c>
      <c r="J7" s="76">
        <v>8</v>
      </c>
      <c r="K7" s="76">
        <v>9</v>
      </c>
      <c r="L7" s="76">
        <v>10</v>
      </c>
      <c r="M7" s="9" t="s">
        <v>1</v>
      </c>
      <c r="N7" s="9" t="s">
        <v>2</v>
      </c>
    </row>
    <row r="8" spans="1:15" ht="26.25" customHeight="1" x14ac:dyDescent="0.2">
      <c r="A8" s="80" t="s">
        <v>48</v>
      </c>
      <c r="B8" s="3" t="s">
        <v>3</v>
      </c>
      <c r="C8" s="4"/>
      <c r="D8" s="4"/>
      <c r="E8" s="4"/>
      <c r="F8" s="4"/>
      <c r="G8" s="4"/>
      <c r="H8" s="4"/>
      <c r="I8" s="4"/>
      <c r="J8" s="4">
        <v>3</v>
      </c>
      <c r="K8" s="4">
        <v>2</v>
      </c>
      <c r="L8" s="4">
        <v>3</v>
      </c>
      <c r="M8" s="5">
        <f t="shared" ref="M8:M21" si="0">C8*1+D8*2+E8*3+F8*4+G8*5+H8*6+I8*7+J8*8+K8*9+L8*10</f>
        <v>72</v>
      </c>
      <c r="N8" s="6">
        <f t="shared" ref="N8:N21" si="1">M8/SUM(C8:L8)</f>
        <v>9</v>
      </c>
      <c r="O8" s="82">
        <f t="shared" ref="O8:O21" si="2">SUM(C8:L8)</f>
        <v>8</v>
      </c>
    </row>
    <row r="9" spans="1:15" ht="26.25" customHeight="1" x14ac:dyDescent="0.2">
      <c r="A9" s="80" t="s">
        <v>58</v>
      </c>
      <c r="B9" s="3" t="s">
        <v>5</v>
      </c>
      <c r="C9" s="4"/>
      <c r="D9" s="4"/>
      <c r="E9" s="4"/>
      <c r="F9" s="4"/>
      <c r="G9" s="4"/>
      <c r="H9" s="4"/>
      <c r="I9" s="4">
        <v>1</v>
      </c>
      <c r="J9" s="4">
        <v>2</v>
      </c>
      <c r="K9" s="4">
        <v>2</v>
      </c>
      <c r="L9" s="4">
        <v>3</v>
      </c>
      <c r="M9" s="5">
        <f t="shared" si="0"/>
        <v>71</v>
      </c>
      <c r="N9" s="6">
        <f t="shared" si="1"/>
        <v>8.875</v>
      </c>
      <c r="O9" s="82">
        <f t="shared" si="2"/>
        <v>8</v>
      </c>
    </row>
    <row r="10" spans="1:15" ht="44.25" customHeight="1" x14ac:dyDescent="0.2">
      <c r="A10" s="80" t="s">
        <v>56</v>
      </c>
      <c r="B10" s="3" t="s">
        <v>10</v>
      </c>
      <c r="C10" s="4"/>
      <c r="D10" s="4"/>
      <c r="E10" s="4"/>
      <c r="F10" s="4"/>
      <c r="G10" s="4"/>
      <c r="H10" s="4"/>
      <c r="I10" s="4"/>
      <c r="J10" s="4">
        <v>4</v>
      </c>
      <c r="K10" s="4">
        <v>1</v>
      </c>
      <c r="L10" s="4">
        <v>3</v>
      </c>
      <c r="M10" s="5">
        <f t="shared" si="0"/>
        <v>71</v>
      </c>
      <c r="N10" s="6">
        <f t="shared" si="1"/>
        <v>8.875</v>
      </c>
      <c r="O10" s="82">
        <f t="shared" si="2"/>
        <v>8</v>
      </c>
    </row>
    <row r="11" spans="1:15" ht="26.25" customHeight="1" x14ac:dyDescent="0.2">
      <c r="A11" s="80" t="s">
        <v>52</v>
      </c>
      <c r="B11" s="3" t="s">
        <v>7</v>
      </c>
      <c r="C11" s="4"/>
      <c r="D11" s="4"/>
      <c r="E11" s="4"/>
      <c r="F11" s="7"/>
      <c r="G11" s="7"/>
      <c r="H11" s="7"/>
      <c r="I11" s="7">
        <v>1</v>
      </c>
      <c r="J11" s="7">
        <v>2</v>
      </c>
      <c r="K11" s="7">
        <v>3</v>
      </c>
      <c r="L11" s="7">
        <v>2</v>
      </c>
      <c r="M11" s="5">
        <f t="shared" si="0"/>
        <v>70</v>
      </c>
      <c r="N11" s="6">
        <f t="shared" si="1"/>
        <v>8.75</v>
      </c>
      <c r="O11" s="82">
        <f t="shared" si="2"/>
        <v>8</v>
      </c>
    </row>
    <row r="12" spans="1:15" ht="26.25" customHeight="1" x14ac:dyDescent="0.2">
      <c r="A12" s="80" t="s">
        <v>54</v>
      </c>
      <c r="B12" s="3" t="s">
        <v>24</v>
      </c>
      <c r="C12" s="4"/>
      <c r="D12" s="4"/>
      <c r="E12" s="4"/>
      <c r="F12" s="4"/>
      <c r="G12" s="4"/>
      <c r="H12" s="4"/>
      <c r="I12" s="4">
        <v>1</v>
      </c>
      <c r="J12" s="4">
        <v>2</v>
      </c>
      <c r="K12" s="4">
        <v>3</v>
      </c>
      <c r="L12" s="4">
        <v>2</v>
      </c>
      <c r="M12" s="5">
        <f t="shared" si="0"/>
        <v>70</v>
      </c>
      <c r="N12" s="6">
        <f t="shared" si="1"/>
        <v>8.75</v>
      </c>
      <c r="O12" s="82">
        <f t="shared" si="2"/>
        <v>8</v>
      </c>
    </row>
    <row r="13" spans="1:15" ht="26.25" customHeight="1" x14ac:dyDescent="0.2">
      <c r="A13" s="80" t="s">
        <v>55</v>
      </c>
      <c r="B13" s="3" t="s">
        <v>6</v>
      </c>
      <c r="C13" s="4"/>
      <c r="D13" s="4"/>
      <c r="E13" s="4"/>
      <c r="F13" s="7"/>
      <c r="G13" s="7"/>
      <c r="H13" s="7"/>
      <c r="I13" s="7">
        <v>1</v>
      </c>
      <c r="J13" s="7">
        <v>2</v>
      </c>
      <c r="K13" s="7">
        <v>3</v>
      </c>
      <c r="L13" s="7">
        <v>2</v>
      </c>
      <c r="M13" s="5">
        <f t="shared" si="0"/>
        <v>70</v>
      </c>
      <c r="N13" s="6">
        <f t="shared" si="1"/>
        <v>8.75</v>
      </c>
      <c r="O13" s="82">
        <f t="shared" si="2"/>
        <v>8</v>
      </c>
    </row>
    <row r="14" spans="1:15" ht="38.25" customHeight="1" x14ac:dyDescent="0.2">
      <c r="A14" s="80" t="s">
        <v>51</v>
      </c>
      <c r="B14" s="3" t="s">
        <v>9</v>
      </c>
      <c r="C14" s="4"/>
      <c r="D14" s="4"/>
      <c r="E14" s="4"/>
      <c r="F14" s="4"/>
      <c r="G14" s="4"/>
      <c r="H14" s="4"/>
      <c r="I14" s="4"/>
      <c r="J14" s="4">
        <v>4</v>
      </c>
      <c r="K14" s="4">
        <v>2</v>
      </c>
      <c r="L14" s="4">
        <v>2</v>
      </c>
      <c r="M14" s="5">
        <f t="shared" si="0"/>
        <v>70</v>
      </c>
      <c r="N14" s="6">
        <f t="shared" si="1"/>
        <v>8.75</v>
      </c>
      <c r="O14" s="82">
        <f t="shared" si="2"/>
        <v>8</v>
      </c>
    </row>
    <row r="15" spans="1:15" ht="26.25" customHeight="1" x14ac:dyDescent="0.2">
      <c r="A15" s="80" t="s">
        <v>47</v>
      </c>
      <c r="B15" s="3" t="s">
        <v>13</v>
      </c>
      <c r="C15" s="4"/>
      <c r="D15" s="4"/>
      <c r="E15" s="4"/>
      <c r="F15" s="4"/>
      <c r="G15" s="4"/>
      <c r="H15" s="4"/>
      <c r="I15" s="4">
        <v>1</v>
      </c>
      <c r="J15" s="4">
        <v>3</v>
      </c>
      <c r="K15" s="4">
        <v>2</v>
      </c>
      <c r="L15" s="4">
        <v>2</v>
      </c>
      <c r="M15" s="5">
        <f t="shared" si="0"/>
        <v>69</v>
      </c>
      <c r="N15" s="6">
        <f t="shared" si="1"/>
        <v>8.625</v>
      </c>
      <c r="O15" s="82">
        <f t="shared" si="2"/>
        <v>8</v>
      </c>
    </row>
    <row r="16" spans="1:15" ht="29.25" customHeight="1" x14ac:dyDescent="0.2">
      <c r="A16" s="80" t="s">
        <v>57</v>
      </c>
      <c r="B16" s="3" t="s">
        <v>8</v>
      </c>
      <c r="C16" s="4"/>
      <c r="D16" s="4"/>
      <c r="E16" s="4"/>
      <c r="F16" s="4"/>
      <c r="G16" s="4"/>
      <c r="H16" s="4"/>
      <c r="I16" s="4">
        <v>1</v>
      </c>
      <c r="J16" s="4">
        <v>3</v>
      </c>
      <c r="K16" s="4">
        <v>2</v>
      </c>
      <c r="L16" s="4">
        <v>2</v>
      </c>
      <c r="M16" s="5">
        <f t="shared" si="0"/>
        <v>69</v>
      </c>
      <c r="N16" s="6">
        <f t="shared" si="1"/>
        <v>8.625</v>
      </c>
      <c r="O16" s="82">
        <f t="shared" si="2"/>
        <v>8</v>
      </c>
    </row>
    <row r="17" spans="1:15" ht="33" customHeight="1" x14ac:dyDescent="0.2">
      <c r="A17" s="80" t="s">
        <v>49</v>
      </c>
      <c r="B17" s="3" t="s">
        <v>4</v>
      </c>
      <c r="C17" s="4"/>
      <c r="D17" s="4"/>
      <c r="E17" s="7"/>
      <c r="F17" s="7"/>
      <c r="G17" s="7"/>
      <c r="H17" s="7"/>
      <c r="I17" s="7">
        <v>2</v>
      </c>
      <c r="J17" s="7">
        <v>1</v>
      </c>
      <c r="K17" s="7">
        <v>3</v>
      </c>
      <c r="L17" s="4">
        <v>2</v>
      </c>
      <c r="M17" s="5">
        <f t="shared" si="0"/>
        <v>69</v>
      </c>
      <c r="N17" s="6">
        <f t="shared" si="1"/>
        <v>8.625</v>
      </c>
      <c r="O17" s="82">
        <f t="shared" si="2"/>
        <v>8</v>
      </c>
    </row>
    <row r="18" spans="1:15" ht="29.25" customHeight="1" x14ac:dyDescent="0.2">
      <c r="A18" s="80" t="s">
        <v>50</v>
      </c>
      <c r="B18" s="3" t="s">
        <v>12</v>
      </c>
      <c r="C18" s="4"/>
      <c r="D18" s="4"/>
      <c r="E18" s="4"/>
      <c r="F18" s="4"/>
      <c r="G18" s="4"/>
      <c r="H18" s="4"/>
      <c r="I18" s="4">
        <v>1</v>
      </c>
      <c r="J18" s="4">
        <v>3</v>
      </c>
      <c r="K18" s="4">
        <v>2</v>
      </c>
      <c r="L18" s="4">
        <v>2</v>
      </c>
      <c r="M18" s="5">
        <f t="shared" si="0"/>
        <v>69</v>
      </c>
      <c r="N18" s="6">
        <f t="shared" si="1"/>
        <v>8.625</v>
      </c>
      <c r="O18" s="82">
        <f t="shared" si="2"/>
        <v>8</v>
      </c>
    </row>
    <row r="19" spans="1:15" ht="30" customHeight="1" x14ac:dyDescent="0.2">
      <c r="A19" s="80" t="s">
        <v>53</v>
      </c>
      <c r="B19" s="3" t="s">
        <v>11</v>
      </c>
      <c r="C19" s="4"/>
      <c r="D19" s="4"/>
      <c r="E19" s="4"/>
      <c r="F19" s="4"/>
      <c r="G19" s="4"/>
      <c r="H19" s="4">
        <v>1</v>
      </c>
      <c r="I19" s="4"/>
      <c r="J19" s="4">
        <v>3</v>
      </c>
      <c r="K19" s="4">
        <v>2</v>
      </c>
      <c r="L19" s="4">
        <v>2</v>
      </c>
      <c r="M19" s="5">
        <f t="shared" si="0"/>
        <v>68</v>
      </c>
      <c r="N19" s="6">
        <f t="shared" si="1"/>
        <v>8.5</v>
      </c>
      <c r="O19" s="82">
        <f t="shared" si="2"/>
        <v>8</v>
      </c>
    </row>
    <row r="20" spans="1:15" ht="28.5" customHeight="1" x14ac:dyDescent="0.2">
      <c r="A20" s="80" t="s">
        <v>59</v>
      </c>
      <c r="B20" s="3" t="s">
        <v>15</v>
      </c>
      <c r="C20" s="4"/>
      <c r="D20" s="4"/>
      <c r="E20" s="4"/>
      <c r="F20" s="4"/>
      <c r="G20" s="4"/>
      <c r="H20" s="4"/>
      <c r="I20" s="4">
        <v>1</v>
      </c>
      <c r="J20" s="4">
        <v>4</v>
      </c>
      <c r="K20" s="4">
        <v>1</v>
      </c>
      <c r="L20" s="4">
        <v>2</v>
      </c>
      <c r="M20" s="5">
        <f t="shared" si="0"/>
        <v>68</v>
      </c>
      <c r="N20" s="6">
        <f t="shared" si="1"/>
        <v>8.5</v>
      </c>
      <c r="O20" s="82">
        <f t="shared" si="2"/>
        <v>8</v>
      </c>
    </row>
    <row r="21" spans="1:15" ht="27.75" customHeight="1" x14ac:dyDescent="0.2">
      <c r="A21" s="80" t="s">
        <v>60</v>
      </c>
      <c r="B21" s="3" t="s">
        <v>14</v>
      </c>
      <c r="C21" s="4"/>
      <c r="D21" s="4"/>
      <c r="E21" s="4"/>
      <c r="F21" s="4"/>
      <c r="G21" s="4"/>
      <c r="H21" s="4"/>
      <c r="I21" s="4">
        <v>1</v>
      </c>
      <c r="J21" s="4">
        <v>5</v>
      </c>
      <c r="K21" s="4"/>
      <c r="L21" s="4">
        <v>2</v>
      </c>
      <c r="M21" s="5">
        <f t="shared" si="0"/>
        <v>67</v>
      </c>
      <c r="N21" s="6">
        <f t="shared" si="1"/>
        <v>8.375</v>
      </c>
      <c r="O21" s="82">
        <f t="shared" si="2"/>
        <v>8</v>
      </c>
    </row>
    <row r="22" spans="1:15" ht="21" customHeight="1" x14ac:dyDescent="0.2">
      <c r="B22" s="8" t="s">
        <v>16</v>
      </c>
      <c r="C22" s="9">
        <f t="shared" ref="C22:L22" si="3">SUM(C8:C21)</f>
        <v>0</v>
      </c>
      <c r="D22" s="9">
        <f t="shared" si="3"/>
        <v>0</v>
      </c>
      <c r="E22" s="10">
        <f t="shared" si="3"/>
        <v>0</v>
      </c>
      <c r="F22" s="11">
        <f t="shared" si="3"/>
        <v>0</v>
      </c>
      <c r="G22" s="11">
        <f t="shared" si="3"/>
        <v>0</v>
      </c>
      <c r="H22" s="11">
        <f t="shared" si="3"/>
        <v>1</v>
      </c>
      <c r="I22" s="11">
        <f>SUM(I8:I21)</f>
        <v>11</v>
      </c>
      <c r="J22" s="11">
        <f t="shared" si="3"/>
        <v>41</v>
      </c>
      <c r="K22" s="11">
        <f>SUM(K8:K21)</f>
        <v>28</v>
      </c>
      <c r="L22" s="10">
        <f t="shared" si="3"/>
        <v>31</v>
      </c>
      <c r="M22" s="12">
        <f>SUM(M8:M21)</f>
        <v>973</v>
      </c>
      <c r="N22" s="13"/>
    </row>
    <row r="23" spans="1:15" ht="20.25" customHeight="1" x14ac:dyDescent="0.2">
      <c r="B23" s="14"/>
      <c r="C23" s="15"/>
      <c r="D23" s="16"/>
      <c r="E23" s="160" t="s">
        <v>17</v>
      </c>
      <c r="F23" s="160"/>
      <c r="G23" s="17"/>
      <c r="H23" s="17"/>
      <c r="I23" s="17"/>
      <c r="J23" s="17"/>
      <c r="K23" s="17"/>
      <c r="L23" s="7">
        <f>C22+D22+E22+F22+G22+H22+I22+J22+K22+L22</f>
        <v>112</v>
      </c>
      <c r="M23" s="15"/>
    </row>
    <row r="24" spans="1:15" ht="20.25" customHeight="1" x14ac:dyDescent="0.2">
      <c r="B24" s="14"/>
      <c r="C24" s="15"/>
      <c r="D24" s="16"/>
      <c r="E24" s="160" t="s">
        <v>18</v>
      </c>
      <c r="F24" s="160"/>
      <c r="G24" s="17"/>
      <c r="H24" s="17"/>
      <c r="I24" s="17"/>
      <c r="J24" s="17"/>
      <c r="K24" s="17"/>
      <c r="L24" s="18">
        <f>M22/L23</f>
        <v>8.6875</v>
      </c>
      <c r="M24" s="15"/>
    </row>
    <row r="25" spans="1:15" ht="20.25" customHeight="1" x14ac:dyDescent="0.2">
      <c r="B25" s="14"/>
      <c r="C25" s="15"/>
      <c r="D25" s="16"/>
      <c r="E25" s="85"/>
      <c r="F25" s="85"/>
      <c r="G25" s="85"/>
      <c r="H25" s="85"/>
      <c r="I25" s="85"/>
      <c r="J25" s="85"/>
      <c r="K25" s="85"/>
      <c r="L25" s="86"/>
      <c r="M25" s="15"/>
    </row>
    <row r="26" spans="1:15" ht="20.25" customHeight="1" x14ac:dyDescent="0.2">
      <c r="B26" s="14"/>
      <c r="C26" s="15"/>
      <c r="D26" s="16"/>
      <c r="E26" s="85"/>
      <c r="F26" s="85"/>
      <c r="G26" s="85"/>
      <c r="H26" s="85"/>
      <c r="I26" s="85"/>
      <c r="J26" s="85"/>
      <c r="K26" s="85"/>
      <c r="L26" s="86"/>
      <c r="M26" s="15"/>
    </row>
    <row r="37" spans="14:21" ht="15" x14ac:dyDescent="0.3">
      <c r="P37" s="2"/>
      <c r="Q37" s="2"/>
      <c r="R37" s="2"/>
      <c r="S37" s="2"/>
      <c r="T37" s="2"/>
      <c r="U37" s="2"/>
    </row>
    <row r="38" spans="14:21" ht="15" x14ac:dyDescent="0.3">
      <c r="N38" s="2"/>
      <c r="P38" s="2"/>
      <c r="Q38" s="2"/>
      <c r="R38" s="2"/>
      <c r="S38" s="2"/>
      <c r="T38" s="2"/>
      <c r="U38" s="2"/>
    </row>
    <row r="39" spans="14:21" ht="15" x14ac:dyDescent="0.3">
      <c r="N39" s="2"/>
      <c r="P39" s="2"/>
      <c r="Q39" s="2"/>
      <c r="R39" s="2"/>
      <c r="S39" s="2"/>
      <c r="T39" s="2"/>
      <c r="U39" s="2"/>
    </row>
    <row r="40" spans="14:21" ht="15" x14ac:dyDescent="0.3">
      <c r="N40" s="2"/>
      <c r="P40" s="2"/>
      <c r="Q40" s="2"/>
      <c r="R40" s="2"/>
      <c r="S40" s="2"/>
      <c r="T40" s="2"/>
      <c r="U40" s="2"/>
    </row>
    <row r="41" spans="14:21" ht="15" x14ac:dyDescent="0.3">
      <c r="N41" s="2"/>
      <c r="P41" s="2"/>
      <c r="Q41" s="2"/>
      <c r="R41" s="2"/>
      <c r="S41" s="2"/>
      <c r="T41" s="2"/>
      <c r="U41" s="2"/>
    </row>
    <row r="42" spans="14:21" ht="15" x14ac:dyDescent="0.3">
      <c r="N42" s="2"/>
    </row>
    <row r="64" spans="2:12" ht="15" x14ac:dyDescent="0.3">
      <c r="B64" s="19"/>
      <c r="C64" s="2"/>
      <c r="D64" s="2"/>
      <c r="E64" s="2"/>
      <c r="F64" s="20"/>
      <c r="G64" s="20"/>
      <c r="H64" s="2"/>
      <c r="I64" s="2"/>
      <c r="J64" s="20"/>
      <c r="K64" s="20"/>
      <c r="L64" s="20"/>
    </row>
    <row r="65" spans="1:22" ht="15" x14ac:dyDescent="0.3">
      <c r="B65" s="2"/>
      <c r="C65" s="2"/>
      <c r="D65" s="2"/>
      <c r="E65" s="2"/>
      <c r="F65" s="20"/>
      <c r="G65" s="20"/>
      <c r="H65" s="2"/>
      <c r="I65" s="2"/>
      <c r="J65" s="20"/>
      <c r="K65" s="20"/>
      <c r="L65" s="20"/>
      <c r="V65" s="2"/>
    </row>
    <row r="66" spans="1:22" s="2" customFormat="1" ht="15" x14ac:dyDescent="0.3">
      <c r="A66" s="81"/>
      <c r="F66" s="20"/>
      <c r="G66" s="20"/>
      <c r="J66" s="20"/>
      <c r="K66" s="20"/>
      <c r="L66" s="20"/>
      <c r="O66" s="84"/>
      <c r="P66"/>
      <c r="Q66"/>
      <c r="R66"/>
      <c r="S66"/>
      <c r="T66"/>
      <c r="U66"/>
    </row>
    <row r="67" spans="1:22" s="2" customFormat="1" ht="15" x14ac:dyDescent="0.3">
      <c r="A67" s="81"/>
      <c r="B67" s="164"/>
      <c r="C67" s="164"/>
      <c r="D67" s="164"/>
      <c r="E67" s="164"/>
      <c r="F67" s="164"/>
      <c r="G67" s="21"/>
      <c r="H67" s="164"/>
      <c r="I67" s="164"/>
      <c r="J67" s="164"/>
      <c r="K67" s="21"/>
      <c r="L67" s="20"/>
      <c r="O67" s="84"/>
      <c r="P67"/>
      <c r="Q67"/>
      <c r="R67"/>
      <c r="S67"/>
      <c r="T67"/>
      <c r="U67"/>
    </row>
    <row r="68" spans="1:22" s="2" customFormat="1" ht="15" x14ac:dyDescent="0.3">
      <c r="A68" s="81"/>
      <c r="B68" s="165"/>
      <c r="C68" s="165"/>
      <c r="D68" s="165"/>
      <c r="E68" s="165"/>
      <c r="F68" s="165"/>
      <c r="G68" s="19"/>
      <c r="H68" s="165"/>
      <c r="I68" s="165"/>
      <c r="J68" s="165"/>
      <c r="K68" s="19"/>
      <c r="L68" s="20"/>
      <c r="O68" s="84"/>
      <c r="P68"/>
      <c r="Q68"/>
      <c r="R68"/>
      <c r="S68"/>
      <c r="T68"/>
      <c r="U68"/>
    </row>
    <row r="69" spans="1:22" s="2" customFormat="1" ht="15" x14ac:dyDescent="0.3">
      <c r="A69" s="81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20"/>
      <c r="O69" s="84"/>
      <c r="P69"/>
      <c r="Q69"/>
      <c r="R69"/>
      <c r="S69"/>
      <c r="T69"/>
      <c r="U69"/>
    </row>
    <row r="70" spans="1:22" s="2" customFormat="1" ht="15" x14ac:dyDescent="0.3">
      <c r="A70" s="81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20"/>
      <c r="O70" s="84"/>
      <c r="P70"/>
      <c r="Q70"/>
      <c r="R70"/>
      <c r="S70"/>
      <c r="T70"/>
      <c r="U70"/>
    </row>
    <row r="71" spans="1:22" s="2" customFormat="1" ht="15" x14ac:dyDescent="0.3">
      <c r="A71" s="81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20"/>
      <c r="O71" s="84"/>
      <c r="P71"/>
      <c r="Q71"/>
      <c r="R71"/>
      <c r="S71"/>
      <c r="T71"/>
      <c r="U71"/>
    </row>
    <row r="72" spans="1:22" s="2" customFormat="1" ht="15" x14ac:dyDescent="0.3">
      <c r="A72" s="81"/>
      <c r="B72"/>
      <c r="C72"/>
      <c r="D72"/>
      <c r="E72"/>
      <c r="F72"/>
      <c r="G72"/>
      <c r="H72"/>
      <c r="I72"/>
      <c r="J72"/>
      <c r="K72"/>
      <c r="L72" s="77"/>
      <c r="M72" s="159" t="s">
        <v>27</v>
      </c>
      <c r="N72" s="159"/>
      <c r="O72" s="84"/>
      <c r="P72"/>
      <c r="Q72"/>
      <c r="R72"/>
      <c r="S72"/>
      <c r="T72"/>
      <c r="U72"/>
    </row>
    <row r="73" spans="1:22" s="2" customFormat="1" ht="15" x14ac:dyDescent="0.3">
      <c r="A73" s="81"/>
      <c r="B73"/>
      <c r="C73"/>
      <c r="D73"/>
      <c r="E73"/>
      <c r="F73"/>
      <c r="G73"/>
      <c r="H73"/>
      <c r="I73"/>
      <c r="J73"/>
      <c r="L73" s="77"/>
      <c r="M73" s="159" t="s">
        <v>28</v>
      </c>
      <c r="N73" s="159"/>
      <c r="O73" s="84"/>
      <c r="P73"/>
      <c r="Q73"/>
      <c r="R73"/>
      <c r="S73"/>
      <c r="T73"/>
      <c r="U73"/>
      <c r="V73"/>
    </row>
  </sheetData>
  <sortState ref="A8:N21">
    <sortCondition descending="1" ref="N8:N21"/>
  </sortState>
  <mergeCells count="13">
    <mergeCell ref="M73:N73"/>
    <mergeCell ref="M72:N72"/>
    <mergeCell ref="E23:F23"/>
    <mergeCell ref="B6:N6"/>
    <mergeCell ref="C2:N2"/>
    <mergeCell ref="C3:N3"/>
    <mergeCell ref="E24:F24"/>
    <mergeCell ref="B67:C67"/>
    <mergeCell ref="D67:F67"/>
    <mergeCell ref="H67:J67"/>
    <mergeCell ref="B68:C68"/>
    <mergeCell ref="D68:F68"/>
    <mergeCell ref="H68:J68"/>
  </mergeCells>
  <printOptions horizontalCentered="1" verticalCentered="1"/>
  <pageMargins left="0.5" right="0.5" top="0.5" bottom="0.25" header="0.25" footer="0.25"/>
  <pageSetup paperSize="9" scale="60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showGridLines="0" tabSelected="1" view="pageBreakPreview" zoomScale="90" zoomScaleNormal="100" zoomScaleSheetLayoutView="90" workbookViewId="0">
      <selection activeCell="R21" sqref="R21"/>
    </sheetView>
  </sheetViews>
  <sheetFormatPr defaultRowHeight="12.75" x14ac:dyDescent="0.2"/>
  <cols>
    <col min="1" max="1" width="4.85546875" style="25" customWidth="1"/>
    <col min="2" max="3" width="7.28515625" style="25" customWidth="1"/>
    <col min="4" max="4" width="28.140625" style="25" customWidth="1"/>
    <col min="5" max="14" width="10" style="25" customWidth="1"/>
    <col min="15" max="16" width="9.140625" style="25"/>
    <col min="17" max="17" width="14.42578125" style="25" customWidth="1"/>
    <col min="18" max="16384" width="9.140625" style="25"/>
  </cols>
  <sheetData>
    <row r="1" spans="1:17" s="1" customFormat="1" ht="20.25" x14ac:dyDescent="0.35">
      <c r="D1"/>
      <c r="E1"/>
      <c r="F1"/>
      <c r="G1"/>
      <c r="H1"/>
      <c r="I1"/>
      <c r="J1"/>
      <c r="K1"/>
      <c r="L1"/>
      <c r="M1"/>
      <c r="N1"/>
      <c r="O1"/>
      <c r="P1"/>
    </row>
    <row r="2" spans="1:17" s="1" customFormat="1" ht="31.5" customHeight="1" x14ac:dyDescent="0.35">
      <c r="A2" s="79"/>
      <c r="B2" s="79"/>
      <c r="C2" s="79"/>
      <c r="D2" s="74"/>
      <c r="E2" s="99" t="s">
        <v>61</v>
      </c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</row>
    <row r="3" spans="1:17" s="96" customFormat="1" ht="21" customHeight="1" x14ac:dyDescent="0.2">
      <c r="A3" s="95"/>
      <c r="B3" s="95"/>
      <c r="C3" s="95"/>
      <c r="E3" s="101" t="s">
        <v>79</v>
      </c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97"/>
    </row>
    <row r="4" spans="1:17" s="96" customFormat="1" ht="21" customHeight="1" x14ac:dyDescent="0.2">
      <c r="A4" s="95"/>
      <c r="B4" s="95"/>
      <c r="C4" s="95"/>
      <c r="E4" s="98" t="s">
        <v>80</v>
      </c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97"/>
    </row>
    <row r="5" spans="1:17" s="23" customFormat="1" ht="12" customHeight="1" thickBot="1" x14ac:dyDescent="0.45"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22"/>
    </row>
    <row r="6" spans="1:17" ht="66.75" customHeight="1" thickTop="1" x14ac:dyDescent="0.4">
      <c r="B6" s="167" t="s">
        <v>62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</row>
    <row r="7" spans="1:17" ht="20.25" customHeight="1" thickBot="1" x14ac:dyDescent="0.25">
      <c r="B7" s="166" t="s">
        <v>63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</row>
    <row r="8" spans="1:17" ht="32.25" customHeight="1" thickBot="1" x14ac:dyDescent="0.25">
      <c r="C8" s="135" t="s">
        <v>65</v>
      </c>
      <c r="D8" s="102" t="s">
        <v>23</v>
      </c>
      <c r="E8" s="102">
        <v>1</v>
      </c>
      <c r="F8" s="102">
        <v>2</v>
      </c>
      <c r="G8" s="102">
        <v>3</v>
      </c>
      <c r="H8" s="102">
        <v>4</v>
      </c>
      <c r="I8" s="102">
        <v>5</v>
      </c>
      <c r="J8" s="103">
        <v>6</v>
      </c>
      <c r="K8" s="102">
        <v>7</v>
      </c>
      <c r="L8" s="102">
        <v>8</v>
      </c>
      <c r="M8" s="102">
        <v>9</v>
      </c>
      <c r="N8" s="104">
        <v>10</v>
      </c>
    </row>
    <row r="9" spans="1:17" ht="26.25" customHeight="1" x14ac:dyDescent="0.2">
      <c r="C9" s="136">
        <v>1</v>
      </c>
      <c r="D9" s="132" t="s">
        <v>81</v>
      </c>
      <c r="E9" s="39"/>
      <c r="F9" s="39"/>
      <c r="G9" s="39"/>
      <c r="H9" s="39"/>
      <c r="I9" s="39"/>
      <c r="J9" s="40"/>
      <c r="K9" s="39"/>
      <c r="L9" s="39"/>
      <c r="M9" s="39"/>
      <c r="N9" s="41">
        <v>10</v>
      </c>
    </row>
    <row r="10" spans="1:17" ht="26.25" customHeight="1" x14ac:dyDescent="0.2">
      <c r="C10" s="137">
        <v>2</v>
      </c>
      <c r="D10" s="132" t="s">
        <v>83</v>
      </c>
      <c r="E10" s="39"/>
      <c r="F10" s="39"/>
      <c r="G10" s="39"/>
      <c r="H10" s="39"/>
      <c r="I10" s="39"/>
      <c r="J10" s="40"/>
      <c r="K10" s="39">
        <v>7</v>
      </c>
      <c r="L10" s="39"/>
      <c r="M10" s="39"/>
      <c r="N10" s="41"/>
    </row>
    <row r="11" spans="1:17" s="28" customFormat="1" ht="26.25" customHeight="1" x14ac:dyDescent="0.2">
      <c r="C11" s="138">
        <v>3</v>
      </c>
      <c r="D11" s="133" t="s">
        <v>84</v>
      </c>
      <c r="E11" s="35"/>
      <c r="F11" s="35"/>
      <c r="G11" s="35"/>
      <c r="H11" s="35"/>
      <c r="I11" s="35"/>
      <c r="J11" s="34"/>
      <c r="K11" s="26"/>
      <c r="L11" s="26">
        <v>8</v>
      </c>
      <c r="M11" s="26"/>
      <c r="N11" s="27"/>
      <c r="Q11" s="131"/>
    </row>
    <row r="12" spans="1:17" s="28" customFormat="1" ht="26.25" customHeight="1" x14ac:dyDescent="0.2">
      <c r="C12" s="138">
        <v>4</v>
      </c>
      <c r="D12" s="134" t="s">
        <v>85</v>
      </c>
      <c r="E12" s="37"/>
      <c r="F12" s="37"/>
      <c r="G12" s="37"/>
      <c r="H12" s="37"/>
      <c r="I12" s="37"/>
      <c r="J12" s="34"/>
      <c r="K12" s="26"/>
      <c r="L12" s="26">
        <v>8</v>
      </c>
      <c r="M12" s="26"/>
      <c r="N12" s="27"/>
    </row>
    <row r="13" spans="1:17" s="28" customFormat="1" ht="26.25" customHeight="1" x14ac:dyDescent="0.2">
      <c r="C13" s="138">
        <v>5</v>
      </c>
      <c r="D13" s="134" t="s">
        <v>25</v>
      </c>
      <c r="E13" s="37"/>
      <c r="F13" s="37"/>
      <c r="G13" s="37"/>
      <c r="H13" s="37"/>
      <c r="I13" s="37"/>
      <c r="J13" s="34"/>
      <c r="K13" s="26"/>
      <c r="L13" s="26">
        <v>8</v>
      </c>
      <c r="M13" s="26"/>
      <c r="N13" s="27"/>
    </row>
    <row r="14" spans="1:17" s="28" customFormat="1" ht="26.25" customHeight="1" x14ac:dyDescent="0.2">
      <c r="C14" s="138">
        <v>6</v>
      </c>
      <c r="D14" s="134" t="s">
        <v>86</v>
      </c>
      <c r="E14" s="37"/>
      <c r="F14" s="37"/>
      <c r="G14" s="37"/>
      <c r="H14" s="37"/>
      <c r="I14" s="37"/>
      <c r="J14" s="34"/>
      <c r="K14" s="26"/>
      <c r="L14" s="26"/>
      <c r="M14" s="26"/>
      <c r="N14" s="27">
        <v>10</v>
      </c>
    </row>
    <row r="15" spans="1:17" s="28" customFormat="1" ht="26.25" customHeight="1" x14ac:dyDescent="0.2">
      <c r="C15" s="138">
        <v>7</v>
      </c>
      <c r="D15" s="134" t="s">
        <v>87</v>
      </c>
      <c r="E15" s="37"/>
      <c r="F15" s="37"/>
      <c r="G15" s="37"/>
      <c r="H15" s="37"/>
      <c r="I15" s="37"/>
      <c r="J15" s="34"/>
      <c r="K15" s="26"/>
      <c r="L15" s="26">
        <v>8</v>
      </c>
      <c r="M15" s="26"/>
      <c r="N15" s="27"/>
    </row>
    <row r="16" spans="1:17" s="28" customFormat="1" ht="26.25" customHeight="1" x14ac:dyDescent="0.2">
      <c r="C16" s="138">
        <v>8</v>
      </c>
      <c r="D16" s="134" t="s">
        <v>88</v>
      </c>
      <c r="E16" s="37"/>
      <c r="F16" s="37"/>
      <c r="G16" s="37"/>
      <c r="H16" s="37"/>
      <c r="I16" s="37"/>
      <c r="J16" s="34"/>
      <c r="K16" s="26"/>
      <c r="L16" s="26">
        <v>8</v>
      </c>
      <c r="M16" s="26"/>
      <c r="N16" s="27"/>
    </row>
    <row r="17" spans="4:21" s="28" customFormat="1" ht="19.5" customHeight="1" x14ac:dyDescent="0.2">
      <c r="D17" s="127"/>
      <c r="E17" s="71"/>
      <c r="F17" s="71"/>
      <c r="G17" s="71"/>
      <c r="H17" s="71"/>
      <c r="I17" s="71"/>
      <c r="J17" s="128"/>
      <c r="K17" s="128"/>
      <c r="L17" s="128"/>
      <c r="M17" s="128"/>
      <c r="N17" s="128"/>
    </row>
    <row r="18" spans="4:21" s="28" customFormat="1" ht="19.5" customHeight="1" x14ac:dyDescent="0.2">
      <c r="D18" s="127"/>
      <c r="E18" s="71"/>
      <c r="F18" s="71"/>
      <c r="G18" s="71"/>
      <c r="H18" s="71"/>
      <c r="I18" s="71"/>
      <c r="J18" s="128"/>
      <c r="K18" s="128"/>
      <c r="L18" s="128"/>
      <c r="M18" s="128"/>
      <c r="N18" s="128"/>
    </row>
    <row r="19" spans="4:21" ht="15" customHeight="1" x14ac:dyDescent="0.2"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P19" s="28"/>
      <c r="Q19" s="28"/>
      <c r="R19" s="28"/>
    </row>
    <row r="20" spans="4:21" ht="15" customHeight="1" x14ac:dyDescent="0.2">
      <c r="P20" s="28"/>
      <c r="Q20" s="28"/>
      <c r="R20" s="28"/>
      <c r="S20" s="28"/>
      <c r="T20" s="28"/>
      <c r="U20" s="28"/>
    </row>
    <row r="21" spans="4:21" ht="15" customHeight="1" x14ac:dyDescent="0.2">
      <c r="P21" s="28"/>
      <c r="Q21" s="28"/>
      <c r="R21" s="28"/>
      <c r="S21" s="28"/>
      <c r="T21" s="28"/>
      <c r="U21" s="28"/>
    </row>
    <row r="22" spans="4:21" ht="15" customHeight="1" x14ac:dyDescent="0.2">
      <c r="P22" s="28"/>
      <c r="Q22" s="28"/>
      <c r="R22" s="28"/>
      <c r="S22" s="28"/>
      <c r="T22" s="28"/>
      <c r="U22" s="28"/>
    </row>
    <row r="23" spans="4:21" s="28" customFormat="1" ht="20.100000000000001" customHeight="1" x14ac:dyDescent="0.2"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spans="4:21" s="28" customFormat="1" ht="20.100000000000001" customHeight="1" x14ac:dyDescent="0.2"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4:21" s="28" customFormat="1" ht="20.100000000000001" customHeight="1" x14ac:dyDescent="0.2"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spans="4:21" ht="16.5" customHeight="1" x14ac:dyDescent="0.2">
      <c r="O26" s="29"/>
      <c r="P26" s="28"/>
      <c r="Q26" s="28"/>
      <c r="R26" s="28"/>
    </row>
    <row r="27" spans="4:21" x14ac:dyDescent="0.2">
      <c r="O27" s="29"/>
      <c r="P27" s="28"/>
      <c r="Q27" s="28"/>
      <c r="R27" s="28"/>
      <c r="S27" s="28"/>
      <c r="T27" s="28"/>
      <c r="U27" s="28"/>
    </row>
    <row r="28" spans="4:21" x14ac:dyDescent="0.2">
      <c r="P28" s="28"/>
      <c r="Q28" s="28"/>
      <c r="R28" s="28"/>
      <c r="S28" s="28"/>
      <c r="T28" s="28"/>
      <c r="U28" s="28"/>
    </row>
    <row r="29" spans="4:21" x14ac:dyDescent="0.2">
      <c r="P29" s="28"/>
      <c r="Q29" s="28"/>
      <c r="R29" s="28"/>
      <c r="S29" s="28"/>
      <c r="T29" s="28"/>
      <c r="U29" s="28"/>
    </row>
    <row r="30" spans="4:21" x14ac:dyDescent="0.2">
      <c r="P30" s="28"/>
      <c r="Q30" s="28"/>
      <c r="R30" s="28"/>
      <c r="S30" s="28"/>
      <c r="T30" s="28"/>
      <c r="U30" s="28"/>
    </row>
    <row r="31" spans="4:21" x14ac:dyDescent="0.2">
      <c r="P31" s="28"/>
      <c r="Q31" s="28"/>
      <c r="R31" s="28"/>
    </row>
    <row r="32" spans="4:21" x14ac:dyDescent="0.2">
      <c r="P32" s="28"/>
      <c r="Q32" s="28"/>
      <c r="R32" s="28"/>
    </row>
    <row r="33" spans="16:18" x14ac:dyDescent="0.2">
      <c r="P33" s="28"/>
      <c r="Q33" s="28"/>
      <c r="R33" s="28"/>
    </row>
    <row r="34" spans="16:18" x14ac:dyDescent="0.2">
      <c r="P34" s="28"/>
      <c r="Q34" s="28"/>
      <c r="R34" s="28"/>
    </row>
    <row r="35" spans="16:18" x14ac:dyDescent="0.2">
      <c r="P35" s="28"/>
      <c r="Q35" s="28"/>
      <c r="R35" s="28"/>
    </row>
    <row r="36" spans="16:18" x14ac:dyDescent="0.2">
      <c r="P36" s="28"/>
      <c r="Q36" s="28"/>
      <c r="R36" s="28"/>
    </row>
    <row r="37" spans="16:18" x14ac:dyDescent="0.2">
      <c r="P37" s="28"/>
      <c r="Q37" s="28"/>
      <c r="R37" s="28"/>
    </row>
    <row r="38" spans="16:18" x14ac:dyDescent="0.2">
      <c r="P38" s="28"/>
      <c r="Q38" s="28"/>
      <c r="R38" s="28"/>
    </row>
    <row r="39" spans="16:18" x14ac:dyDescent="0.2">
      <c r="P39" s="28"/>
      <c r="Q39" s="28"/>
      <c r="R39" s="28"/>
    </row>
    <row r="40" spans="16:18" x14ac:dyDescent="0.2">
      <c r="P40" s="28"/>
      <c r="Q40" s="28"/>
      <c r="R40" s="28"/>
    </row>
    <row r="52" spans="4:14" ht="15" x14ac:dyDescent="0.3"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</row>
    <row r="53" spans="4:14" ht="15" x14ac:dyDescent="0.3"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4:14" ht="15" x14ac:dyDescent="0.3"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</row>
    <row r="55" spans="4:14" ht="15" x14ac:dyDescent="0.3">
      <c r="D55" s="30"/>
      <c r="E55" s="30"/>
      <c r="F55" s="170"/>
      <c r="G55" s="170"/>
      <c r="H55" s="170"/>
      <c r="I55" s="170"/>
      <c r="J55" s="164"/>
      <c r="K55" s="164"/>
      <c r="L55" s="164"/>
      <c r="M55" s="164"/>
      <c r="N55" s="31"/>
    </row>
    <row r="56" spans="4:14" ht="15" x14ac:dyDescent="0.3">
      <c r="D56" s="32"/>
      <c r="E56" s="32"/>
      <c r="F56" s="169"/>
      <c r="G56" s="169"/>
      <c r="H56" s="169"/>
      <c r="I56" s="32"/>
      <c r="J56" s="165"/>
      <c r="K56" s="165"/>
      <c r="L56" s="165"/>
      <c r="M56" s="165"/>
      <c r="N56" s="165"/>
    </row>
    <row r="57" spans="4:14" x14ac:dyDescent="0.2">
      <c r="M57" s="38"/>
    </row>
    <row r="58" spans="4:14" x14ac:dyDescent="0.2">
      <c r="M58" s="38"/>
    </row>
    <row r="59" spans="4:14" x14ac:dyDescent="0.2">
      <c r="N59" s="38" t="s">
        <v>29</v>
      </c>
    </row>
    <row r="60" spans="4:14" s="24" customFormat="1" ht="15" x14ac:dyDescent="0.3"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38" t="s">
        <v>30</v>
      </c>
    </row>
    <row r="61" spans="4:14" s="24" customFormat="1" ht="15" x14ac:dyDescent="0.3"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 spans="4:14" s="24" customFormat="1" ht="15" x14ac:dyDescent="0.3"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spans="4:14" s="24" customFormat="1" ht="15" x14ac:dyDescent="0.3"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  <row r="64" spans="4:14" s="24" customFormat="1" ht="15" x14ac:dyDescent="0.3"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</row>
  </sheetData>
  <mergeCells count="8">
    <mergeCell ref="B7:O7"/>
    <mergeCell ref="B6:O6"/>
    <mergeCell ref="D5:N5"/>
    <mergeCell ref="F56:H56"/>
    <mergeCell ref="M56:N56"/>
    <mergeCell ref="J55:M55"/>
    <mergeCell ref="J56:L56"/>
    <mergeCell ref="F55:I55"/>
  </mergeCells>
  <printOptions horizontalCentered="1"/>
  <pageMargins left="0.5" right="0.5" top="1" bottom="0.5" header="0.25" footer="0.25"/>
  <pageSetup paperSize="9" scale="62" orientation="portrait" r:id="rId1"/>
  <headerFooter alignWithMargins="0"/>
  <rowBreaks count="1" manualBreakCount="1">
    <brk id="55" min="1" max="13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65"/>
  <sheetViews>
    <sheetView showGridLines="0" view="pageBreakPreview" topLeftCell="C1" zoomScale="110" zoomScaleNormal="110" zoomScaleSheetLayoutView="110" workbookViewId="0">
      <selection activeCell="V18" sqref="V18"/>
    </sheetView>
  </sheetViews>
  <sheetFormatPr defaultRowHeight="12.75" x14ac:dyDescent="0.2"/>
  <cols>
    <col min="1" max="2" width="4.85546875" customWidth="1"/>
    <col min="3" max="3" width="7.42578125" customWidth="1"/>
    <col min="4" max="4" width="26" customWidth="1"/>
    <col min="5" max="14" width="7.28515625" customWidth="1"/>
    <col min="15" max="15" width="9.5703125" customWidth="1"/>
    <col min="16" max="16" width="9.5703125" style="42" customWidth="1"/>
    <col min="17" max="17" width="16" customWidth="1"/>
    <col min="18" max="18" width="8.140625" customWidth="1"/>
    <col min="19" max="19" width="9.140625" style="82"/>
  </cols>
  <sheetData>
    <row r="1" spans="1:29" s="1" customFormat="1" ht="20.25" x14ac:dyDescent="0.35">
      <c r="E1"/>
      <c r="F1"/>
      <c r="G1"/>
      <c r="H1"/>
      <c r="I1"/>
      <c r="J1"/>
      <c r="K1"/>
      <c r="L1"/>
      <c r="M1"/>
      <c r="N1"/>
      <c r="O1"/>
      <c r="P1"/>
      <c r="Q1"/>
      <c r="S1" s="83"/>
    </row>
    <row r="2" spans="1:29" s="1" customFormat="1" ht="31.5" customHeight="1" x14ac:dyDescent="0.35">
      <c r="A2" s="79"/>
      <c r="B2" s="79"/>
      <c r="C2" s="79"/>
      <c r="D2" s="79"/>
      <c r="E2" s="99" t="s">
        <v>61</v>
      </c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83"/>
      <c r="S2" s="83"/>
    </row>
    <row r="3" spans="1:29" s="96" customFormat="1" ht="21" customHeight="1" x14ac:dyDescent="0.2">
      <c r="A3" s="95"/>
      <c r="B3" s="95"/>
      <c r="C3" s="95"/>
      <c r="D3" s="95"/>
      <c r="E3" s="101" t="s">
        <v>79</v>
      </c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97"/>
      <c r="S3" s="97"/>
    </row>
    <row r="4" spans="1:29" s="96" customFormat="1" ht="21" customHeight="1" x14ac:dyDescent="0.2">
      <c r="A4" s="95"/>
      <c r="B4" s="95"/>
      <c r="C4" s="95"/>
      <c r="D4" s="95"/>
      <c r="E4" s="98" t="s">
        <v>78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97"/>
      <c r="S4" s="97"/>
    </row>
    <row r="5" spans="1:29" s="23" customFormat="1" ht="12" customHeight="1" thickBot="1" x14ac:dyDescent="0.45"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22"/>
      <c r="S5" s="105"/>
    </row>
    <row r="6" spans="1:29" s="25" customFormat="1" ht="48.75" customHeight="1" thickTop="1" thickBot="1" x14ac:dyDescent="0.45">
      <c r="B6" s="167" t="s">
        <v>35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06"/>
    </row>
    <row r="7" spans="1:29" ht="40.5" customHeight="1" thickBot="1" x14ac:dyDescent="0.25">
      <c r="C7" s="135" t="s">
        <v>65</v>
      </c>
      <c r="D7" s="102" t="s">
        <v>23</v>
      </c>
      <c r="E7" s="140">
        <v>1</v>
      </c>
      <c r="F7" s="140">
        <v>2</v>
      </c>
      <c r="G7" s="140">
        <v>3</v>
      </c>
      <c r="H7" s="140">
        <v>4</v>
      </c>
      <c r="I7" s="140">
        <v>5</v>
      </c>
      <c r="J7" s="140">
        <v>6</v>
      </c>
      <c r="K7" s="140">
        <v>7</v>
      </c>
      <c r="L7" s="140">
        <v>8</v>
      </c>
      <c r="M7" s="140">
        <v>9</v>
      </c>
      <c r="N7" s="140">
        <v>10</v>
      </c>
      <c r="O7" s="141" t="s">
        <v>1</v>
      </c>
      <c r="P7" s="142" t="s">
        <v>2</v>
      </c>
      <c r="Q7" s="130" t="s">
        <v>33</v>
      </c>
      <c r="R7" s="43"/>
      <c r="S7" s="107"/>
      <c r="T7" s="43"/>
      <c r="U7" s="43"/>
      <c r="V7" s="43"/>
      <c r="W7" s="43"/>
    </row>
    <row r="8" spans="1:29" ht="23.25" customHeight="1" x14ac:dyDescent="0.2">
      <c r="C8" s="136">
        <v>1</v>
      </c>
      <c r="D8" s="143" t="s">
        <v>81</v>
      </c>
      <c r="E8" s="110"/>
      <c r="F8" s="110"/>
      <c r="G8" s="110"/>
      <c r="H8" s="110"/>
      <c r="I8" s="110"/>
      <c r="J8" s="110"/>
      <c r="K8" s="110"/>
      <c r="L8" s="110"/>
      <c r="M8" s="110"/>
      <c r="N8" s="111">
        <v>14</v>
      </c>
      <c r="O8" s="112">
        <f t="shared" ref="O8:O15" si="0">E8*1+F8*2+G8*3+H8*4+I8*5+J8*6+K8*7+L8*8+M8*9+N8*10</f>
        <v>140</v>
      </c>
      <c r="P8" s="113">
        <f t="shared" ref="P8:P15" si="1">O8/SUM(E8:N8)</f>
        <v>10</v>
      </c>
      <c r="Q8" s="114">
        <f t="shared" ref="Q8:Q15" si="2">(SUM($L8:$N8)-SUM($E8:$I8))/SUM($E8:$N8)</f>
        <v>1</v>
      </c>
      <c r="S8" s="107">
        <f t="shared" ref="S8:S10" si="3">SUM(E8:N8)</f>
        <v>14</v>
      </c>
      <c r="T8" s="156" t="s">
        <v>69</v>
      </c>
      <c r="U8" s="43"/>
      <c r="V8" s="43"/>
      <c r="W8" s="43"/>
    </row>
    <row r="9" spans="1:29" ht="23.25" customHeight="1" x14ac:dyDescent="0.2">
      <c r="C9" s="137">
        <v>2</v>
      </c>
      <c r="D9" s="143" t="s">
        <v>85</v>
      </c>
      <c r="E9" s="35"/>
      <c r="F9" s="35"/>
      <c r="G9" s="35"/>
      <c r="H9" s="35"/>
      <c r="I9" s="35"/>
      <c r="J9" s="35"/>
      <c r="K9" s="35"/>
      <c r="L9" s="35">
        <v>7</v>
      </c>
      <c r="M9" s="35">
        <v>7</v>
      </c>
      <c r="N9" s="115"/>
      <c r="O9" s="116">
        <f t="shared" si="0"/>
        <v>119</v>
      </c>
      <c r="P9" s="117">
        <f t="shared" si="1"/>
        <v>8.5</v>
      </c>
      <c r="Q9" s="118">
        <f t="shared" si="2"/>
        <v>1</v>
      </c>
      <c r="S9" s="107">
        <f t="shared" si="3"/>
        <v>14</v>
      </c>
      <c r="T9" s="156" t="s">
        <v>69</v>
      </c>
      <c r="U9" s="43"/>
      <c r="V9" s="43"/>
      <c r="W9" s="43"/>
    </row>
    <row r="10" spans="1:29" ht="23.25" customHeight="1" x14ac:dyDescent="0.2">
      <c r="C10" s="138">
        <v>3</v>
      </c>
      <c r="D10" s="143" t="s">
        <v>25</v>
      </c>
      <c r="E10" s="35"/>
      <c r="F10" s="35"/>
      <c r="G10" s="35"/>
      <c r="H10" s="35"/>
      <c r="I10" s="35"/>
      <c r="J10" s="35"/>
      <c r="K10" s="35"/>
      <c r="L10" s="35">
        <v>1</v>
      </c>
      <c r="M10" s="35">
        <v>13</v>
      </c>
      <c r="N10" s="115"/>
      <c r="O10" s="116">
        <f t="shared" si="0"/>
        <v>125</v>
      </c>
      <c r="P10" s="117">
        <f t="shared" si="1"/>
        <v>8.9285714285714288</v>
      </c>
      <c r="Q10" s="118">
        <f t="shared" si="2"/>
        <v>1</v>
      </c>
      <c r="S10" s="107">
        <f t="shared" si="3"/>
        <v>14</v>
      </c>
      <c r="T10" s="156" t="s">
        <v>69</v>
      </c>
      <c r="U10" s="43"/>
      <c r="V10" s="43"/>
      <c r="W10" s="43"/>
    </row>
    <row r="11" spans="1:29" ht="23.25" customHeight="1" x14ac:dyDescent="0.2">
      <c r="C11" s="138">
        <v>4</v>
      </c>
      <c r="D11" s="143" t="s">
        <v>86</v>
      </c>
      <c r="E11" s="35"/>
      <c r="F11" s="35"/>
      <c r="G11" s="35"/>
      <c r="H11" s="35"/>
      <c r="I11" s="35"/>
      <c r="J11" s="35"/>
      <c r="K11" s="35"/>
      <c r="L11" s="35"/>
      <c r="M11" s="35"/>
      <c r="N11" s="115">
        <v>14</v>
      </c>
      <c r="O11" s="116">
        <f t="shared" si="0"/>
        <v>140</v>
      </c>
      <c r="P11" s="117">
        <f t="shared" si="1"/>
        <v>10</v>
      </c>
      <c r="Q11" s="118">
        <f t="shared" si="2"/>
        <v>1</v>
      </c>
      <c r="S11" s="107">
        <f t="shared" ref="S11:S15" si="4">SUM(E11:N11)</f>
        <v>14</v>
      </c>
      <c r="T11" s="156" t="s">
        <v>69</v>
      </c>
      <c r="U11" s="43"/>
      <c r="V11" s="43"/>
      <c r="W11" s="43"/>
    </row>
    <row r="12" spans="1:29" ht="23.25" customHeight="1" x14ac:dyDescent="0.2">
      <c r="C12" s="138">
        <v>5</v>
      </c>
      <c r="D12" s="143" t="s">
        <v>87</v>
      </c>
      <c r="E12" s="35"/>
      <c r="F12" s="35"/>
      <c r="G12" s="35"/>
      <c r="H12" s="35"/>
      <c r="I12" s="35"/>
      <c r="J12" s="35"/>
      <c r="K12" s="35"/>
      <c r="L12" s="35">
        <v>3</v>
      </c>
      <c r="M12" s="35">
        <v>8</v>
      </c>
      <c r="N12" s="115">
        <v>3</v>
      </c>
      <c r="O12" s="116">
        <f t="shared" si="0"/>
        <v>126</v>
      </c>
      <c r="P12" s="117">
        <f t="shared" si="1"/>
        <v>9</v>
      </c>
      <c r="Q12" s="118">
        <f t="shared" si="2"/>
        <v>1</v>
      </c>
      <c r="S12" s="107">
        <f t="shared" si="4"/>
        <v>14</v>
      </c>
      <c r="T12" s="156" t="s">
        <v>69</v>
      </c>
      <c r="U12" s="43"/>
      <c r="V12" s="43"/>
      <c r="W12" s="43"/>
    </row>
    <row r="13" spans="1:29" ht="23.25" customHeight="1" x14ac:dyDescent="0.2">
      <c r="C13" s="138">
        <v>6</v>
      </c>
      <c r="D13" s="143" t="s">
        <v>88</v>
      </c>
      <c r="E13" s="35"/>
      <c r="F13" s="35"/>
      <c r="G13" s="35"/>
      <c r="H13" s="35"/>
      <c r="I13" s="35"/>
      <c r="J13" s="35"/>
      <c r="K13" s="35">
        <v>3</v>
      </c>
      <c r="L13" s="35">
        <v>11</v>
      </c>
      <c r="M13" s="35"/>
      <c r="N13" s="115"/>
      <c r="O13" s="116">
        <f t="shared" si="0"/>
        <v>109</v>
      </c>
      <c r="P13" s="117">
        <f t="shared" si="1"/>
        <v>7.7857142857142856</v>
      </c>
      <c r="Q13" s="118">
        <f t="shared" si="2"/>
        <v>0.7857142857142857</v>
      </c>
      <c r="S13" s="107">
        <f t="shared" si="4"/>
        <v>14</v>
      </c>
      <c r="T13" s="156" t="s">
        <v>70</v>
      </c>
      <c r="U13" s="43"/>
      <c r="V13" s="43"/>
      <c r="W13" s="43"/>
    </row>
    <row r="14" spans="1:29" ht="23.25" customHeight="1" x14ac:dyDescent="0.2">
      <c r="C14" s="138">
        <v>7</v>
      </c>
      <c r="D14" s="132" t="s">
        <v>83</v>
      </c>
      <c r="E14" s="35"/>
      <c r="F14" s="35"/>
      <c r="G14" s="35"/>
      <c r="H14" s="35"/>
      <c r="I14" s="35"/>
      <c r="J14" s="35"/>
      <c r="K14" s="35">
        <v>4</v>
      </c>
      <c r="L14" s="35">
        <v>10</v>
      </c>
      <c r="M14" s="35"/>
      <c r="N14" s="115"/>
      <c r="O14" s="116">
        <f t="shared" si="0"/>
        <v>108</v>
      </c>
      <c r="P14" s="117">
        <f t="shared" si="1"/>
        <v>7.7142857142857144</v>
      </c>
      <c r="Q14" s="118">
        <f t="shared" si="2"/>
        <v>0.7142857142857143</v>
      </c>
      <c r="S14" s="107">
        <f t="shared" si="4"/>
        <v>14</v>
      </c>
      <c r="T14" s="156" t="s">
        <v>70</v>
      </c>
      <c r="U14" s="43"/>
      <c r="V14" s="43"/>
      <c r="W14" s="43"/>
    </row>
    <row r="15" spans="1:29" ht="23.25" customHeight="1" thickBot="1" x14ac:dyDescent="0.25">
      <c r="C15" s="138">
        <v>8</v>
      </c>
      <c r="D15" s="143" t="s">
        <v>84</v>
      </c>
      <c r="E15" s="35"/>
      <c r="F15" s="35"/>
      <c r="G15" s="35"/>
      <c r="H15" s="35"/>
      <c r="I15" s="35"/>
      <c r="J15" s="35">
        <v>1</v>
      </c>
      <c r="K15" s="35">
        <v>4</v>
      </c>
      <c r="L15" s="35">
        <v>9</v>
      </c>
      <c r="M15" s="35"/>
      <c r="N15" s="115"/>
      <c r="O15" s="116">
        <f t="shared" si="0"/>
        <v>106</v>
      </c>
      <c r="P15" s="117">
        <f t="shared" si="1"/>
        <v>7.5714285714285712</v>
      </c>
      <c r="Q15" s="118">
        <f t="shared" si="2"/>
        <v>0.6428571428571429</v>
      </c>
      <c r="S15" s="107">
        <f t="shared" si="4"/>
        <v>14</v>
      </c>
      <c r="T15" s="156" t="s">
        <v>70</v>
      </c>
      <c r="U15" s="43"/>
      <c r="V15" s="43"/>
      <c r="W15" s="43"/>
    </row>
    <row r="16" spans="1:29" ht="33" customHeight="1" thickTop="1" thickBot="1" x14ac:dyDescent="0.25">
      <c r="D16" s="44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178" t="s">
        <v>36</v>
      </c>
      <c r="P16" s="179"/>
      <c r="Q16" s="139">
        <f>(SUM(Q8:Q15)/COUNT($Q$8:$Q$15))</f>
        <v>0.8928571428571429</v>
      </c>
      <c r="R16" s="43"/>
      <c r="S16" s="108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</row>
    <row r="17" spans="4:23" ht="24.75" customHeight="1" x14ac:dyDescent="0.2"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129"/>
      <c r="P17" s="129"/>
      <c r="Q17" s="129"/>
      <c r="R17" s="129"/>
      <c r="S17" s="108"/>
      <c r="T17" s="157"/>
      <c r="U17" s="43"/>
      <c r="V17" s="43"/>
      <c r="W17" s="33"/>
    </row>
    <row r="18" spans="4:23" ht="24.75" customHeight="1" x14ac:dyDescent="0.2">
      <c r="D18" s="44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129"/>
      <c r="P18" s="129"/>
      <c r="Q18" s="129"/>
      <c r="R18" s="129"/>
      <c r="S18" s="108"/>
      <c r="T18" s="33"/>
      <c r="U18" s="43"/>
      <c r="V18" s="43"/>
      <c r="W18" s="33"/>
    </row>
    <row r="19" spans="4:23" ht="15" x14ac:dyDescent="0.2"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6"/>
      <c r="P19" s="47"/>
      <c r="R19" s="43"/>
      <c r="S19" s="109"/>
      <c r="T19" s="33"/>
      <c r="U19" s="43"/>
      <c r="V19" s="43"/>
      <c r="W19" s="33"/>
    </row>
    <row r="45" spans="3:23" s="42" customFormat="1" ht="28.5" customHeight="1" x14ac:dyDescent="0.2">
      <c r="D45"/>
      <c r="E45"/>
      <c r="F45"/>
      <c r="G45"/>
      <c r="H45"/>
      <c r="I45"/>
      <c r="J45"/>
      <c r="K45"/>
      <c r="L45"/>
      <c r="M45"/>
      <c r="N45"/>
      <c r="O45"/>
      <c r="Q45"/>
      <c r="R45"/>
      <c r="S45" s="82"/>
      <c r="T45"/>
      <c r="U45"/>
      <c r="V45"/>
      <c r="W45"/>
    </row>
    <row r="46" spans="3:23" s="42" customFormat="1" ht="28.5" customHeight="1" x14ac:dyDescent="0.2">
      <c r="D46"/>
      <c r="E46"/>
      <c r="F46"/>
      <c r="G46"/>
      <c r="H46"/>
      <c r="I46"/>
      <c r="J46"/>
      <c r="K46"/>
      <c r="L46"/>
      <c r="M46"/>
      <c r="N46"/>
      <c r="O46"/>
      <c r="Q46"/>
      <c r="R46"/>
      <c r="S46" s="82"/>
      <c r="T46"/>
      <c r="U46"/>
      <c r="V46"/>
      <c r="W46"/>
    </row>
    <row r="47" spans="3:23" s="42" customFormat="1" ht="28.5" customHeight="1" thickBot="1" x14ac:dyDescent="0.25">
      <c r="D47"/>
      <c r="E47"/>
      <c r="F47"/>
      <c r="G47"/>
      <c r="H47"/>
      <c r="I47"/>
      <c r="J47"/>
      <c r="K47"/>
      <c r="L47"/>
      <c r="M47"/>
      <c r="N47"/>
      <c r="O47"/>
      <c r="Q47"/>
      <c r="R47"/>
      <c r="S47" s="82"/>
      <c r="T47"/>
      <c r="U47"/>
      <c r="V47"/>
      <c r="W47"/>
    </row>
    <row r="48" spans="3:23" ht="18" customHeight="1" x14ac:dyDescent="0.2">
      <c r="C48" s="144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6"/>
      <c r="Q48" s="147"/>
    </row>
    <row r="49" spans="3:23" ht="5.25" customHeight="1" x14ac:dyDescent="0.2">
      <c r="C49" s="148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49"/>
      <c r="Q49" s="150"/>
    </row>
    <row r="50" spans="3:23" ht="17.25" customHeight="1" x14ac:dyDescent="0.2">
      <c r="C50" s="148"/>
      <c r="D50" s="174" t="s">
        <v>71</v>
      </c>
      <c r="E50" s="174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2"/>
    </row>
    <row r="51" spans="3:23" ht="13.5" customHeight="1" x14ac:dyDescent="0.2">
      <c r="C51" s="151"/>
      <c r="D51" s="172" t="s">
        <v>82</v>
      </c>
      <c r="E51" s="172"/>
      <c r="F51" s="172"/>
      <c r="G51" s="172"/>
      <c r="H51" s="172"/>
      <c r="I51" s="172"/>
      <c r="J51" s="172"/>
      <c r="K51" s="172"/>
      <c r="L51" s="172"/>
      <c r="M51" s="172"/>
      <c r="N51" s="172"/>
      <c r="O51" s="172"/>
      <c r="P51" s="172"/>
      <c r="Q51" s="173"/>
    </row>
    <row r="52" spans="3:23" ht="13.5" customHeight="1" x14ac:dyDescent="0.2">
      <c r="C52" s="151"/>
      <c r="D52" s="172"/>
      <c r="E52" s="172"/>
      <c r="F52" s="172"/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3"/>
    </row>
    <row r="53" spans="3:23" ht="18" customHeight="1" x14ac:dyDescent="0.2">
      <c r="C53" s="151"/>
      <c r="D53" s="174" t="s">
        <v>73</v>
      </c>
      <c r="E53" s="174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49"/>
      <c r="Q53" s="150"/>
    </row>
    <row r="54" spans="3:23" ht="13.5" customHeight="1" x14ac:dyDescent="0.2">
      <c r="C54" s="151"/>
      <c r="D54" s="175" t="s">
        <v>72</v>
      </c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6"/>
    </row>
    <row r="55" spans="3:23" ht="13.5" customHeight="1" x14ac:dyDescent="0.2">
      <c r="C55" s="151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6"/>
    </row>
    <row r="56" spans="3:23" s="42" customFormat="1" ht="12.75" customHeight="1" thickBot="1" x14ac:dyDescent="0.25">
      <c r="C56" s="152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4"/>
      <c r="Q56" s="155"/>
      <c r="R56"/>
      <c r="S56" s="82"/>
      <c r="T56"/>
      <c r="U56"/>
      <c r="V56"/>
      <c r="W56"/>
    </row>
    <row r="57" spans="3:23" s="42" customFormat="1" ht="36" customHeight="1" x14ac:dyDescent="0.2">
      <c r="D57"/>
      <c r="E57"/>
      <c r="F57"/>
      <c r="G57"/>
      <c r="H57"/>
      <c r="I57"/>
      <c r="J57"/>
      <c r="K57"/>
      <c r="L57"/>
      <c r="M57"/>
      <c r="N57"/>
      <c r="O57"/>
      <c r="Q57"/>
      <c r="R57"/>
      <c r="S57" s="82"/>
      <c r="T57"/>
      <c r="U57"/>
      <c r="V57"/>
      <c r="W57"/>
    </row>
    <row r="58" spans="3:23" s="42" customFormat="1" ht="13.5" x14ac:dyDescent="0.25">
      <c r="D58" s="48"/>
      <c r="E58" s="48"/>
      <c r="F58" s="48"/>
      <c r="G58"/>
      <c r="H58" s="48"/>
      <c r="I58" s="48"/>
      <c r="J58"/>
      <c r="K58" s="48"/>
      <c r="L58" s="48"/>
      <c r="M58" s="48"/>
      <c r="N58" s="48"/>
      <c r="O58" s="48"/>
      <c r="Q58"/>
      <c r="R58"/>
      <c r="S58" s="82"/>
      <c r="T58"/>
      <c r="U58"/>
      <c r="V58"/>
      <c r="W58"/>
    </row>
    <row r="59" spans="3:23" s="42" customFormat="1" ht="13.5" x14ac:dyDescent="0.25"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/>
      <c r="Q59"/>
      <c r="R59"/>
      <c r="S59" s="82"/>
      <c r="T59"/>
      <c r="U59"/>
      <c r="V59"/>
      <c r="W59"/>
    </row>
    <row r="60" spans="3:23" ht="13.5" customHeight="1" x14ac:dyDescent="0.25">
      <c r="D60" s="180"/>
      <c r="E60" s="180"/>
      <c r="F60" s="180"/>
      <c r="G60" s="49"/>
      <c r="H60" s="180"/>
      <c r="I60" s="180"/>
      <c r="J60" s="180"/>
      <c r="K60" s="180"/>
      <c r="L60" s="180"/>
      <c r="M60" s="180"/>
      <c r="N60" s="49"/>
      <c r="O60" s="180"/>
      <c r="P60" s="180"/>
      <c r="Q60" s="180"/>
    </row>
    <row r="61" spans="3:23" s="2" customFormat="1" ht="15" x14ac:dyDescent="0.3">
      <c r="D61" s="177"/>
      <c r="E61" s="177"/>
      <c r="F61" s="177"/>
      <c r="G61" s="50"/>
      <c r="H61" s="50"/>
      <c r="I61" s="177"/>
      <c r="J61" s="177"/>
      <c r="K61" s="177"/>
      <c r="L61" s="177"/>
      <c r="M61" s="177"/>
      <c r="N61" s="50"/>
      <c r="O61" s="177"/>
      <c r="P61" s="177"/>
      <c r="Q61" s="177"/>
      <c r="S61" s="84"/>
    </row>
    <row r="62" spans="3:23" s="2" customFormat="1" ht="15" x14ac:dyDescent="0.3">
      <c r="D62"/>
      <c r="E62"/>
      <c r="F62"/>
      <c r="G62"/>
      <c r="H62"/>
      <c r="I62"/>
      <c r="J62"/>
      <c r="K62"/>
      <c r="L62"/>
      <c r="M62"/>
      <c r="N62"/>
      <c r="P62" s="51"/>
      <c r="S62" s="84"/>
    </row>
    <row r="63" spans="3:23" s="2" customFormat="1" ht="15" x14ac:dyDescent="0.3">
      <c r="D63"/>
      <c r="E63"/>
      <c r="F63"/>
      <c r="G63"/>
      <c r="H63"/>
      <c r="I63"/>
      <c r="J63"/>
      <c r="K63"/>
      <c r="L63"/>
      <c r="M63"/>
      <c r="N63"/>
      <c r="P63" s="51"/>
      <c r="S63" s="84"/>
    </row>
    <row r="64" spans="3:23" s="2" customFormat="1" ht="15" x14ac:dyDescent="0.3">
      <c r="D64"/>
      <c r="E64"/>
      <c r="F64"/>
      <c r="G64"/>
      <c r="H64"/>
      <c r="I64"/>
      <c r="J64"/>
      <c r="K64"/>
      <c r="L64"/>
      <c r="M64"/>
      <c r="N64"/>
      <c r="P64" s="51"/>
      <c r="S64" s="84"/>
    </row>
    <row r="65" spans="4:19" s="2" customFormat="1" ht="15" x14ac:dyDescent="0.3">
      <c r="D65"/>
      <c r="E65"/>
      <c r="F65"/>
      <c r="G65"/>
      <c r="H65"/>
      <c r="I65"/>
      <c r="J65"/>
      <c r="K65"/>
      <c r="L65"/>
      <c r="M65"/>
      <c r="N65"/>
      <c r="P65" s="51"/>
      <c r="Q65" s="177" t="s">
        <v>34</v>
      </c>
      <c r="R65" s="177"/>
      <c r="S65" s="84"/>
    </row>
  </sheetData>
  <sortState ref="D8:Q15">
    <sortCondition descending="1" ref="Q8:Q15"/>
  </sortState>
  <mergeCells count="17">
    <mergeCell ref="Q65:R65"/>
    <mergeCell ref="E5:O5"/>
    <mergeCell ref="D61:F61"/>
    <mergeCell ref="I61:M61"/>
    <mergeCell ref="O61:Q61"/>
    <mergeCell ref="O16:P16"/>
    <mergeCell ref="D60:F60"/>
    <mergeCell ref="H60:M60"/>
    <mergeCell ref="O60:Q60"/>
    <mergeCell ref="D50:E50"/>
    <mergeCell ref="F50:N50"/>
    <mergeCell ref="O50:Q50"/>
    <mergeCell ref="T16:AC16"/>
    <mergeCell ref="D51:Q52"/>
    <mergeCell ref="D53:E53"/>
    <mergeCell ref="D54:Q55"/>
    <mergeCell ref="B6:R6"/>
  </mergeCells>
  <printOptions horizontalCentered="1"/>
  <pageMargins left="0.75" right="0.75" top="1.5" bottom="0.75" header="0.5" footer="0.5"/>
  <pageSetup scale="55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showGridLines="0" view="pageBreakPreview" zoomScaleNormal="100" zoomScaleSheetLayoutView="100" workbookViewId="0">
      <selection activeCell="K24" sqref="K24"/>
    </sheetView>
  </sheetViews>
  <sheetFormatPr defaultRowHeight="12.75" x14ac:dyDescent="0.2"/>
  <cols>
    <col min="1" max="1" width="5.140625" customWidth="1"/>
    <col min="2" max="2" width="8.42578125" customWidth="1"/>
    <col min="3" max="3" width="21.5703125" customWidth="1"/>
    <col min="4" max="4" width="19.85546875" customWidth="1"/>
    <col min="5" max="8" width="19.42578125" customWidth="1"/>
    <col min="9" max="9" width="11.7109375" customWidth="1"/>
    <col min="15" max="15" width="10" bestFit="1" customWidth="1"/>
    <col min="259" max="259" width="32.7109375" bestFit="1" customWidth="1"/>
    <col min="260" max="260" width="19.7109375" customWidth="1"/>
    <col min="261" max="263" width="15.7109375" customWidth="1"/>
    <col min="264" max="264" width="2.7109375" customWidth="1"/>
    <col min="271" max="271" width="10" bestFit="1" customWidth="1"/>
    <col min="515" max="515" width="32.7109375" bestFit="1" customWidth="1"/>
    <col min="516" max="516" width="19.7109375" customWidth="1"/>
    <col min="517" max="519" width="15.7109375" customWidth="1"/>
    <col min="520" max="520" width="2.7109375" customWidth="1"/>
    <col min="527" max="527" width="10" bestFit="1" customWidth="1"/>
    <col min="771" max="771" width="32.7109375" bestFit="1" customWidth="1"/>
    <col min="772" max="772" width="19.7109375" customWidth="1"/>
    <col min="773" max="775" width="15.7109375" customWidth="1"/>
    <col min="776" max="776" width="2.7109375" customWidth="1"/>
    <col min="783" max="783" width="10" bestFit="1" customWidth="1"/>
    <col min="1027" max="1027" width="32.7109375" bestFit="1" customWidth="1"/>
    <col min="1028" max="1028" width="19.7109375" customWidth="1"/>
    <col min="1029" max="1031" width="15.7109375" customWidth="1"/>
    <col min="1032" max="1032" width="2.7109375" customWidth="1"/>
    <col min="1039" max="1039" width="10" bestFit="1" customWidth="1"/>
    <col min="1283" max="1283" width="32.7109375" bestFit="1" customWidth="1"/>
    <col min="1284" max="1284" width="19.7109375" customWidth="1"/>
    <col min="1285" max="1287" width="15.7109375" customWidth="1"/>
    <col min="1288" max="1288" width="2.7109375" customWidth="1"/>
    <col min="1295" max="1295" width="10" bestFit="1" customWidth="1"/>
    <col min="1539" max="1539" width="32.7109375" bestFit="1" customWidth="1"/>
    <col min="1540" max="1540" width="19.7109375" customWidth="1"/>
    <col min="1541" max="1543" width="15.7109375" customWidth="1"/>
    <col min="1544" max="1544" width="2.7109375" customWidth="1"/>
    <col min="1551" max="1551" width="10" bestFit="1" customWidth="1"/>
    <col min="1795" max="1795" width="32.7109375" bestFit="1" customWidth="1"/>
    <col min="1796" max="1796" width="19.7109375" customWidth="1"/>
    <col min="1797" max="1799" width="15.7109375" customWidth="1"/>
    <col min="1800" max="1800" width="2.7109375" customWidth="1"/>
    <col min="1807" max="1807" width="10" bestFit="1" customWidth="1"/>
    <col min="2051" max="2051" width="32.7109375" bestFit="1" customWidth="1"/>
    <col min="2052" max="2052" width="19.7109375" customWidth="1"/>
    <col min="2053" max="2055" width="15.7109375" customWidth="1"/>
    <col min="2056" max="2056" width="2.7109375" customWidth="1"/>
    <col min="2063" max="2063" width="10" bestFit="1" customWidth="1"/>
    <col min="2307" max="2307" width="32.7109375" bestFit="1" customWidth="1"/>
    <col min="2308" max="2308" width="19.7109375" customWidth="1"/>
    <col min="2309" max="2311" width="15.7109375" customWidth="1"/>
    <col min="2312" max="2312" width="2.7109375" customWidth="1"/>
    <col min="2319" max="2319" width="10" bestFit="1" customWidth="1"/>
    <col min="2563" max="2563" width="32.7109375" bestFit="1" customWidth="1"/>
    <col min="2564" max="2564" width="19.7109375" customWidth="1"/>
    <col min="2565" max="2567" width="15.7109375" customWidth="1"/>
    <col min="2568" max="2568" width="2.7109375" customWidth="1"/>
    <col min="2575" max="2575" width="10" bestFit="1" customWidth="1"/>
    <col min="2819" max="2819" width="32.7109375" bestFit="1" customWidth="1"/>
    <col min="2820" max="2820" width="19.7109375" customWidth="1"/>
    <col min="2821" max="2823" width="15.7109375" customWidth="1"/>
    <col min="2824" max="2824" width="2.7109375" customWidth="1"/>
    <col min="2831" max="2831" width="10" bestFit="1" customWidth="1"/>
    <col min="3075" max="3075" width="32.7109375" bestFit="1" customWidth="1"/>
    <col min="3076" max="3076" width="19.7109375" customWidth="1"/>
    <col min="3077" max="3079" width="15.7109375" customWidth="1"/>
    <col min="3080" max="3080" width="2.7109375" customWidth="1"/>
    <col min="3087" max="3087" width="10" bestFit="1" customWidth="1"/>
    <col min="3331" max="3331" width="32.7109375" bestFit="1" customWidth="1"/>
    <col min="3332" max="3332" width="19.7109375" customWidth="1"/>
    <col min="3333" max="3335" width="15.7109375" customWidth="1"/>
    <col min="3336" max="3336" width="2.7109375" customWidth="1"/>
    <col min="3343" max="3343" width="10" bestFit="1" customWidth="1"/>
    <col min="3587" max="3587" width="32.7109375" bestFit="1" customWidth="1"/>
    <col min="3588" max="3588" width="19.7109375" customWidth="1"/>
    <col min="3589" max="3591" width="15.7109375" customWidth="1"/>
    <col min="3592" max="3592" width="2.7109375" customWidth="1"/>
    <col min="3599" max="3599" width="10" bestFit="1" customWidth="1"/>
    <col min="3843" max="3843" width="32.7109375" bestFit="1" customWidth="1"/>
    <col min="3844" max="3844" width="19.7109375" customWidth="1"/>
    <col min="3845" max="3847" width="15.7109375" customWidth="1"/>
    <col min="3848" max="3848" width="2.7109375" customWidth="1"/>
    <col min="3855" max="3855" width="10" bestFit="1" customWidth="1"/>
    <col min="4099" max="4099" width="32.7109375" bestFit="1" customWidth="1"/>
    <col min="4100" max="4100" width="19.7109375" customWidth="1"/>
    <col min="4101" max="4103" width="15.7109375" customWidth="1"/>
    <col min="4104" max="4104" width="2.7109375" customWidth="1"/>
    <col min="4111" max="4111" width="10" bestFit="1" customWidth="1"/>
    <col min="4355" max="4355" width="32.7109375" bestFit="1" customWidth="1"/>
    <col min="4356" max="4356" width="19.7109375" customWidth="1"/>
    <col min="4357" max="4359" width="15.7109375" customWidth="1"/>
    <col min="4360" max="4360" width="2.7109375" customWidth="1"/>
    <col min="4367" max="4367" width="10" bestFit="1" customWidth="1"/>
    <col min="4611" max="4611" width="32.7109375" bestFit="1" customWidth="1"/>
    <col min="4612" max="4612" width="19.7109375" customWidth="1"/>
    <col min="4613" max="4615" width="15.7109375" customWidth="1"/>
    <col min="4616" max="4616" width="2.7109375" customWidth="1"/>
    <col min="4623" max="4623" width="10" bestFit="1" customWidth="1"/>
    <col min="4867" max="4867" width="32.7109375" bestFit="1" customWidth="1"/>
    <col min="4868" max="4868" width="19.7109375" customWidth="1"/>
    <col min="4869" max="4871" width="15.7109375" customWidth="1"/>
    <col min="4872" max="4872" width="2.7109375" customWidth="1"/>
    <col min="4879" max="4879" width="10" bestFit="1" customWidth="1"/>
    <col min="5123" max="5123" width="32.7109375" bestFit="1" customWidth="1"/>
    <col min="5124" max="5124" width="19.7109375" customWidth="1"/>
    <col min="5125" max="5127" width="15.7109375" customWidth="1"/>
    <col min="5128" max="5128" width="2.7109375" customWidth="1"/>
    <col min="5135" max="5135" width="10" bestFit="1" customWidth="1"/>
    <col min="5379" max="5379" width="32.7109375" bestFit="1" customWidth="1"/>
    <col min="5380" max="5380" width="19.7109375" customWidth="1"/>
    <col min="5381" max="5383" width="15.7109375" customWidth="1"/>
    <col min="5384" max="5384" width="2.7109375" customWidth="1"/>
    <col min="5391" max="5391" width="10" bestFit="1" customWidth="1"/>
    <col min="5635" max="5635" width="32.7109375" bestFit="1" customWidth="1"/>
    <col min="5636" max="5636" width="19.7109375" customWidth="1"/>
    <col min="5637" max="5639" width="15.7109375" customWidth="1"/>
    <col min="5640" max="5640" width="2.7109375" customWidth="1"/>
    <col min="5647" max="5647" width="10" bestFit="1" customWidth="1"/>
    <col min="5891" max="5891" width="32.7109375" bestFit="1" customWidth="1"/>
    <col min="5892" max="5892" width="19.7109375" customWidth="1"/>
    <col min="5893" max="5895" width="15.7109375" customWidth="1"/>
    <col min="5896" max="5896" width="2.7109375" customWidth="1"/>
    <col min="5903" max="5903" width="10" bestFit="1" customWidth="1"/>
    <col min="6147" max="6147" width="32.7109375" bestFit="1" customWidth="1"/>
    <col min="6148" max="6148" width="19.7109375" customWidth="1"/>
    <col min="6149" max="6151" width="15.7109375" customWidth="1"/>
    <col min="6152" max="6152" width="2.7109375" customWidth="1"/>
    <col min="6159" max="6159" width="10" bestFit="1" customWidth="1"/>
    <col min="6403" max="6403" width="32.7109375" bestFit="1" customWidth="1"/>
    <col min="6404" max="6404" width="19.7109375" customWidth="1"/>
    <col min="6405" max="6407" width="15.7109375" customWidth="1"/>
    <col min="6408" max="6408" width="2.7109375" customWidth="1"/>
    <col min="6415" max="6415" width="10" bestFit="1" customWidth="1"/>
    <col min="6659" max="6659" width="32.7109375" bestFit="1" customWidth="1"/>
    <col min="6660" max="6660" width="19.7109375" customWidth="1"/>
    <col min="6661" max="6663" width="15.7109375" customWidth="1"/>
    <col min="6664" max="6664" width="2.7109375" customWidth="1"/>
    <col min="6671" max="6671" width="10" bestFit="1" customWidth="1"/>
    <col min="6915" max="6915" width="32.7109375" bestFit="1" customWidth="1"/>
    <col min="6916" max="6916" width="19.7109375" customWidth="1"/>
    <col min="6917" max="6919" width="15.7109375" customWidth="1"/>
    <col min="6920" max="6920" width="2.7109375" customWidth="1"/>
    <col min="6927" max="6927" width="10" bestFit="1" customWidth="1"/>
    <col min="7171" max="7171" width="32.7109375" bestFit="1" customWidth="1"/>
    <col min="7172" max="7172" width="19.7109375" customWidth="1"/>
    <col min="7173" max="7175" width="15.7109375" customWidth="1"/>
    <col min="7176" max="7176" width="2.7109375" customWidth="1"/>
    <col min="7183" max="7183" width="10" bestFit="1" customWidth="1"/>
    <col min="7427" max="7427" width="32.7109375" bestFit="1" customWidth="1"/>
    <col min="7428" max="7428" width="19.7109375" customWidth="1"/>
    <col min="7429" max="7431" width="15.7109375" customWidth="1"/>
    <col min="7432" max="7432" width="2.7109375" customWidth="1"/>
    <col min="7439" max="7439" width="10" bestFit="1" customWidth="1"/>
    <col min="7683" max="7683" width="32.7109375" bestFit="1" customWidth="1"/>
    <col min="7684" max="7684" width="19.7109375" customWidth="1"/>
    <col min="7685" max="7687" width="15.7109375" customWidth="1"/>
    <col min="7688" max="7688" width="2.7109375" customWidth="1"/>
    <col min="7695" max="7695" width="10" bestFit="1" customWidth="1"/>
    <col min="7939" max="7939" width="32.7109375" bestFit="1" customWidth="1"/>
    <col min="7940" max="7940" width="19.7109375" customWidth="1"/>
    <col min="7941" max="7943" width="15.7109375" customWidth="1"/>
    <col min="7944" max="7944" width="2.7109375" customWidth="1"/>
    <col min="7951" max="7951" width="10" bestFit="1" customWidth="1"/>
    <col min="8195" max="8195" width="32.7109375" bestFit="1" customWidth="1"/>
    <col min="8196" max="8196" width="19.7109375" customWidth="1"/>
    <col min="8197" max="8199" width="15.7109375" customWidth="1"/>
    <col min="8200" max="8200" width="2.7109375" customWidth="1"/>
    <col min="8207" max="8207" width="10" bestFit="1" customWidth="1"/>
    <col min="8451" max="8451" width="32.7109375" bestFit="1" customWidth="1"/>
    <col min="8452" max="8452" width="19.7109375" customWidth="1"/>
    <col min="8453" max="8455" width="15.7109375" customWidth="1"/>
    <col min="8456" max="8456" width="2.7109375" customWidth="1"/>
    <col min="8463" max="8463" width="10" bestFit="1" customWidth="1"/>
    <col min="8707" max="8707" width="32.7109375" bestFit="1" customWidth="1"/>
    <col min="8708" max="8708" width="19.7109375" customWidth="1"/>
    <col min="8709" max="8711" width="15.7109375" customWidth="1"/>
    <col min="8712" max="8712" width="2.7109375" customWidth="1"/>
    <col min="8719" max="8719" width="10" bestFit="1" customWidth="1"/>
    <col min="8963" max="8963" width="32.7109375" bestFit="1" customWidth="1"/>
    <col min="8964" max="8964" width="19.7109375" customWidth="1"/>
    <col min="8965" max="8967" width="15.7109375" customWidth="1"/>
    <col min="8968" max="8968" width="2.7109375" customWidth="1"/>
    <col min="8975" max="8975" width="10" bestFit="1" customWidth="1"/>
    <col min="9219" max="9219" width="32.7109375" bestFit="1" customWidth="1"/>
    <col min="9220" max="9220" width="19.7109375" customWidth="1"/>
    <col min="9221" max="9223" width="15.7109375" customWidth="1"/>
    <col min="9224" max="9224" width="2.7109375" customWidth="1"/>
    <col min="9231" max="9231" width="10" bestFit="1" customWidth="1"/>
    <col min="9475" max="9475" width="32.7109375" bestFit="1" customWidth="1"/>
    <col min="9476" max="9476" width="19.7109375" customWidth="1"/>
    <col min="9477" max="9479" width="15.7109375" customWidth="1"/>
    <col min="9480" max="9480" width="2.7109375" customWidth="1"/>
    <col min="9487" max="9487" width="10" bestFit="1" customWidth="1"/>
    <col min="9731" max="9731" width="32.7109375" bestFit="1" customWidth="1"/>
    <col min="9732" max="9732" width="19.7109375" customWidth="1"/>
    <col min="9733" max="9735" width="15.7109375" customWidth="1"/>
    <col min="9736" max="9736" width="2.7109375" customWidth="1"/>
    <col min="9743" max="9743" width="10" bestFit="1" customWidth="1"/>
    <col min="9987" max="9987" width="32.7109375" bestFit="1" customWidth="1"/>
    <col min="9988" max="9988" width="19.7109375" customWidth="1"/>
    <col min="9989" max="9991" width="15.7109375" customWidth="1"/>
    <col min="9992" max="9992" width="2.7109375" customWidth="1"/>
    <col min="9999" max="9999" width="10" bestFit="1" customWidth="1"/>
    <col min="10243" max="10243" width="32.7109375" bestFit="1" customWidth="1"/>
    <col min="10244" max="10244" width="19.7109375" customWidth="1"/>
    <col min="10245" max="10247" width="15.7109375" customWidth="1"/>
    <col min="10248" max="10248" width="2.7109375" customWidth="1"/>
    <col min="10255" max="10255" width="10" bestFit="1" customWidth="1"/>
    <col min="10499" max="10499" width="32.7109375" bestFit="1" customWidth="1"/>
    <col min="10500" max="10500" width="19.7109375" customWidth="1"/>
    <col min="10501" max="10503" width="15.7109375" customWidth="1"/>
    <col min="10504" max="10504" width="2.7109375" customWidth="1"/>
    <col min="10511" max="10511" width="10" bestFit="1" customWidth="1"/>
    <col min="10755" max="10755" width="32.7109375" bestFit="1" customWidth="1"/>
    <col min="10756" max="10756" width="19.7109375" customWidth="1"/>
    <col min="10757" max="10759" width="15.7109375" customWidth="1"/>
    <col min="10760" max="10760" width="2.7109375" customWidth="1"/>
    <col min="10767" max="10767" width="10" bestFit="1" customWidth="1"/>
    <col min="11011" max="11011" width="32.7109375" bestFit="1" customWidth="1"/>
    <col min="11012" max="11012" width="19.7109375" customWidth="1"/>
    <col min="11013" max="11015" width="15.7109375" customWidth="1"/>
    <col min="11016" max="11016" width="2.7109375" customWidth="1"/>
    <col min="11023" max="11023" width="10" bestFit="1" customWidth="1"/>
    <col min="11267" max="11267" width="32.7109375" bestFit="1" customWidth="1"/>
    <col min="11268" max="11268" width="19.7109375" customWidth="1"/>
    <col min="11269" max="11271" width="15.7109375" customWidth="1"/>
    <col min="11272" max="11272" width="2.7109375" customWidth="1"/>
    <col min="11279" max="11279" width="10" bestFit="1" customWidth="1"/>
    <col min="11523" max="11523" width="32.7109375" bestFit="1" customWidth="1"/>
    <col min="11524" max="11524" width="19.7109375" customWidth="1"/>
    <col min="11525" max="11527" width="15.7109375" customWidth="1"/>
    <col min="11528" max="11528" width="2.7109375" customWidth="1"/>
    <col min="11535" max="11535" width="10" bestFit="1" customWidth="1"/>
    <col min="11779" max="11779" width="32.7109375" bestFit="1" customWidth="1"/>
    <col min="11780" max="11780" width="19.7109375" customWidth="1"/>
    <col min="11781" max="11783" width="15.7109375" customWidth="1"/>
    <col min="11784" max="11784" width="2.7109375" customWidth="1"/>
    <col min="11791" max="11791" width="10" bestFit="1" customWidth="1"/>
    <col min="12035" max="12035" width="32.7109375" bestFit="1" customWidth="1"/>
    <col min="12036" max="12036" width="19.7109375" customWidth="1"/>
    <col min="12037" max="12039" width="15.7109375" customWidth="1"/>
    <col min="12040" max="12040" width="2.7109375" customWidth="1"/>
    <col min="12047" max="12047" width="10" bestFit="1" customWidth="1"/>
    <col min="12291" max="12291" width="32.7109375" bestFit="1" customWidth="1"/>
    <col min="12292" max="12292" width="19.7109375" customWidth="1"/>
    <col min="12293" max="12295" width="15.7109375" customWidth="1"/>
    <col min="12296" max="12296" width="2.7109375" customWidth="1"/>
    <col min="12303" max="12303" width="10" bestFit="1" customWidth="1"/>
    <col min="12547" max="12547" width="32.7109375" bestFit="1" customWidth="1"/>
    <col min="12548" max="12548" width="19.7109375" customWidth="1"/>
    <col min="12549" max="12551" width="15.7109375" customWidth="1"/>
    <col min="12552" max="12552" width="2.7109375" customWidth="1"/>
    <col min="12559" max="12559" width="10" bestFit="1" customWidth="1"/>
    <col min="12803" max="12803" width="32.7109375" bestFit="1" customWidth="1"/>
    <col min="12804" max="12804" width="19.7109375" customWidth="1"/>
    <col min="12805" max="12807" width="15.7109375" customWidth="1"/>
    <col min="12808" max="12808" width="2.7109375" customWidth="1"/>
    <col min="12815" max="12815" width="10" bestFit="1" customWidth="1"/>
    <col min="13059" max="13059" width="32.7109375" bestFit="1" customWidth="1"/>
    <col min="13060" max="13060" width="19.7109375" customWidth="1"/>
    <col min="13061" max="13063" width="15.7109375" customWidth="1"/>
    <col min="13064" max="13064" width="2.7109375" customWidth="1"/>
    <col min="13071" max="13071" width="10" bestFit="1" customWidth="1"/>
    <col min="13315" max="13315" width="32.7109375" bestFit="1" customWidth="1"/>
    <col min="13316" max="13316" width="19.7109375" customWidth="1"/>
    <col min="13317" max="13319" width="15.7109375" customWidth="1"/>
    <col min="13320" max="13320" width="2.7109375" customWidth="1"/>
    <col min="13327" max="13327" width="10" bestFit="1" customWidth="1"/>
    <col min="13571" max="13571" width="32.7109375" bestFit="1" customWidth="1"/>
    <col min="13572" max="13572" width="19.7109375" customWidth="1"/>
    <col min="13573" max="13575" width="15.7109375" customWidth="1"/>
    <col min="13576" max="13576" width="2.7109375" customWidth="1"/>
    <col min="13583" max="13583" width="10" bestFit="1" customWidth="1"/>
    <col min="13827" max="13827" width="32.7109375" bestFit="1" customWidth="1"/>
    <col min="13828" max="13828" width="19.7109375" customWidth="1"/>
    <col min="13829" max="13831" width="15.7109375" customWidth="1"/>
    <col min="13832" max="13832" width="2.7109375" customWidth="1"/>
    <col min="13839" max="13839" width="10" bestFit="1" customWidth="1"/>
    <col min="14083" max="14083" width="32.7109375" bestFit="1" customWidth="1"/>
    <col min="14084" max="14084" width="19.7109375" customWidth="1"/>
    <col min="14085" max="14087" width="15.7109375" customWidth="1"/>
    <col min="14088" max="14088" width="2.7109375" customWidth="1"/>
    <col min="14095" max="14095" width="10" bestFit="1" customWidth="1"/>
    <col min="14339" max="14339" width="32.7109375" bestFit="1" customWidth="1"/>
    <col min="14340" max="14340" width="19.7109375" customWidth="1"/>
    <col min="14341" max="14343" width="15.7109375" customWidth="1"/>
    <col min="14344" max="14344" width="2.7109375" customWidth="1"/>
    <col min="14351" max="14351" width="10" bestFit="1" customWidth="1"/>
    <col min="14595" max="14595" width="32.7109375" bestFit="1" customWidth="1"/>
    <col min="14596" max="14596" width="19.7109375" customWidth="1"/>
    <col min="14597" max="14599" width="15.7109375" customWidth="1"/>
    <col min="14600" max="14600" width="2.7109375" customWidth="1"/>
    <col min="14607" max="14607" width="10" bestFit="1" customWidth="1"/>
    <col min="14851" max="14851" width="32.7109375" bestFit="1" customWidth="1"/>
    <col min="14852" max="14852" width="19.7109375" customWidth="1"/>
    <col min="14853" max="14855" width="15.7109375" customWidth="1"/>
    <col min="14856" max="14856" width="2.7109375" customWidth="1"/>
    <col min="14863" max="14863" width="10" bestFit="1" customWidth="1"/>
    <col min="15107" max="15107" width="32.7109375" bestFit="1" customWidth="1"/>
    <col min="15108" max="15108" width="19.7109375" customWidth="1"/>
    <col min="15109" max="15111" width="15.7109375" customWidth="1"/>
    <col min="15112" max="15112" width="2.7109375" customWidth="1"/>
    <col min="15119" max="15119" width="10" bestFit="1" customWidth="1"/>
    <col min="15363" max="15363" width="32.7109375" bestFit="1" customWidth="1"/>
    <col min="15364" max="15364" width="19.7109375" customWidth="1"/>
    <col min="15365" max="15367" width="15.7109375" customWidth="1"/>
    <col min="15368" max="15368" width="2.7109375" customWidth="1"/>
    <col min="15375" max="15375" width="10" bestFit="1" customWidth="1"/>
    <col min="15619" max="15619" width="32.7109375" bestFit="1" customWidth="1"/>
    <col min="15620" max="15620" width="19.7109375" customWidth="1"/>
    <col min="15621" max="15623" width="15.7109375" customWidth="1"/>
    <col min="15624" max="15624" width="2.7109375" customWidth="1"/>
    <col min="15631" max="15631" width="10" bestFit="1" customWidth="1"/>
    <col min="15875" max="15875" width="32.7109375" bestFit="1" customWidth="1"/>
    <col min="15876" max="15876" width="19.7109375" customWidth="1"/>
    <col min="15877" max="15879" width="15.7109375" customWidth="1"/>
    <col min="15880" max="15880" width="2.7109375" customWidth="1"/>
    <col min="15887" max="15887" width="10" bestFit="1" customWidth="1"/>
    <col min="16131" max="16131" width="32.7109375" bestFit="1" customWidth="1"/>
    <col min="16132" max="16132" width="19.7109375" customWidth="1"/>
    <col min="16133" max="16135" width="15.7109375" customWidth="1"/>
    <col min="16136" max="16136" width="2.7109375" customWidth="1"/>
    <col min="16143" max="16143" width="10" bestFit="1" customWidth="1"/>
  </cols>
  <sheetData>
    <row r="1" spans="1:17" s="1" customFormat="1" ht="20.25" x14ac:dyDescent="0.35">
      <c r="E1"/>
      <c r="F1"/>
      <c r="G1"/>
      <c r="H1"/>
      <c r="I1"/>
      <c r="J1"/>
      <c r="K1"/>
      <c r="L1"/>
      <c r="M1"/>
      <c r="N1"/>
      <c r="O1"/>
      <c r="P1"/>
    </row>
    <row r="2" spans="1:17" s="1" customFormat="1" ht="31.5" customHeight="1" x14ac:dyDescent="0.35">
      <c r="A2" s="79"/>
      <c r="B2" s="79"/>
      <c r="C2" s="79"/>
      <c r="D2" s="99" t="s">
        <v>61</v>
      </c>
      <c r="E2" s="74"/>
      <c r="G2" s="99"/>
      <c r="H2" s="99"/>
      <c r="I2" s="99"/>
      <c r="J2" s="99"/>
      <c r="K2" s="99"/>
      <c r="L2" s="99"/>
      <c r="M2" s="99"/>
      <c r="N2" s="99"/>
      <c r="O2" s="99"/>
      <c r="P2" s="99"/>
      <c r="Q2" s="83"/>
    </row>
    <row r="3" spans="1:17" s="96" customFormat="1" ht="21" customHeight="1" x14ac:dyDescent="0.2">
      <c r="A3" s="95"/>
      <c r="B3" s="95"/>
      <c r="C3" s="95"/>
      <c r="D3" s="101" t="s">
        <v>79</v>
      </c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97"/>
    </row>
    <row r="4" spans="1:17" s="96" customFormat="1" ht="21" customHeight="1" x14ac:dyDescent="0.2">
      <c r="A4" s="95"/>
      <c r="B4" s="95"/>
      <c r="C4" s="95"/>
      <c r="D4" s="98" t="s">
        <v>78</v>
      </c>
      <c r="G4" s="75"/>
      <c r="H4" s="75"/>
      <c r="I4" s="75"/>
      <c r="J4" s="100"/>
      <c r="K4" s="100"/>
      <c r="L4" s="100"/>
      <c r="M4" s="100"/>
      <c r="N4" s="100"/>
      <c r="O4" s="100"/>
      <c r="P4" s="100"/>
      <c r="Q4" s="97"/>
    </row>
    <row r="5" spans="1:17" s="23" customFormat="1" ht="12" customHeight="1" thickBot="1" x14ac:dyDescent="0.4">
      <c r="E5" s="119"/>
      <c r="F5" s="119"/>
      <c r="G5" s="119"/>
      <c r="H5" s="119"/>
      <c r="I5" s="119"/>
      <c r="J5" s="100"/>
      <c r="K5" s="100"/>
      <c r="L5" s="100"/>
      <c r="M5" s="100"/>
      <c r="N5" s="100"/>
      <c r="O5" s="100"/>
      <c r="P5" s="100"/>
      <c r="Q5" s="97"/>
    </row>
    <row r="6" spans="1:17" s="25" customFormat="1" ht="34.5" customHeight="1" thickTop="1" x14ac:dyDescent="0.4">
      <c r="B6" s="167" t="s">
        <v>64</v>
      </c>
      <c r="C6" s="167"/>
      <c r="D6" s="167"/>
      <c r="E6" s="167"/>
      <c r="F6" s="167"/>
      <c r="G6" s="167"/>
      <c r="H6" s="167"/>
      <c r="I6" s="167"/>
      <c r="J6" s="100"/>
      <c r="K6" s="100"/>
      <c r="L6" s="100"/>
      <c r="M6" s="100"/>
      <c r="N6" s="100"/>
      <c r="O6" s="100"/>
      <c r="P6" s="100"/>
      <c r="Q6" s="97"/>
    </row>
    <row r="7" spans="1:17" ht="15" customHeight="1" x14ac:dyDescent="0.2">
      <c r="C7" s="52"/>
      <c r="D7" s="52"/>
      <c r="E7" s="52"/>
      <c r="F7" s="52"/>
      <c r="G7" s="52"/>
      <c r="H7" s="52"/>
      <c r="I7" s="52"/>
      <c r="J7" s="100"/>
      <c r="K7" s="100"/>
      <c r="L7" s="100"/>
      <c r="M7" s="100"/>
      <c r="N7" s="100"/>
      <c r="O7" s="100"/>
      <c r="P7" s="100"/>
      <c r="Q7" s="97"/>
    </row>
    <row r="8" spans="1:17" ht="20.25" x14ac:dyDescent="0.2">
      <c r="J8" s="100"/>
      <c r="K8" s="100"/>
      <c r="L8" s="100"/>
      <c r="M8" s="100"/>
      <c r="N8" s="100"/>
      <c r="O8" s="100"/>
      <c r="P8" s="100"/>
      <c r="Q8" s="97"/>
    </row>
    <row r="25" spans="3:15" ht="13.5" thickBot="1" x14ac:dyDescent="0.25"/>
    <row r="26" spans="3:15" s="55" customFormat="1" ht="17.25" customHeight="1" x14ac:dyDescent="0.2">
      <c r="C26" s="190" t="s">
        <v>37</v>
      </c>
      <c r="D26" s="191"/>
      <c r="E26" s="122" t="s">
        <v>38</v>
      </c>
      <c r="F26" s="122" t="s">
        <v>39</v>
      </c>
      <c r="G26" s="122" t="s">
        <v>40</v>
      </c>
      <c r="H26" s="122" t="s">
        <v>41</v>
      </c>
      <c r="I26" s="53"/>
      <c r="J26" s="54"/>
      <c r="K26" s="54"/>
      <c r="L26" s="54"/>
      <c r="M26" s="54"/>
      <c r="N26" s="54"/>
      <c r="O26" s="54"/>
    </row>
    <row r="27" spans="3:15" s="55" customFormat="1" ht="16.5" thickBot="1" x14ac:dyDescent="0.25">
      <c r="C27" s="192"/>
      <c r="D27" s="193"/>
      <c r="E27" s="123" t="s">
        <v>74</v>
      </c>
      <c r="F27" s="123" t="s">
        <v>75</v>
      </c>
      <c r="G27" s="123" t="s">
        <v>76</v>
      </c>
      <c r="H27" s="123" t="s">
        <v>77</v>
      </c>
      <c r="I27" s="53"/>
      <c r="J27" s="54"/>
      <c r="K27" s="54"/>
      <c r="L27" s="54"/>
      <c r="M27" s="54"/>
      <c r="N27" s="54"/>
      <c r="O27" s="54"/>
    </row>
    <row r="28" spans="3:15" ht="29.25" customHeight="1" x14ac:dyDescent="0.2">
      <c r="C28" s="188" t="s">
        <v>42</v>
      </c>
      <c r="D28" s="189"/>
      <c r="E28" s="124">
        <v>8</v>
      </c>
      <c r="F28" s="124">
        <v>8</v>
      </c>
      <c r="G28" s="124"/>
      <c r="H28" s="124"/>
      <c r="I28" s="56"/>
      <c r="J28" s="36"/>
      <c r="K28" s="36"/>
      <c r="L28" s="36"/>
      <c r="M28" s="36"/>
      <c r="N28" s="36"/>
      <c r="O28" s="36"/>
    </row>
    <row r="29" spans="3:15" ht="29.25" customHeight="1" thickBot="1" x14ac:dyDescent="0.25">
      <c r="C29" s="186" t="s">
        <v>43</v>
      </c>
      <c r="D29" s="187"/>
      <c r="E29" s="125">
        <v>8</v>
      </c>
      <c r="F29" s="125">
        <v>8</v>
      </c>
      <c r="G29" s="125"/>
      <c r="H29" s="125"/>
      <c r="I29" s="56"/>
      <c r="J29" s="36"/>
      <c r="K29" s="36"/>
      <c r="L29" s="36"/>
      <c r="M29" s="36"/>
      <c r="N29" s="36"/>
      <c r="O29" s="36"/>
    </row>
    <row r="30" spans="3:15" ht="29.25" customHeight="1" thickBot="1" x14ac:dyDescent="0.25">
      <c r="C30" s="184" t="s">
        <v>44</v>
      </c>
      <c r="D30" s="185"/>
      <c r="E30" s="126">
        <f>E29/E28</f>
        <v>1</v>
      </c>
      <c r="F30" s="126">
        <f>F29/F28</f>
        <v>1</v>
      </c>
      <c r="G30" s="158" t="e">
        <f>G29/G28</f>
        <v>#DIV/0!</v>
      </c>
      <c r="H30" s="158" t="e">
        <f>H29/H28</f>
        <v>#DIV/0!</v>
      </c>
      <c r="I30" s="57"/>
      <c r="J30" s="58"/>
      <c r="K30" s="58"/>
      <c r="L30" s="58"/>
      <c r="M30" s="58"/>
      <c r="N30" s="58"/>
      <c r="O30" s="58"/>
    </row>
    <row r="31" spans="3:15" ht="29.25" customHeight="1" x14ac:dyDescent="0.2">
      <c r="C31" s="120"/>
      <c r="D31" s="120"/>
      <c r="E31" s="121"/>
      <c r="F31" s="121"/>
      <c r="G31" s="58"/>
      <c r="H31" s="58"/>
      <c r="I31" s="58"/>
      <c r="J31" s="58"/>
      <c r="K31" s="58"/>
      <c r="L31" s="58"/>
      <c r="M31" s="58"/>
      <c r="N31" s="58"/>
      <c r="O31" s="58"/>
    </row>
    <row r="33" spans="3:15" s="61" customFormat="1" ht="15" x14ac:dyDescent="0.3">
      <c r="C33" s="59"/>
      <c r="D33" s="59"/>
      <c r="E33" s="60"/>
      <c r="G33" s="194"/>
      <c r="H33" s="194"/>
      <c r="I33" s="62"/>
      <c r="J33" s="63"/>
    </row>
    <row r="34" spans="3:15" s="61" customFormat="1" ht="15" x14ac:dyDescent="0.3">
      <c r="C34" s="64"/>
      <c r="D34" s="64"/>
      <c r="E34" s="62"/>
      <c r="F34" s="59"/>
      <c r="G34" s="64"/>
      <c r="H34" s="64"/>
      <c r="I34" s="64"/>
      <c r="J34" s="63"/>
    </row>
    <row r="35" spans="3:15" s="61" customFormat="1" ht="15" x14ac:dyDescent="0.3">
      <c r="C35" s="64"/>
      <c r="D35" s="64"/>
      <c r="E35" s="62"/>
      <c r="F35" s="59"/>
      <c r="G35" s="64"/>
      <c r="H35" s="64"/>
      <c r="I35" s="64"/>
      <c r="J35" s="59"/>
    </row>
    <row r="36" spans="3:15" s="67" customFormat="1" ht="15" x14ac:dyDescent="0.3">
      <c r="C36" s="64"/>
      <c r="D36" s="65"/>
      <c r="E36" s="195"/>
      <c r="F36" s="195"/>
      <c r="G36" s="196"/>
      <c r="H36" s="196"/>
      <c r="I36" s="196"/>
      <c r="J36" s="66"/>
      <c r="O36" s="68"/>
    </row>
    <row r="37" spans="3:15" s="61" customFormat="1" ht="15" x14ac:dyDescent="0.3">
      <c r="C37" s="64"/>
      <c r="D37" s="73"/>
      <c r="E37" s="194"/>
      <c r="F37" s="194"/>
      <c r="G37" s="194"/>
      <c r="H37" s="194"/>
      <c r="I37" s="194"/>
      <c r="J37" s="69"/>
    </row>
    <row r="38" spans="3:15" ht="15" x14ac:dyDescent="0.3">
      <c r="F38" s="61"/>
      <c r="G38" s="70"/>
      <c r="H38" s="70"/>
      <c r="I38" s="70"/>
    </row>
    <row r="40" spans="3:15" x14ac:dyDescent="0.2">
      <c r="H40" s="183" t="s">
        <v>45</v>
      </c>
      <c r="I40" s="183"/>
    </row>
  </sheetData>
  <mergeCells count="11">
    <mergeCell ref="B6:I6"/>
    <mergeCell ref="E37:F37"/>
    <mergeCell ref="G37:I37"/>
    <mergeCell ref="G33:H33"/>
    <mergeCell ref="E36:F36"/>
    <mergeCell ref="G36:I36"/>
    <mergeCell ref="H40:I40"/>
    <mergeCell ref="C30:D30"/>
    <mergeCell ref="C29:D29"/>
    <mergeCell ref="C28:D28"/>
    <mergeCell ref="C26:D27"/>
  </mergeCells>
  <printOptions horizontalCentered="1" verticalCentered="1"/>
  <pageMargins left="0.5" right="0.5" top="0.5" bottom="0.5" header="0.5" footer="0.5"/>
  <pageSetup scale="83" orientation="landscape" horizontalDpi="300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0"/>
  <sheetViews>
    <sheetView showGridLines="0" workbookViewId="0">
      <selection activeCell="K17" sqref="K17"/>
    </sheetView>
  </sheetViews>
  <sheetFormatPr defaultRowHeight="12.75" x14ac:dyDescent="0.2"/>
  <cols>
    <col min="2" max="2" width="4.85546875" customWidth="1"/>
    <col min="3" max="4" width="12.5703125" customWidth="1"/>
    <col min="6" max="8" width="11" customWidth="1"/>
    <col min="10" max="12" width="11.42578125" customWidth="1"/>
    <col min="13" max="13" width="5" customWidth="1"/>
  </cols>
  <sheetData>
    <row r="3" spans="2:13" ht="13.5" thickBot="1" x14ac:dyDescent="0.25"/>
    <row r="4" spans="2:13" x14ac:dyDescent="0.2">
      <c r="B4" s="87"/>
      <c r="C4" s="88"/>
      <c r="D4" s="88"/>
      <c r="E4" s="88"/>
      <c r="F4" s="88"/>
      <c r="G4" s="88"/>
      <c r="H4" s="88"/>
      <c r="I4" s="88"/>
      <c r="J4" s="88"/>
      <c r="K4" s="88"/>
      <c r="L4" s="88"/>
      <c r="M4" s="89"/>
    </row>
    <row r="5" spans="2:13" x14ac:dyDescent="0.2">
      <c r="B5" s="90"/>
      <c r="C5" s="15" t="s">
        <v>19</v>
      </c>
      <c r="D5" s="15"/>
      <c r="E5" s="15"/>
      <c r="F5" s="15" t="s">
        <v>20</v>
      </c>
      <c r="G5" s="15"/>
      <c r="H5" s="15"/>
      <c r="I5" s="15"/>
      <c r="J5" s="15" t="s">
        <v>21</v>
      </c>
      <c r="K5" s="15"/>
      <c r="L5" s="15"/>
      <c r="M5" s="91"/>
    </row>
    <row r="6" spans="2:13" x14ac:dyDescent="0.2">
      <c r="B6" s="90"/>
      <c r="C6" s="15"/>
      <c r="D6" s="15"/>
      <c r="E6" s="15"/>
      <c r="F6" s="15"/>
      <c r="G6" s="15"/>
      <c r="H6" s="15"/>
      <c r="I6" s="15"/>
      <c r="J6" s="15"/>
      <c r="K6" s="15"/>
      <c r="L6" s="15"/>
      <c r="M6" s="91"/>
    </row>
    <row r="7" spans="2:13" x14ac:dyDescent="0.2">
      <c r="B7" s="90"/>
      <c r="C7" s="15"/>
      <c r="D7" s="15"/>
      <c r="E7" s="15"/>
      <c r="F7" s="15"/>
      <c r="G7" s="15"/>
      <c r="H7" s="15"/>
      <c r="I7" s="15"/>
      <c r="J7" s="15"/>
      <c r="K7" s="15"/>
      <c r="L7" s="15"/>
      <c r="M7" s="91"/>
    </row>
    <row r="8" spans="2:13" ht="15" x14ac:dyDescent="0.3">
      <c r="B8" s="90"/>
      <c r="C8" s="164" t="s">
        <v>26</v>
      </c>
      <c r="D8" s="164"/>
      <c r="E8" s="15"/>
      <c r="F8" s="164" t="s">
        <v>66</v>
      </c>
      <c r="G8" s="164"/>
      <c r="H8" s="164"/>
      <c r="I8" s="15"/>
      <c r="J8" s="164" t="s">
        <v>31</v>
      </c>
      <c r="K8" s="164"/>
      <c r="L8" s="164"/>
      <c r="M8" s="91"/>
    </row>
    <row r="9" spans="2:13" ht="15" x14ac:dyDescent="0.3">
      <c r="B9" s="90"/>
      <c r="C9" s="165" t="s">
        <v>22</v>
      </c>
      <c r="D9" s="165"/>
      <c r="E9" s="15"/>
      <c r="F9" s="165" t="s">
        <v>67</v>
      </c>
      <c r="G9" s="165"/>
      <c r="H9" s="165"/>
      <c r="I9" s="15"/>
      <c r="J9" s="165" t="s">
        <v>68</v>
      </c>
      <c r="K9" s="165"/>
      <c r="L9" s="165"/>
      <c r="M9" s="91"/>
    </row>
    <row r="10" spans="2:13" ht="13.5" thickBot="1" x14ac:dyDescent="0.25">
      <c r="B10" s="92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4"/>
    </row>
  </sheetData>
  <mergeCells count="6">
    <mergeCell ref="C8:D8"/>
    <mergeCell ref="C9:D9"/>
    <mergeCell ref="F8:H8"/>
    <mergeCell ref="F9:H9"/>
    <mergeCell ref="J8:L8"/>
    <mergeCell ref="J9:L9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OverallSummary</vt:lpstr>
      <vt:lpstr>LowestPerception</vt:lpstr>
      <vt:lpstr>Feedback perCust</vt:lpstr>
      <vt:lpstr>No. of Survey</vt:lpstr>
      <vt:lpstr>Sheet1</vt:lpstr>
      <vt:lpstr>'Feedback perCust'!Print_Area</vt:lpstr>
      <vt:lpstr>LowestPerception!Print_Area</vt:lpstr>
      <vt:lpstr>'No. of Survey'!Print_Area</vt:lpstr>
      <vt:lpstr>OverallSummary!Print_Area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MANILYN B.. RAMIREZ</dc:creator>
  <cp:lastModifiedBy>Ramirez, Manilyn</cp:lastModifiedBy>
  <cp:lastPrinted>2021-04-15T01:19:35Z</cp:lastPrinted>
  <dcterms:created xsi:type="dcterms:W3CDTF">2015-04-28T04:20:23Z</dcterms:created>
  <dcterms:modified xsi:type="dcterms:W3CDTF">2021-11-25T05:17:21Z</dcterms:modified>
</cp:coreProperties>
</file>