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ml.chartshape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ml.chartshapes+xml"/>
  <Override PartName="/xl/charts/chart1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charts/chart1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10.164.20.10\P1 Common\TDM\01_Sales\@Sales Control Monitoring\40. Report\To Sir Richard\3. Customer Satisfaction\"/>
    </mc:Choice>
  </mc:AlternateContent>
  <bookViews>
    <workbookView xWindow="0" yWindow="0" windowWidth="28800" windowHeight="12000" tabRatio="844" activeTab="4"/>
  </bookViews>
  <sheets>
    <sheet name="DETAILS" sheetId="10" r:id="rId1"/>
    <sheet name="Sheet1" sheetId="6" state="hidden" r:id="rId2"/>
    <sheet name="APR - JUN 2021" sheetId="27" r:id="rId3"/>
    <sheet name="JUL - SEPT 2021" sheetId="28" r:id="rId4"/>
    <sheet name="SUMMARY 2021-2022" sheetId="17" r:id="rId5"/>
    <sheet name="DETAILS2019" sheetId="18" r:id="rId6"/>
    <sheet name="Criteria" sheetId="15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\a">#REF!</definedName>
    <definedName name="\i">#N/A</definedName>
    <definedName name="\p">#REF!</definedName>
    <definedName name="_6_24">#REF!</definedName>
    <definedName name="_CDBKKAKO.CSV">#REF!</definedName>
    <definedName name="_CDBKKHIT.CSV">#REF!</definedName>
    <definedName name="_CDBKKHIX.CSV">#REF!</definedName>
    <definedName name="_CDBKKTXX.CSV">#REF!</definedName>
    <definedName name="_CDBKSHOR.CSV">#REF!</definedName>
    <definedName name="_CDBKSKIS.CSV">#REF!</definedName>
    <definedName name="_CDBKTPXX.CSV">#REF!</definedName>
    <definedName name="_CDBKZRST.CSV">#REF!</definedName>
    <definedName name="_CDGYOMTT.CSV">#REF!</definedName>
    <definedName name="_CDMAUMTT.CSV">#REF!</definedName>
    <definedName name="_CDMDAKHX.CSV">#REF!</definedName>
    <definedName name="_CDMDDDHI.CSV">#REF!</definedName>
    <definedName name="_CDMDDDHX.CSV">#REF!</definedName>
    <definedName name="_CDMDISHI.CSV">#REF!</definedName>
    <definedName name="_CDMDISHX.CSV">#REF!</definedName>
    <definedName name="_CDMDKBHX.CSV">#REF!</definedName>
    <definedName name="_CDMDKGHX.CSV">#REF!</definedName>
    <definedName name="_CDMDKYOS.CSV">#REF!</definedName>
    <definedName name="_CDMDSKHI.CSV">#REF!</definedName>
    <definedName name="_CDMDSKKI.CSV">#REF!</definedName>
    <definedName name="_CDMDTSHI.CSV">#REF!</definedName>
    <definedName name="_CDMDZRHI.CSV">#REF!</definedName>
    <definedName name="_CDMDZRST.CSV">#REF!</definedName>
    <definedName name="_CDPTBMTT.CSV">#REF!</definedName>
    <definedName name="_CDSBKKHI.CSV">#REF!</definedName>
    <definedName name="_CDSBKTXX.CSV">#REF!</definedName>
    <definedName name="_CDSBSRHI.CSV">#REF!</definedName>
    <definedName name="_CDSBZRHI.CSV">#REF!</definedName>
    <definedName name="_CMBKKTNK.CSV">#REF!</definedName>
    <definedName name="_CMNORITX.CSV">#REF!</definedName>
    <definedName name="_CMSBKKTK.CSV">#REF!</definedName>
    <definedName name="_CMSEIKKI.CSV">#REF!</definedName>
    <definedName name="_CMSKMXXX.CSV">#REF!</definedName>
    <definedName name="_CMZAIRYO.CSV">#REF!</definedName>
    <definedName name="_Fill" hidden="1">#REF!</definedName>
    <definedName name="_xlnm._FilterDatabase" localSheetId="2" hidden="1">'APR - JUN 2021'!$D$15:$K$34</definedName>
    <definedName name="_xlnm._FilterDatabase" localSheetId="3" hidden="1">'JUL - SEPT 2021'!$D$15:$K$34</definedName>
    <definedName name="_GENBHNJZTB.CSV">#REF!</definedName>
    <definedName name="_GENCMIXX.CSV">#REF!</definedName>
    <definedName name="_GENZAIKOTB.CSV">#REF!</definedName>
    <definedName name="_nvlsd">#REF!</definedName>
    <definedName name="_Order1" hidden="1">255</definedName>
    <definedName name="a">#REF!</definedName>
    <definedName name="aa" hidden="1">{"'先行ユーザＳＰＥＣ'!$B$2:$V$25"}</definedName>
    <definedName name="AAA" hidden="1">{"'納状'!$B$375:$F$541"}</definedName>
    <definedName name="AAAA" hidden="1">{"'納状'!$B$375:$F$541"}</definedName>
    <definedName name="ABC" hidden="1">{"'先行ユーザＳＰＥＣ'!$B$2:$V$25"}</definedName>
    <definedName name="acefefrv">#REF!</definedName>
    <definedName name="AQ">[1]SA2015!#REF!</definedName>
    <definedName name="asdas">#REF!</definedName>
    <definedName name="asdf">#REF!</definedName>
    <definedName name="asfasdf">#REF!</definedName>
    <definedName name="awrw3rt34t54">[1]SA2015!#REF!</definedName>
    <definedName name="BBB" hidden="1">{"'納状'!$B$375:$F$541"}</definedName>
    <definedName name="bfrbrfb">[2]summry!#REF!</definedName>
    <definedName name="bgfgdghthtrjtyjuy">#REF!</definedName>
    <definedName name="CCC" hidden="1">{"'納状'!$B$375:$F$541"}</definedName>
    <definedName name="cedmvlksmlkfv">#REF!</definedName>
    <definedName name="cnc">[2]summry!#REF!</definedName>
    <definedName name="csdklcnkd">#REF!</definedName>
    <definedName name="CSV">#REF!</definedName>
    <definedName name="cv">#REF!</definedName>
    <definedName name="D">#REF!</definedName>
    <definedName name="Dan">[2]summry!#REF!</definedName>
    <definedName name="das">#REF!</definedName>
    <definedName name="dasd">#REF!</definedName>
    <definedName name="_xlnm.Database">#REF!</definedName>
    <definedName name="DDD">[1]SA2015!#REF!</definedName>
    <definedName name="dddddddddddd">#REF!</definedName>
    <definedName name="ddddddddddddddddddddddddddddddddddd">[1]SA2015!#REF!</definedName>
    <definedName name="deniis">#REF!</definedName>
    <definedName name="dfgfdsg">#REF!</definedName>
    <definedName name="dfsfcwef">#REF!</definedName>
    <definedName name="dgedhyjku">[1]SA2015!#REF!</definedName>
    <definedName name="dhthtyjyjy">#REF!</definedName>
    <definedName name="djyjdyjnrdjhnyfgnfgnfgnjyrjn">#REF!</definedName>
    <definedName name="drtuhtyujyikuklui">[1]SA2015!#REF!</definedName>
    <definedName name="dsadasd">#REF!</definedName>
    <definedName name="dsfssd">#REF!</definedName>
    <definedName name="dsfvdsfsdf">[1]SA2015!#REF!</definedName>
    <definedName name="dsvgbd">#REF!</definedName>
    <definedName name="edrherhthtyr">[1]SA2015!#REF!</definedName>
    <definedName name="efjerufwscbn">#REF!</definedName>
    <definedName name="egeryyhtrh">#REF!</definedName>
    <definedName name="egwtgeryrtuytu">#REF!</definedName>
    <definedName name="erfgjgjuykutg">[1]SA2015!#REF!</definedName>
    <definedName name="eryujtyjkuykm">#REF!</definedName>
    <definedName name="etrertyhtruyt">#REF!</definedName>
    <definedName name="fasfasdf">#REF!</definedName>
    <definedName name="fbdfhbdf">#REF!</definedName>
    <definedName name="fcsdcsdc">#REF!</definedName>
    <definedName name="fdasfasf">#REF!</definedName>
    <definedName name="fddsfgdsv">#REF!</definedName>
    <definedName name="fdsfgd">#REF!</definedName>
    <definedName name="fdsgdfhgfjhg">#REF!</definedName>
    <definedName name="fefeadsad">#REF!</definedName>
    <definedName name="fghjytt">#REF!</definedName>
    <definedName name="fgjfh">#REF!</definedName>
    <definedName name="fgwefef">#REF!</definedName>
    <definedName name="fgwerfewr">#REF!</definedName>
    <definedName name="FJ_MO単金">#REF!</definedName>
    <definedName name="FJ_MO歩留まり">#REF!</definedName>
    <definedName name="FJ単金能率">#REF!</definedName>
    <definedName name="FJ機電_Q">#REF!</definedName>
    <definedName name="flsdflsdkfsd">#REF!</definedName>
    <definedName name="fnklwehrtweih">#REF!</definedName>
    <definedName name="FTEC_Q">#REF!</definedName>
    <definedName name="fthjftgh">#REF!</definedName>
    <definedName name="fyjtyjuykuyklui">[2]summry!#REF!</definedName>
    <definedName name="gedgjlertujoepg">#REF!</definedName>
    <definedName name="gfrgfg">#REF!</definedName>
    <definedName name="GG">#REF!</definedName>
    <definedName name="gheyt6rujy">[1]SA2015!#REF!</definedName>
    <definedName name="H">#REF!</definedName>
    <definedName name="hdfhtht">#REF!</definedName>
    <definedName name="hftghrt">#REF!</definedName>
    <definedName name="hkdjqwyeuiw">#REF!</definedName>
    <definedName name="hreetyjuykuil">#REF!</definedName>
    <definedName name="hthrtfjhyjtyj">#REF!</definedName>
    <definedName name="hthrththe">#REF!</definedName>
    <definedName name="HTML_CodePage" hidden="1">932</definedName>
    <definedName name="HTML_Control" hidden="1">{"'先行ユーザＳＰＥＣ'!$B$2:$V$25"}</definedName>
    <definedName name="HTML_Description" hidden="1">""</definedName>
    <definedName name="HTML_Email" hidden="1">"okamura@jsys.trm.fujitsu.co.jp"</definedName>
    <definedName name="HTML_Header" hidden="1">"先行ユーザＳＰＥＣ"</definedName>
    <definedName name="HTML_LastUpdate" hidden="1">"99/12/16"</definedName>
    <definedName name="HTML_LineAfter" hidden="1">TRUE</definedName>
    <definedName name="HTML_LineBefore" hidden="1">TRUE</definedName>
    <definedName name="HTML_Name" hidden="1">"岡村"</definedName>
    <definedName name="HTML_OBDlg2" hidden="1">TRUE</definedName>
    <definedName name="HTML_OBDlg4" hidden="1">TRUE</definedName>
    <definedName name="HTML_OS" hidden="1">0</definedName>
    <definedName name="HTML_PathFile" hidden="1">"D:\work\一覧.htm"</definedName>
    <definedName name="HTML_Title" hidden="1">"ユーザＳＰＥＣ正式版"</definedName>
    <definedName name="jared">#REF!</definedName>
    <definedName name="jaredko">#REF!</definedName>
    <definedName name="jfgwjehfa">#REF!</definedName>
    <definedName name="jhrtjyjrjhr">[2]summry!#REF!</definedName>
    <definedName name="joan">[1]SA2015!#REF!</definedName>
    <definedName name="jytjtyjjy">#REF!</definedName>
    <definedName name="KD03200_H001">#REF!</definedName>
    <definedName name="KD03200_H002">#REF!</definedName>
    <definedName name="khikhdfkf">#REF!</definedName>
    <definedName name="kncvdksncvd">#REF!</definedName>
    <definedName name="kvcjdvsdv">#REF!</definedName>
    <definedName name="lclsacfkld">#REF!</definedName>
    <definedName name="LC見積りデータ">[3]LC見積りデータ!$B$8:$DG$290</definedName>
    <definedName name="LC見積りリンク範囲">#REF!</definedName>
    <definedName name="lfmwelfjawekljf">#REF!</definedName>
    <definedName name="ＬＧ" hidden="1">{"'納状'!$B$375:$F$541"}</definedName>
    <definedName name="ljvkl">#REF!</definedName>
    <definedName name="LLLLLLLLLLLLLLLLLLLOT">[4]fujitsu!#REF!</definedName>
    <definedName name="LOLK">[1]SA2015!#REF!</definedName>
    <definedName name="MOLD">#REF!</definedName>
    <definedName name="Mold_Charge">[5]Mold_Charge!$B$4:$F$10</definedName>
    <definedName name="Mold_Charge_査定用">#REF!</definedName>
    <definedName name="Mold_Charge_量産用">#REF!</definedName>
    <definedName name="MO単金ｾｯﾄ">[3]条件!$G$4</definedName>
    <definedName name="MO単金ｾｯﾄ一覧">[3]List!$H$4:$H$5</definedName>
    <definedName name="mvlkdsvk">#REF!</definedName>
    <definedName name="MZB_旧メカ">#REF!</definedName>
    <definedName name="nvdksjcskanckas">#REF!</definedName>
    <definedName name="nyjtyuklui">#REF!</definedName>
    <definedName name="O">#REF!</definedName>
    <definedName name="p">#REF!</definedName>
    <definedName name="_xlnm.Print_Area" localSheetId="2">'APR - JUN 2021'!$B$3:$Z$65</definedName>
    <definedName name="_xlnm.Print_Area" localSheetId="6">Criteria!$A$1:$D$17</definedName>
    <definedName name="_xlnm.Print_Area" localSheetId="3">'JUL - SEPT 2021'!$B$3:$Z$65</definedName>
    <definedName name="_xlnm.Print_Area" localSheetId="4">'SUMMARY 2021-2022'!$A$1:$R$104</definedName>
    <definedName name="PT板見積り">#REF!</definedName>
    <definedName name="Q_M3_MONTH_REPORT">#REF!</definedName>
    <definedName name="qry週割納期管理表">#REF!</definedName>
    <definedName name="QW">[1]SA2015!#REF!</definedName>
    <definedName name="RE">[1]SA2015!#REF!</definedName>
    <definedName name="rere">[1]SA2015!#REF!</definedName>
    <definedName name="REREA">[1]SA2015!#REF!</definedName>
    <definedName name="rerere">[1]SA2015!#REF!</definedName>
    <definedName name="rghrehrthtrh">#REF!</definedName>
    <definedName name="rherrgs">[1]SA2015!#REF!</definedName>
    <definedName name="rjrt6rt5err">#REF!</definedName>
    <definedName name="rthtyhdrhxcttghr">#REF!</definedName>
    <definedName name="SA">[1]SA2015!#REF!</definedName>
    <definedName name="sdfasdfa">#REF!</definedName>
    <definedName name="sdvfdvfsd">#REF!</definedName>
    <definedName name="SE">[1]SA2015!#REF!</definedName>
    <definedName name="serfwerwetery">[1]SA2015!#REF!</definedName>
    <definedName name="seteryhrtujhytkuikl">#REF!</definedName>
    <definedName name="SF">[1]SA2015!#REF!</definedName>
    <definedName name="sfjwelfhwaeio">#REF!</definedName>
    <definedName name="SK作成日">#REF!</definedName>
    <definedName name="SSD">[1]SA2015!#REF!</definedName>
    <definedName name="ST">[1]SA2015!#REF!</definedName>
    <definedName name="Sup_Name">[6]MASTER!$J$3:$J$48</definedName>
    <definedName name="tgjhtrer4tw">#REF!</definedName>
    <definedName name="tinydim">#REF!</definedName>
    <definedName name="tjtyikuykuiky">#REF!</definedName>
    <definedName name="Ton数">#REF!</definedName>
    <definedName name="Ton数List">#REF!</definedName>
    <definedName name="tri">#REF!</definedName>
    <definedName name="trjhtrhththed">#REF!</definedName>
    <definedName name="vabnolfoe">#REF!</definedName>
    <definedName name="van">#REF!</definedName>
    <definedName name="vcsdfvsd">[1]SA2015!#REF!</definedName>
    <definedName name="vcxzcvxc">#REF!</definedName>
    <definedName name="vcxzvxczvzx">#REF!</definedName>
    <definedName name="vdfvdvs">#REF!</definedName>
    <definedName name="vdfvrdv">#REF!</definedName>
    <definedName name="vdfvsdvsd">#REF!</definedName>
    <definedName name="vdscwefe">#REF!</definedName>
    <definedName name="vgesgfwefg">#REF!</definedName>
    <definedName name="vsagvrv">#REF!</definedName>
    <definedName name="vsdvrv">#REF!</definedName>
    <definedName name="vsdvsdvas">#REF!</definedName>
    <definedName name="vsegvrvrf">#REF!</definedName>
    <definedName name="vsvrrdfbg">#REF!</definedName>
    <definedName name="W">#REF!</definedName>
    <definedName name="wt3y56uy67ujhrf">[1]SA2015!#REF!</definedName>
    <definedName name="xdfjduyykiuk">#REF!</definedName>
    <definedName name="Z">#REF!</definedName>
    <definedName name="ZZ">#REF!</definedName>
    <definedName name="ZZZZ">#REF!</definedName>
    <definedName name="ZZZZZZ">#REF!</definedName>
    <definedName name="ZZZZZZZZZZ">#REF!</definedName>
    <definedName name="ZZZZZZZZZZZ">#REF!</definedName>
    <definedName name="コストマスター">#REF!</definedName>
    <definedName name="さ" hidden="1">{"'納状'!$B$375:$F$541"}</definedName>
    <definedName name="シボ">#REF!</definedName>
    <definedName name="に">#REF!</definedName>
    <definedName name="ﾋﾟﾝｽﾗｲﾄﾞ">#REF!</definedName>
    <definedName name="みつもり">#REF!</definedName>
    <definedName name="ﾛｯﾄ">#REF!</definedName>
    <definedName name="ﾛｯﾄ1">[5]条件!$B$3</definedName>
    <definedName name="ﾛｯﾄ11">[7]条件!$B$3</definedName>
    <definedName name="ﾛｯﾄ2">[5]条件!$C$3</definedName>
    <definedName name="ﾛｯﾄ3">[8]条件!$D$3</definedName>
    <definedName name="ﾛｯﾄ4">#REF!</definedName>
    <definedName name="ﾛｯﾄ5">[8]条件!$F$3</definedName>
    <definedName name="ロット採用一覧">[3]List!$S$4:$S$5</definedName>
    <definedName name="修正値_処理">[5]List!$N$13</definedName>
    <definedName name="修正値_加工">[5]List!$N$16</definedName>
    <definedName name="修正値_材料">[8]List!$N$10</definedName>
    <definedName name="修正値_金型係数">[8]List!$N$22</definedName>
    <definedName name="処理リンク範囲">#REF!</definedName>
    <definedName name="加工種範囲">#REF!</definedName>
    <definedName name="単価設定元一覧">[9]リスト!$C$2:$C$4</definedName>
    <definedName name="単金セット">[3]List!$F$4:$F$7</definedName>
    <definedName name="単金ｾｯﾄ1">[5]条件!$B$4</definedName>
    <definedName name="単金ｾｯﾄ2">[5]条件!$C$4</definedName>
    <definedName name="単金ｾｯﾄ3">[5]条件!$D$4</definedName>
    <definedName name="単金ｾｯﾄ4">[5]条件!$E$4</definedName>
    <definedName name="単金ｾｯﾄ5">[5]条件!$F$4</definedName>
    <definedName name="原単位_C700">#REF!</definedName>
    <definedName name="原単位_C701">#REF!</definedName>
    <definedName name="原単位_D550">#REF!</definedName>
    <definedName name="原単位_D651">#REF!</definedName>
    <definedName name="参照先">[5]List!$D$4:$D$8</definedName>
    <definedName name="合価_D550_Lot100">#REF!</definedName>
    <definedName name="合価_D550_Lot1000">#REF!</definedName>
    <definedName name="合価_D550_Lot500">#REF!</definedName>
    <definedName name="合価_D651_Lot100">#REF!</definedName>
    <definedName name="合価_D651_Lot1000">#REF!</definedName>
    <definedName name="合価_D651_Lot500">#REF!</definedName>
    <definedName name="名前種">#REF!</definedName>
    <definedName name="品名">#REF!</definedName>
    <definedName name="図番">#REF!</definedName>
    <definedName name="図番範囲">#REF!</definedName>
    <definedName name="国内外List">#REF!</definedName>
    <definedName name="型手区分一覧">[5]List!$V$4:$V$5</definedName>
    <definedName name="型適手造り区分範囲">#REF!</definedName>
    <definedName name="基準型費">#REF!</definedName>
    <definedName name="外注_MO単金">#REF!</definedName>
    <definedName name="外注_MO歩留まり">#REF!</definedName>
    <definedName name="外注単金能率">#REF!</definedName>
    <definedName name="外注組立単金_国内">#REF!</definedName>
    <definedName name="大人">#REF!</definedName>
    <definedName name="子供">#REF!</definedName>
    <definedName name="宿題">[10]BRU売上!$S$119,[10]BRU売上!$S$119:$T$125</definedName>
    <definedName name="工数計算">[8]List!$D$11</definedName>
    <definedName name="引当">#REF!</definedName>
    <definedName name="後加工費リンク範囲">#REF!</definedName>
    <definedName name="所要データ">#REF!</definedName>
    <definedName name="所要計画－6_3">#REF!</definedName>
    <definedName name="文字入れ">#REF!</definedName>
    <definedName name="有無List">#REF!</definedName>
    <definedName name="材料係数一覧">#REF!</definedName>
    <definedName name="材料係数一覧_部品">[8]条件!$B$9:$B$13</definedName>
    <definedName name="材料係数一覧_金型">[8]条件!$C$9:$C$13</definedName>
    <definedName name="材料費リンク範囲">#REF!</definedName>
    <definedName name="査定_C700_Lot100">#REF!</definedName>
    <definedName name="査定_C700_Lot1000">#REF!</definedName>
    <definedName name="査定_C700_Lot500">#REF!</definedName>
    <definedName name="査定_C701_Lot100">#REF!</definedName>
    <definedName name="査定_C701_Lot1000">#REF!</definedName>
    <definedName name="査定_C701_Lot500">#REF!</definedName>
    <definedName name="査定_D550_Lot100">#REF!</definedName>
    <definedName name="査定_D550_Lot1000">#REF!</definedName>
    <definedName name="査定_D550_Lot500">#REF!</definedName>
    <definedName name="査定_D651_Lot100">#REF!</definedName>
    <definedName name="査定_D651_Lot1000">#REF!</definedName>
    <definedName name="査定_D651_Lot500">#REF!</definedName>
    <definedName name="査定用ﾛｯﾄ1">#REF!</definedName>
    <definedName name="査定用ﾛｯﾄ10">#REF!</definedName>
    <definedName name="査定用ﾛｯﾄ100">#REF!</definedName>
    <definedName name="査定用ﾛｯﾄ1000">#REF!</definedName>
    <definedName name="査定用ﾛｯﾄ1001">#REF!</definedName>
    <definedName name="査定用ﾛｯﾄ300">#REF!</definedName>
    <definedName name="査定用ﾛｯﾄ4">#REF!</definedName>
    <definedName name="査定用ﾛｯﾄ50">#REF!</definedName>
    <definedName name="査定用ﾛｯﾄ500">#REF!</definedName>
    <definedName name="検査員">#REF!</definedName>
    <definedName name="検査種">[11]summry!#REF!</definedName>
    <definedName name="業者別見積り">#REF!</definedName>
    <definedName name="概算見積り">#REF!</definedName>
    <definedName name="機種">#REF!</definedName>
    <definedName name="毎月_所要計画">#REF!</definedName>
    <definedName name="版数">#REF!</definedName>
    <definedName name="現調障害ﾃﾞｰﾀ" hidden="1">{"'納状'!$B$375:$F$541"}</definedName>
    <definedName name="発注List">#REF!</definedName>
    <definedName name="発注先">[5]List!$B$4:$B$7</definedName>
    <definedName name="発注先変換表">[3]List!$A$4:$B$7</definedName>
    <definedName name="社内単金">'[12]P02.詳細'!$V$90</definedName>
    <definedName name="社給_下搬送">#REF!</definedName>
    <definedName name="種別">[11]summry!#REF!</definedName>
    <definedName name="端数処理_処理">[3]条件!$B$17</definedName>
    <definedName name="端数処理_加工">[3]条件!$C$17</definedName>
    <definedName name="端数処理_材料">[3]条件!$A$17</definedName>
    <definedName name="端数処理_材料UP">[3]条件!$D$17</definedName>
    <definedName name="端数処理_金型係数">[3]条件!$E$17</definedName>
    <definedName name="端数処理一覧">[3]List!$M$4:$N$6</definedName>
    <definedName name="管理費">#REF!</definedName>
    <definedName name="管理費_下搬送">#REF!</definedName>
    <definedName name="能率セット">[3]List!$K$4:$K$21</definedName>
    <definedName name="能率ｾｯﾄ1">[5]条件!$B$5</definedName>
    <definedName name="能率ｾｯﾄ2">[5]条件!$C$5</definedName>
    <definedName name="能率ｾｯﾄ3">[5]条件!$D$5</definedName>
    <definedName name="能率ｾｯﾄ4">[5]条件!$E$5</definedName>
    <definedName name="能率ｾｯﾄ5">[5]条件!$F$5</definedName>
    <definedName name="補正_シボ">#REF!</definedName>
    <definedName name="補正_ピンスライド">#REF!</definedName>
    <definedName name="補正_基準">#REF!</definedName>
    <definedName name="補正_面スライド">#REF!</definedName>
    <definedName name="見積り版数範囲">#REF!</definedName>
    <definedName name="見積り詳細">#REF!</definedName>
    <definedName name="見積り詳細_提出">#REF!</definedName>
    <definedName name="見積り詳細_査定">#REF!</definedName>
    <definedName name="親加工種_TPU">#REF!</definedName>
    <definedName name="親加工種_下搬送">#REF!</definedName>
    <definedName name="試作査定用">#REF!</definedName>
    <definedName name="試作用">#REF!</definedName>
    <definedName name="試作用ﾛｯﾄ1">#REF!</definedName>
    <definedName name="試作用ﾛｯﾄ10">#REF!</definedName>
    <definedName name="試作用ﾛｯﾄ4">#REF!</definedName>
    <definedName name="購入副費">'[12]P02.詳細'!$V$92</definedName>
    <definedName name="購入品検索キー列">[3]購入関連見積り一覧!$A$5:$A$438</definedName>
    <definedName name="購入費詳細リンク範囲">#REF!</definedName>
    <definedName name="購入関連">[8]List!$D$20</definedName>
    <definedName name="購入関連リンク範囲">#REF!</definedName>
    <definedName name="購入関連参照先一覧">[3]List!$P$4:$P$7</definedName>
    <definedName name="購入関連見積り一覧">[3]購入関連見積り一覧!$A$5:$BH$438</definedName>
    <definedName name="部品形状">#REF!</definedName>
    <definedName name="部品形状List">#REF!</definedName>
    <definedName name="量産査定用">#REF!</definedName>
    <definedName name="量産用">#REF!</definedName>
    <definedName name="量産用ﾛｯﾄ100">#REF!</definedName>
    <definedName name="量産用ﾛｯﾄ1000">#REF!</definedName>
    <definedName name="量産用ﾛｯﾄ1001">#REF!</definedName>
    <definedName name="量産用ﾛｯﾄ300">#REF!</definedName>
    <definedName name="量産用ﾛｯﾄ50">#REF!</definedName>
    <definedName name="量産用ﾛｯﾄ500">#REF!</definedName>
    <definedName name="金型">[13]FTEC発注!$X$1:$X$5</definedName>
    <definedName name="金型係数">[5]条件!$B$21:$E$25</definedName>
    <definedName name="金型係数用加工種">[5]条件!$A$21:$A$25</definedName>
    <definedName name="金額_ｼﾎﾞ">#REF!</definedName>
    <definedName name="金額_ﾋﾟﾝｽﾗｲﾄﾞ">#REF!</definedName>
    <definedName name="金額_文字入れ">#REF!</definedName>
    <definedName name="金額_面ｽﾗｲﾄﾞ">#REF!</definedName>
    <definedName name="面ｽﾗｲﾄﾞ">#REF!</definedName>
    <definedName name="項_下搬送">#REF!</definedName>
  </definedNames>
  <calcPr calcId="162913"/>
</workbook>
</file>

<file path=xl/calcChain.xml><?xml version="1.0" encoding="utf-8"?>
<calcChain xmlns="http://schemas.openxmlformats.org/spreadsheetml/2006/main">
  <c r="S8" i="18" l="1"/>
  <c r="R8" i="18"/>
  <c r="H16" i="18"/>
  <c r="E16" i="18"/>
  <c r="E20" i="18"/>
  <c r="E25" i="18"/>
  <c r="E21" i="18"/>
  <c r="E22" i="18"/>
  <c r="E23" i="18"/>
  <c r="E17" i="18"/>
  <c r="E24" i="18"/>
  <c r="E18" i="18"/>
  <c r="E26" i="18"/>
  <c r="E27" i="18"/>
  <c r="E28" i="18"/>
  <c r="E19" i="18"/>
  <c r="D28" i="18"/>
  <c r="D27" i="18"/>
  <c r="D26" i="18"/>
  <c r="D18" i="18"/>
  <c r="D24" i="18"/>
  <c r="D17" i="18"/>
  <c r="D23" i="18"/>
  <c r="D22" i="18"/>
  <c r="D21" i="18"/>
  <c r="D25" i="18"/>
  <c r="D20" i="18"/>
  <c r="D16" i="18"/>
  <c r="D19" i="18"/>
  <c r="L118" i="28"/>
  <c r="L94" i="28"/>
  <c r="L70" i="28"/>
  <c r="L34" i="28"/>
  <c r="K34" i="28"/>
  <c r="J34" i="28"/>
  <c r="I34" i="28"/>
  <c r="H34" i="28"/>
  <c r="G34" i="28"/>
  <c r="F34" i="28"/>
  <c r="E34" i="28"/>
  <c r="D34" i="28"/>
  <c r="K33" i="28"/>
  <c r="J33" i="28"/>
  <c r="I33" i="28"/>
  <c r="H33" i="28"/>
  <c r="G33" i="28"/>
  <c r="F33" i="28"/>
  <c r="E33" i="28"/>
  <c r="D33" i="28"/>
  <c r="K32" i="28"/>
  <c r="J32" i="28"/>
  <c r="I32" i="28"/>
  <c r="H32" i="28"/>
  <c r="G32" i="28"/>
  <c r="F32" i="28"/>
  <c r="E32" i="28"/>
  <c r="D32" i="28"/>
  <c r="L31" i="28"/>
  <c r="L30" i="28"/>
  <c r="L29" i="28"/>
  <c r="L28" i="28"/>
  <c r="L27" i="28"/>
  <c r="L26" i="28"/>
  <c r="L25" i="28"/>
  <c r="L24" i="28"/>
  <c r="L23" i="28"/>
  <c r="L22" i="28"/>
  <c r="L21" i="28"/>
  <c r="L20" i="28"/>
  <c r="L19" i="28"/>
  <c r="Q16" i="28"/>
  <c r="O16" i="28"/>
  <c r="N16" i="28"/>
  <c r="L16" i="28"/>
  <c r="L34" i="27"/>
  <c r="K34" i="27"/>
  <c r="J34" i="27"/>
  <c r="I34" i="27"/>
  <c r="H34" i="27"/>
  <c r="G34" i="27"/>
  <c r="F34" i="27"/>
  <c r="E34" i="27"/>
  <c r="D34" i="27"/>
  <c r="K33" i="27"/>
  <c r="J33" i="27"/>
  <c r="I33" i="27"/>
  <c r="H33" i="27"/>
  <c r="G33" i="27"/>
  <c r="F33" i="27"/>
  <c r="E33" i="27"/>
  <c r="D33" i="27"/>
  <c r="K32" i="27"/>
  <c r="J32" i="27"/>
  <c r="I32" i="27"/>
  <c r="H32" i="27"/>
  <c r="G32" i="27"/>
  <c r="F32" i="27"/>
  <c r="E32" i="27"/>
  <c r="D32" i="27"/>
  <c r="L31" i="27"/>
  <c r="L30" i="27"/>
  <c r="L29" i="27"/>
  <c r="L28" i="27"/>
  <c r="L27" i="27"/>
  <c r="L26" i="27"/>
  <c r="L25" i="27"/>
  <c r="L24" i="27"/>
  <c r="L23" i="27"/>
  <c r="L22" i="27"/>
  <c r="L21" i="27"/>
  <c r="L20" i="27"/>
  <c r="L19" i="27"/>
  <c r="R16" i="27"/>
  <c r="O16" i="27"/>
  <c r="L16" i="27"/>
  <c r="C77" i="18" l="1"/>
  <c r="G56" i="18"/>
  <c r="G78" i="18" l="1"/>
  <c r="F78" i="18"/>
  <c r="E78" i="18"/>
  <c r="D78" i="18"/>
  <c r="F56" i="18"/>
  <c r="E56" i="18"/>
  <c r="D56" i="18"/>
  <c r="G34" i="18"/>
  <c r="F34" i="18"/>
  <c r="E34" i="18"/>
  <c r="D34" i="18"/>
  <c r="C55" i="18"/>
  <c r="C33" i="18"/>
  <c r="F29" i="18"/>
  <c r="E29" i="18"/>
  <c r="D29" i="18"/>
  <c r="G29" i="18" l="1"/>
  <c r="H28" i="18"/>
  <c r="R9" i="18"/>
  <c r="H20" i="18" l="1"/>
  <c r="H19" i="18"/>
  <c r="H24" i="18"/>
  <c r="H22" i="18"/>
  <c r="H21" i="18"/>
  <c r="H25" i="18"/>
  <c r="H18" i="18"/>
  <c r="H26" i="18"/>
  <c r="H17" i="18"/>
  <c r="H23" i="18"/>
  <c r="H27" i="18"/>
  <c r="H118" i="18"/>
  <c r="H117" i="18"/>
  <c r="H104" i="18" l="1"/>
  <c r="H113" i="18" l="1"/>
  <c r="H115" i="18" l="1"/>
  <c r="H114" i="18"/>
  <c r="H111" i="18" l="1"/>
  <c r="H110" i="18"/>
  <c r="H109" i="18"/>
  <c r="H119" i="18" l="1"/>
  <c r="H116" i="18"/>
  <c r="H112" i="18"/>
  <c r="H108" i="18"/>
  <c r="H107" i="18"/>
  <c r="H106" i="18"/>
  <c r="H105" i="18"/>
  <c r="J4" i="18"/>
  <c r="H4" i="18"/>
  <c r="F4" i="18"/>
  <c r="J3" i="18"/>
  <c r="H3" i="18"/>
  <c r="F3" i="18"/>
  <c r="J8" i="10" l="1"/>
  <c r="W3" i="10"/>
  <c r="H86" i="10" l="1"/>
  <c r="H87" i="10" l="1"/>
  <c r="H88" i="10"/>
  <c r="H89" i="10"/>
  <c r="H90" i="10"/>
  <c r="H85" i="10"/>
  <c r="L18" i="10" l="1"/>
  <c r="L16" i="10" l="1"/>
  <c r="L17" i="10" l="1"/>
  <c r="H104" i="10" l="1"/>
  <c r="H103" i="10"/>
  <c r="H98" i="10"/>
  <c r="H99" i="10"/>
  <c r="H100" i="10"/>
  <c r="H101" i="10"/>
  <c r="H102" i="10"/>
  <c r="H97" i="10"/>
  <c r="D67" i="10" l="1"/>
  <c r="E67" i="10"/>
  <c r="F67" i="10"/>
  <c r="G67" i="10"/>
  <c r="H67" i="10"/>
  <c r="I67" i="10"/>
  <c r="J67" i="10"/>
  <c r="K67" i="10"/>
  <c r="K50" i="10"/>
  <c r="K33" i="10"/>
  <c r="L21" i="10"/>
  <c r="L20" i="10"/>
  <c r="L19" i="10"/>
  <c r="L28" i="10"/>
  <c r="L27" i="10"/>
  <c r="L25" i="10"/>
  <c r="L24" i="10"/>
  <c r="L23" i="10"/>
  <c r="L22" i="10"/>
  <c r="L26" i="10"/>
  <c r="E109" i="10" l="1"/>
  <c r="F109" i="10"/>
  <c r="D109" i="10"/>
  <c r="J10" i="10" l="1"/>
  <c r="H10" i="10"/>
  <c r="F10" i="10"/>
  <c r="J9" i="10"/>
  <c r="H9" i="10"/>
  <c r="F9" i="10"/>
  <c r="J50" i="10" l="1"/>
  <c r="J4" i="10" l="1"/>
  <c r="J33" i="10"/>
  <c r="I50" i="10"/>
  <c r="H50" i="10"/>
  <c r="G50" i="10"/>
  <c r="F50" i="10"/>
  <c r="E50" i="10"/>
  <c r="D50" i="10"/>
  <c r="I33" i="10"/>
  <c r="H33" i="10"/>
  <c r="G33" i="10"/>
  <c r="F33" i="10"/>
  <c r="E33" i="10"/>
  <c r="D33" i="10"/>
  <c r="J7" i="10"/>
  <c r="F7" i="10"/>
  <c r="H8" i="10"/>
  <c r="H7" i="10"/>
  <c r="F8" i="10"/>
  <c r="H4" i="10" l="1"/>
  <c r="J3" i="10"/>
  <c r="J6" i="10"/>
  <c r="I23" i="6" l="1"/>
  <c r="I22" i="6"/>
  <c r="I21" i="6"/>
  <c r="I20" i="6"/>
  <c r="I19" i="6"/>
  <c r="I18" i="6"/>
  <c r="I17" i="6"/>
  <c r="I16" i="6"/>
  <c r="H6" i="10"/>
  <c r="F6" i="10"/>
  <c r="J5" i="10"/>
  <c r="H5" i="10"/>
  <c r="F5" i="10"/>
  <c r="F4" i="10"/>
  <c r="H3" i="10"/>
  <c r="F3" i="10"/>
</calcChain>
</file>

<file path=xl/sharedStrings.xml><?xml version="1.0" encoding="utf-8"?>
<sst xmlns="http://schemas.openxmlformats.org/spreadsheetml/2006/main" count="627" uniqueCount="167">
  <si>
    <t>YAMASHIN CEBU FILTER</t>
  </si>
  <si>
    <t>SANYO DENKI</t>
  </si>
  <si>
    <t>VACUUMTECH</t>
  </si>
  <si>
    <t>FCC (PHILIPPINES)</t>
  </si>
  <si>
    <t>IMASEN PHILIPPINES</t>
  </si>
  <si>
    <t>MITSUBA 2</t>
  </si>
  <si>
    <t>YUTAKA</t>
  </si>
  <si>
    <t>MECHA/ FRONTECH</t>
  </si>
  <si>
    <t>NPS</t>
  </si>
  <si>
    <t>Professionalism</t>
  </si>
  <si>
    <t>Customer Convenience</t>
  </si>
  <si>
    <t>Confidence</t>
  </si>
  <si>
    <t>Customer Perspective</t>
  </si>
  <si>
    <t>Hospitality</t>
  </si>
  <si>
    <t>Satisfaction</t>
  </si>
  <si>
    <t>After Sales Respond</t>
  </si>
  <si>
    <t>Responsiveness</t>
  </si>
  <si>
    <t>Likeness</t>
  </si>
  <si>
    <t>Quality</t>
  </si>
  <si>
    <t>Technological Advantage</t>
  </si>
  <si>
    <t>Delivery on time</t>
  </si>
  <si>
    <t>Price</t>
  </si>
  <si>
    <t>❶</t>
  </si>
  <si>
    <t>PRICE</t>
  </si>
  <si>
    <t>CUSTOMER</t>
  </si>
  <si>
    <t>❷</t>
  </si>
  <si>
    <t>❸</t>
  </si>
  <si>
    <t>DELIVERY ON TIME</t>
  </si>
  <si>
    <t>TECHNOLOGICAL ADVANTAGE</t>
  </si>
  <si>
    <t>No. of Customers</t>
  </si>
  <si>
    <t>APR '18~JUNE '18 (1ST QTR)</t>
  </si>
  <si>
    <t>JULY '18~SEPT '18 (2ND QTR)</t>
  </si>
  <si>
    <t>No. of Detractors</t>
  </si>
  <si>
    <t>No. of Passives</t>
  </si>
  <si>
    <t>No. of Promoters</t>
  </si>
  <si>
    <t>PASSIVES</t>
  </si>
  <si>
    <t>PROMOTERS</t>
  </si>
  <si>
    <t>DETRACTORS</t>
  </si>
  <si>
    <t>% Detractors</t>
  </si>
  <si>
    <t>% Passives</t>
  </si>
  <si>
    <t>% Promoters</t>
  </si>
  <si>
    <t>FY</t>
  </si>
  <si>
    <t>JAN '18~MAR '18 (4TH QTR)</t>
  </si>
  <si>
    <t>SHOWA</t>
  </si>
  <si>
    <t>SHOSHIBA</t>
  </si>
  <si>
    <t xml:space="preserve">YUTAKA </t>
  </si>
  <si>
    <t>TECHNOL EIGHT</t>
  </si>
  <si>
    <t xml:space="preserve">APRIL '17~MAY '17 (1ST QTR) </t>
  </si>
  <si>
    <t>JULY '17~SEPT '17 (2ND QTR)</t>
  </si>
  <si>
    <t>OCT '17~DEC '17 (3RD QTR)</t>
  </si>
  <si>
    <t xml:space="preserve">APRIL '17~MAY '17 
(1ST QTR) </t>
  </si>
  <si>
    <t>50% AND ABOVE</t>
  </si>
  <si>
    <t>GOOD NPS</t>
  </si>
  <si>
    <t>EXCELLENT NPS</t>
  </si>
  <si>
    <t>BELOW 0</t>
  </si>
  <si>
    <t>POOR NPS</t>
  </si>
  <si>
    <t>0 - 49%</t>
  </si>
  <si>
    <t>JULY '17~SEPT '17
(2ND QTR)</t>
  </si>
  <si>
    <t>OCT '17~DEC '17
(3RD QTR)</t>
  </si>
  <si>
    <t>JAN '18~MAR '18 
(4TH QTR)</t>
  </si>
  <si>
    <t>APR '18~JUNE '18 
(1ST QTR)</t>
  </si>
  <si>
    <t>JULY '18~SEPT '18 
(2ND QTR)</t>
  </si>
  <si>
    <t>FCC WAREHOUSE</t>
  </si>
  <si>
    <t>FCC DO BRAZIL</t>
  </si>
  <si>
    <t>TOP 3 CRITERIA WITH LOWEST RATING</t>
  </si>
  <si>
    <t>COUNT OF TOP 3 CRITERIA WITH LOWEST RATING</t>
  </si>
  <si>
    <t>TOTAL</t>
  </si>
  <si>
    <t>Total No. of Customer
(Low Rating)</t>
  </si>
  <si>
    <t>Customer</t>
  </si>
  <si>
    <t>CRITERIA</t>
  </si>
  <si>
    <t>TOP 3 CRITERIA WITH LOWEST CUSTOMER RATING</t>
  </si>
  <si>
    <t>AVERAGE RATING</t>
  </si>
  <si>
    <t>CUSTOMER SATISFACTION SURVEY</t>
  </si>
  <si>
    <t>Score</t>
    <phoneticPr fontId="0"/>
  </si>
  <si>
    <t>Comments</t>
  </si>
  <si>
    <t>How professional is our company?</t>
    <phoneticPr fontId="0"/>
  </si>
  <si>
    <t>How convenient is our company to use?</t>
    <phoneticPr fontId="0"/>
  </si>
  <si>
    <t>Do you like our company, neither like nor dislike it, or dislike it?</t>
    <phoneticPr fontId="0"/>
  </si>
  <si>
    <t>How confident are you to do business with our company?</t>
  </si>
  <si>
    <t>How well do you feel that our company understands your needs?</t>
    <phoneticPr fontId="0"/>
  </si>
  <si>
    <t>Compared to our competitors, is our product quality better, worse, or about the same?</t>
    <phoneticPr fontId="0"/>
  </si>
  <si>
    <t>Compared to our competitors, are our prices higher, lower, or about the same?</t>
    <phoneticPr fontId="0"/>
  </si>
  <si>
    <t>How well did our customer service representative answer your question or solve your problem?</t>
    <phoneticPr fontId="0"/>
  </si>
  <si>
    <t>Overall, are you satisfied with the employees at our company, neither satisfied nor dissatisfied with them, or dissatisfied with them?</t>
  </si>
  <si>
    <t>Overall, how responsive have we been to your questions or concerns about our product?</t>
    <phoneticPr fontId="0"/>
  </si>
  <si>
    <t>Overall, are you satisfied with our response to post process activities like technical support, neither satisfied nor dissatisfied with them, or dissatisfied with them?</t>
  </si>
  <si>
    <t>Compared to our competitors, is our delivery time table, better, worse, or about the same?</t>
  </si>
  <si>
    <t>Compared to our competitors, is our machine capability better, worse, or about the same?</t>
  </si>
  <si>
    <t>How likely is it that you would recommend this company to a friend or colleague?</t>
    <phoneticPr fontId="0"/>
  </si>
  <si>
    <t>OCT '18~DEC '18 
(3RD QTR)</t>
  </si>
  <si>
    <t>OCT '18~DEC '18 (3RD QTR)</t>
  </si>
  <si>
    <t>(1ST QTR)</t>
  </si>
  <si>
    <t>(2ND QTR)</t>
  </si>
  <si>
    <t>(3RD QTR)</t>
  </si>
  <si>
    <t>JAN '19 ~MAR '19
(4TH QTR)</t>
  </si>
  <si>
    <t>(4TH QTR)</t>
  </si>
  <si>
    <t>YEAR</t>
  </si>
  <si>
    <t>JAN '19 ~MAR '19 (4TH QTR)</t>
  </si>
  <si>
    <t>AVE</t>
  </si>
  <si>
    <t>CUSTOMER SATISFACTION RATE (2018-2019)</t>
  </si>
  <si>
    <t>CUSTOMER SATISFACTION RATE (2017-2018)</t>
  </si>
  <si>
    <t xml:space="preserve">APR '17~MAY '17 
(1ST QTR) </t>
  </si>
  <si>
    <t>JUL '17~SEPT '17
(2ND QTR)</t>
  </si>
  <si>
    <t>APR '18~JUN '18 
(1ST QTR)</t>
  </si>
  <si>
    <t>JUL '18~SEPT '18 
(2ND QTR)</t>
  </si>
  <si>
    <t>(score 6-7)   SATISFIED BUT UNENTHUSIASTIC CUSTOMERS</t>
  </si>
  <si>
    <t>(score 0-5)   UNHAPPY CUSTOMERS</t>
  </si>
  <si>
    <t>(score 8-10) LOYAL ENTHUSIASTIC CUSTOMERS</t>
  </si>
  <si>
    <t>OCT '20~DEC '20 (3RD QTR)</t>
  </si>
  <si>
    <t>OGINO PHILS.</t>
  </si>
  <si>
    <t>F.TECH PHILS.</t>
  </si>
  <si>
    <t>CUSTOMER SATISFACTION RATE (2019-2020)</t>
  </si>
  <si>
    <t>AVERAGE</t>
  </si>
  <si>
    <t>Promoters</t>
  </si>
  <si>
    <t>Passive</t>
  </si>
  <si>
    <t>Detractors</t>
  </si>
  <si>
    <t>How likely is it that you would recommend this company to a friend or colleague?</t>
  </si>
  <si>
    <t>Criteria</t>
  </si>
  <si>
    <t>Average</t>
  </si>
  <si>
    <t>Total</t>
  </si>
  <si>
    <t>Customer Rate</t>
  </si>
  <si>
    <t>TOP 3 CRITERIA TO IMPROVE ACCORDING TO CUSTOMER</t>
  </si>
  <si>
    <t>RATE</t>
  </si>
  <si>
    <t>Target</t>
  </si>
  <si>
    <t>YAMASHIN</t>
  </si>
  <si>
    <t>CHORAKAWA</t>
  </si>
  <si>
    <t>HONDA</t>
  </si>
  <si>
    <t>GOSHI</t>
  </si>
  <si>
    <t>FY2017 - 1Q</t>
  </si>
  <si>
    <t>FY2017 - 2Q</t>
  </si>
  <si>
    <t>FY2017 - 3Q</t>
  </si>
  <si>
    <t>FY2017 - 4Q</t>
  </si>
  <si>
    <t>Apr ~ June</t>
  </si>
  <si>
    <t>FY2018 - 1Q</t>
  </si>
  <si>
    <t>FY2018 - 2Q</t>
  </si>
  <si>
    <t>FY2018 - 3Q</t>
  </si>
  <si>
    <t>FY2018 - 4Q</t>
  </si>
  <si>
    <t>MAHLE FILTER</t>
  </si>
  <si>
    <t>VSOGLOBAL</t>
  </si>
  <si>
    <t>JAN '21~MAR'21 (4TH QTR)</t>
  </si>
  <si>
    <t>Customer Satisfaction
NPS</t>
  </si>
  <si>
    <t xml:space="preserve">APR '20~JUN'20
(1ST QTR) </t>
  </si>
  <si>
    <t xml:space="preserve">JUL '20~SEP'20 (2ND QTR) </t>
  </si>
  <si>
    <t>CUSTOMER SURVEY REPORT</t>
  </si>
  <si>
    <t>FCTEC</t>
  </si>
  <si>
    <t>F.TECH</t>
  </si>
  <si>
    <t>ISUZU AUTOPARTS</t>
  </si>
  <si>
    <r>
      <t xml:space="preserve">TOP 3 CRITERIA WITH LOWEST RATING </t>
    </r>
    <r>
      <rPr>
        <b/>
        <sz val="10"/>
        <color rgb="FFFF0000"/>
        <rFont val="Arial"/>
        <family val="2"/>
      </rPr>
      <t>(*Who answer is 7 and below*)</t>
    </r>
  </si>
  <si>
    <t>Average:</t>
  </si>
  <si>
    <t>2020-2021</t>
  </si>
  <si>
    <t>-</t>
  </si>
  <si>
    <t>April 2021 ~ June 2021 (1st Quarter)</t>
  </si>
  <si>
    <t>10~8</t>
  </si>
  <si>
    <t>ok</t>
  </si>
  <si>
    <t>7 below</t>
  </si>
  <si>
    <t>put comment</t>
  </si>
  <si>
    <t>IMASEN PHILIPPINE</t>
  </si>
  <si>
    <t>MECHATRONICS</t>
  </si>
  <si>
    <t>**Out of 8 active customers, there are 5 customers who were higly satisfied giving Excellent Satisfaction rating; meanwhile the remaining 3 customers with 79% and below rating ="Good customer satisfaction"</t>
  </si>
  <si>
    <t>July 2021 ~ SEPT 2021 (2nd Quarter)</t>
  </si>
  <si>
    <t>APR '21~JUN'21
(1ST QTR)</t>
  </si>
  <si>
    <t xml:space="preserve">JUL '21~SEP'21
(2ND QTR) </t>
  </si>
  <si>
    <t>OCT '21~DEC '21
(3RD QTR)</t>
  </si>
  <si>
    <t>JAN '22~MAR'22
(4TH QTR)</t>
  </si>
  <si>
    <t>1st Half 2021</t>
  </si>
  <si>
    <t>2nd Half 2021</t>
  </si>
  <si>
    <t>2021-2022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</si>
</sst>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40">
    <font>
      <sz val="10"/>
      <name val="Arial"/>
      <family val="2"/>
    </font>
    <font>
      <sz val="10"/>
      <name val="Arial"/>
      <family val="2"/>
    </font>
    <font>
      <sz val="12"/>
      <name val="Fujitsu Sans"/>
      <family val="2"/>
    </font>
    <font>
      <b/>
      <sz val="12"/>
      <name val="Fujitsu Sans"/>
      <family val="2"/>
    </font>
    <font>
      <sz val="10"/>
      <name val="Fujitsu Sans"/>
      <family val="2"/>
    </font>
    <font>
      <sz val="9"/>
      <name val="Fujitsu Sans"/>
      <family val="2"/>
    </font>
    <font>
      <sz val="11"/>
      <color theme="1"/>
      <name val="Calibri"/>
      <family val="2"/>
      <charset val="128"/>
      <scheme val="minor"/>
    </font>
    <font>
      <sz val="10"/>
      <color theme="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3"/>
      <name val="Fujitsu Sans"/>
      <family val="2"/>
    </font>
    <font>
      <b/>
      <sz val="13"/>
      <name val="Fujitsu Sans"/>
      <family val="2"/>
    </font>
    <font>
      <b/>
      <sz val="13"/>
      <name val="Bahnschrift"/>
      <family val="2"/>
    </font>
    <font>
      <sz val="10"/>
      <name val="Bahnschrift"/>
      <family val="2"/>
    </font>
    <font>
      <b/>
      <sz val="12"/>
      <name val="Arial"/>
      <family val="2"/>
    </font>
    <font>
      <sz val="10"/>
      <color rgb="FFFF0000"/>
      <name val="Arial"/>
      <family val="2"/>
    </font>
    <font>
      <b/>
      <sz val="8"/>
      <name val="Arial"/>
      <family val="2"/>
    </font>
    <font>
      <b/>
      <sz val="14"/>
      <color rgb="FFFF0000"/>
      <name val="Calibri"/>
      <family val="2"/>
    </font>
    <font>
      <sz val="18"/>
      <color theme="1"/>
      <name val="Calibri"/>
      <family val="2"/>
      <scheme val="minor"/>
    </font>
    <font>
      <sz val="18"/>
      <color theme="1"/>
      <name val="Calibri"/>
      <family val="2"/>
    </font>
    <font>
      <b/>
      <sz val="2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8"/>
      <name val="Calibri"/>
      <family val="2"/>
      <scheme val="minor"/>
    </font>
    <font>
      <u/>
      <sz val="20"/>
      <color theme="1"/>
      <name val="Calibri"/>
      <family val="2"/>
      <scheme val="minor"/>
    </font>
    <font>
      <b/>
      <sz val="16"/>
      <name val="Bahnschrift Light"/>
      <family val="2"/>
    </font>
    <font>
      <sz val="12"/>
      <name val="Calibri"/>
      <family val="2"/>
    </font>
    <font>
      <b/>
      <sz val="12"/>
      <color rgb="FFFF0000"/>
      <name val="Fujitsu Sans"/>
      <family val="2"/>
    </font>
    <font>
      <b/>
      <sz val="12"/>
      <color rgb="FF0070C0"/>
      <name val="Fujitsu Sans"/>
      <family val="2"/>
    </font>
    <font>
      <b/>
      <sz val="18"/>
      <name val="Fujitsu Sans"/>
      <family val="2"/>
    </font>
    <font>
      <sz val="14"/>
      <name val="Fujitsu Sans"/>
      <family val="2"/>
    </font>
    <font>
      <b/>
      <sz val="18"/>
      <color rgb="FFFF0000"/>
      <name val="Calibri"/>
      <family val="2"/>
    </font>
    <font>
      <b/>
      <sz val="16"/>
      <name val="Fujitsu Sans"/>
      <family val="2"/>
    </font>
    <font>
      <sz val="12"/>
      <color theme="0"/>
      <name val="Fujitsu Sans"/>
      <family val="2"/>
    </font>
    <font>
      <sz val="18"/>
      <color rgb="FFFF0000"/>
      <name val="Calibri"/>
      <family val="2"/>
    </font>
    <font>
      <sz val="8"/>
      <name val="Arial"/>
      <family val="2"/>
    </font>
    <font>
      <b/>
      <sz val="11"/>
      <name val="Arial"/>
      <family val="2"/>
    </font>
    <font>
      <b/>
      <u/>
      <sz val="15"/>
      <name val="Arial"/>
      <family val="2"/>
    </font>
    <font>
      <sz val="12"/>
      <name val="Arial"/>
      <family val="2"/>
    </font>
    <font>
      <b/>
      <sz val="10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0"/>
        <bgColor theme="0"/>
      </patternFill>
    </fill>
    <fill>
      <patternFill patternType="solid">
        <fgColor rgb="FFFFFF99"/>
        <bgColor theme="0"/>
      </patternFill>
    </fill>
    <fill>
      <patternFill patternType="solid">
        <fgColor theme="5" tint="0.39997558519241921"/>
        <bgColor theme="0"/>
      </patternFill>
    </fill>
    <fill>
      <patternFill patternType="solid">
        <fgColor theme="4" tint="0.79998168889431442"/>
        <bgColor theme="0"/>
      </patternFill>
    </fill>
    <fill>
      <patternFill patternType="solid">
        <fgColor rgb="FFFFC000"/>
        <bgColor theme="0"/>
      </patternFill>
    </fill>
    <fill>
      <patternFill patternType="solid">
        <fgColor rgb="FF92D050"/>
        <bgColor theme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6" fillId="0" borderId="0">
      <alignment vertical="center"/>
    </xf>
    <xf numFmtId="9" fontId="6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95">
    <xf numFmtId="0" fontId="0" fillId="0" borderId="0" xfId="0"/>
    <xf numFmtId="0" fontId="2" fillId="0" borderId="0" xfId="0" applyFont="1"/>
    <xf numFmtId="0" fontId="2" fillId="2" borderId="0" xfId="0" applyFont="1" applyFill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9" fontId="3" fillId="0" borderId="1" xfId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0" fillId="0" borderId="0" xfId="0" applyFill="1"/>
    <xf numFmtId="0" fontId="7" fillId="0" borderId="0" xfId="0" applyFont="1" applyFill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0" fillId="2" borderId="1" xfId="0" applyFill="1" applyBorder="1" applyAlignment="1">
      <alignment horizontal="left" vertical="center" wrapText="1"/>
    </xf>
    <xf numFmtId="0" fontId="3" fillId="2" borderId="0" xfId="0" applyFont="1" applyFill="1"/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9" fontId="8" fillId="0" borderId="1" xfId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0" fontId="11" fillId="4" borderId="0" xfId="0" applyFont="1" applyFill="1" applyAlignment="1">
      <alignment horizontal="center" vertical="center"/>
    </xf>
    <xf numFmtId="0" fontId="10" fillId="2" borderId="0" xfId="0" applyFont="1" applyFill="1" applyAlignment="1">
      <alignment vertical="center"/>
    </xf>
    <xf numFmtId="9" fontId="8" fillId="0" borderId="1" xfId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2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165" fontId="0" fillId="0" borderId="1" xfId="5" applyNumberFormat="1" applyFont="1" applyBorder="1" applyAlignment="1">
      <alignment horizontal="center" vertical="center"/>
    </xf>
    <xf numFmtId="1" fontId="0" fillId="0" borderId="1" xfId="5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8" fillId="0" borderId="0" xfId="0" applyFont="1"/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6" fillId="7" borderId="1" xfId="0" applyFont="1" applyFill="1" applyBorder="1" applyAlignment="1">
      <alignment horizontal="center" wrapText="1"/>
    </xf>
    <xf numFmtId="1" fontId="0" fillId="7" borderId="1" xfId="0" applyNumberFormat="1" applyFill="1" applyBorder="1" applyAlignment="1">
      <alignment horizontal="center" vertical="center"/>
    </xf>
    <xf numFmtId="9" fontId="14" fillId="0" borderId="1" xfId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wrapText="1"/>
    </xf>
    <xf numFmtId="9" fontId="0" fillId="0" borderId="1" xfId="0" applyNumberFormat="1" applyBorder="1" applyAlignment="1">
      <alignment horizontal="center"/>
    </xf>
    <xf numFmtId="0" fontId="14" fillId="2" borderId="0" xfId="0" applyFont="1" applyFill="1" applyAlignment="1"/>
    <xf numFmtId="0" fontId="0" fillId="0" borderId="0" xfId="0" applyBorder="1"/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8" fillId="0" borderId="0" xfId="3" applyFont="1">
      <alignment vertical="center"/>
    </xf>
    <xf numFmtId="0" fontId="18" fillId="0" borderId="1" xfId="3" applyFont="1" applyBorder="1" applyAlignment="1">
      <alignment horizontal="center" vertical="center"/>
    </xf>
    <xf numFmtId="0" fontId="21" fillId="0" borderId="2" xfId="3" applyFont="1" applyBorder="1" applyAlignment="1">
      <alignment vertical="center" wrapText="1"/>
    </xf>
    <xf numFmtId="0" fontId="18" fillId="0" borderId="2" xfId="3" applyFont="1" applyBorder="1">
      <alignment vertical="center"/>
    </xf>
    <xf numFmtId="0" fontId="19" fillId="0" borderId="0" xfId="3" applyFont="1">
      <alignment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4" xfId="3" applyFont="1" applyBorder="1" applyAlignment="1">
      <alignment horizontal="center" vertical="center"/>
    </xf>
    <xf numFmtId="0" fontId="22" fillId="0" borderId="2" xfId="3" applyFont="1" applyBorder="1" applyAlignment="1">
      <alignment horizontal="left" vertical="center" wrapText="1"/>
    </xf>
    <xf numFmtId="0" fontId="23" fillId="0" borderId="0" xfId="3" applyFont="1" applyFill="1">
      <alignment vertical="center"/>
    </xf>
    <xf numFmtId="0" fontId="23" fillId="0" borderId="4" xfId="3" applyFont="1" applyFill="1" applyBorder="1" applyAlignment="1">
      <alignment horizontal="center" vertical="center"/>
    </xf>
    <xf numFmtId="0" fontId="24" fillId="8" borderId="2" xfId="3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0" fontId="8" fillId="0" borderId="1" xfId="0" applyFont="1" applyBorder="1"/>
    <xf numFmtId="2" fontId="8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right"/>
    </xf>
    <xf numFmtId="0" fontId="0" fillId="0" borderId="0" xfId="0" applyBorder="1" applyAlignment="1">
      <alignment horizontal="center" vertical="center" wrapText="1"/>
    </xf>
    <xf numFmtId="165" fontId="0" fillId="0" borderId="0" xfId="5" applyNumberFormat="1" applyFont="1" applyBorder="1" applyAlignment="1">
      <alignment horizontal="center" vertical="center"/>
    </xf>
    <xf numFmtId="164" fontId="0" fillId="0" borderId="1" xfId="5" applyFont="1" applyBorder="1" applyAlignment="1">
      <alignment horizontal="center"/>
    </xf>
    <xf numFmtId="9" fontId="0" fillId="0" borderId="0" xfId="0" applyNumberFormat="1"/>
    <xf numFmtId="0" fontId="9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0" fillId="0" borderId="1" xfId="0" applyFont="1" applyBorder="1"/>
    <xf numFmtId="0" fontId="5" fillId="0" borderId="1" xfId="0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9" fontId="0" fillId="0" borderId="0" xfId="1" applyFont="1"/>
    <xf numFmtId="0" fontId="2" fillId="9" borderId="0" xfId="0" applyFont="1" applyFill="1"/>
    <xf numFmtId="0" fontId="25" fillId="9" borderId="0" xfId="0" applyFont="1" applyFill="1"/>
    <xf numFmtId="0" fontId="3" fillId="9" borderId="0" xfId="0" applyFont="1" applyFill="1"/>
    <xf numFmtId="0" fontId="26" fillId="9" borderId="0" xfId="0" applyFont="1" applyFill="1"/>
    <xf numFmtId="0" fontId="2" fillId="9" borderId="0" xfId="0" applyFont="1" applyFill="1" applyAlignment="1">
      <alignment horizontal="center" vertical="center"/>
    </xf>
    <xf numFmtId="9" fontId="2" fillId="9" borderId="0" xfId="0" applyNumberFormat="1" applyFont="1" applyFill="1"/>
    <xf numFmtId="0" fontId="2" fillId="10" borderId="0" xfId="0" applyFont="1" applyFill="1"/>
    <xf numFmtId="0" fontId="4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2" fontId="2" fillId="9" borderId="1" xfId="0" applyNumberFormat="1" applyFont="1" applyFill="1" applyBorder="1" applyAlignment="1">
      <alignment horizontal="center" vertical="center"/>
    </xf>
    <xf numFmtId="9" fontId="2" fillId="9" borderId="1" xfId="1" applyFont="1" applyFill="1" applyBorder="1" applyAlignment="1">
      <alignment horizontal="center" vertical="center"/>
    </xf>
    <xf numFmtId="9" fontId="3" fillId="9" borderId="1" xfId="1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/>
    </xf>
    <xf numFmtId="0" fontId="5" fillId="13" borderId="1" xfId="0" applyFont="1" applyFill="1" applyBorder="1" applyAlignment="1">
      <alignment horizontal="center" vertical="center" wrapText="1"/>
    </xf>
    <xf numFmtId="0" fontId="2" fillId="14" borderId="0" xfId="0" applyFont="1" applyFill="1"/>
    <xf numFmtId="0" fontId="2" fillId="9" borderId="4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2" fontId="2" fillId="9" borderId="4" xfId="0" applyNumberFormat="1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15" borderId="14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/>
    </xf>
    <xf numFmtId="2" fontId="2" fillId="9" borderId="14" xfId="0" applyNumberFormat="1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2" fontId="2" fillId="9" borderId="5" xfId="0" applyNumberFormat="1" applyFont="1" applyFill="1" applyBorder="1" applyAlignment="1">
      <alignment horizontal="center" vertical="center"/>
    </xf>
    <xf numFmtId="0" fontId="2" fillId="12" borderId="1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2" fontId="2" fillId="9" borderId="6" xfId="0" applyNumberFormat="1" applyFont="1" applyFill="1" applyBorder="1" applyAlignment="1">
      <alignment horizontal="center" vertical="center"/>
    </xf>
    <xf numFmtId="0" fontId="2" fillId="9" borderId="7" xfId="0" applyFont="1" applyFill="1" applyBorder="1"/>
    <xf numFmtId="0" fontId="2" fillId="9" borderId="15" xfId="0" applyFont="1" applyFill="1" applyBorder="1" applyAlignment="1">
      <alignment horizontal="left"/>
    </xf>
    <xf numFmtId="2" fontId="2" fillId="9" borderId="5" xfId="0" applyNumberFormat="1" applyFont="1" applyFill="1" applyBorder="1" applyAlignment="1">
      <alignment horizontal="right" vertical="center"/>
    </xf>
    <xf numFmtId="0" fontId="2" fillId="9" borderId="8" xfId="0" applyFont="1" applyFill="1" applyBorder="1"/>
    <xf numFmtId="0" fontId="2" fillId="9" borderId="16" xfId="0" applyFont="1" applyFill="1" applyBorder="1"/>
    <xf numFmtId="0" fontId="2" fillId="9" borderId="14" xfId="0" applyFont="1" applyFill="1" applyBorder="1" applyAlignment="1">
      <alignment horizontal="right"/>
    </xf>
    <xf numFmtId="0" fontId="2" fillId="9" borderId="9" xfId="0" applyFont="1" applyFill="1" applyBorder="1"/>
    <xf numFmtId="0" fontId="2" fillId="9" borderId="10" xfId="0" applyFont="1" applyFill="1" applyBorder="1"/>
    <xf numFmtId="9" fontId="28" fillId="9" borderId="6" xfId="1" applyFont="1" applyFill="1" applyBorder="1" applyAlignment="1">
      <alignment horizontal="right"/>
    </xf>
    <xf numFmtId="9" fontId="27" fillId="9" borderId="6" xfId="1" applyFont="1" applyFill="1" applyBorder="1" applyAlignment="1">
      <alignment horizontal="right"/>
    </xf>
    <xf numFmtId="0" fontId="29" fillId="9" borderId="0" xfId="0" applyFont="1" applyFill="1" applyAlignment="1">
      <alignment vertical="center"/>
    </xf>
    <xf numFmtId="0" fontId="3" fillId="9" borderId="0" xfId="0" applyFont="1" applyFill="1" applyAlignment="1">
      <alignment vertical="center"/>
    </xf>
    <xf numFmtId="0" fontId="31" fillId="9" borderId="0" xfId="0" applyFont="1" applyFill="1" applyAlignment="1">
      <alignment vertical="center"/>
    </xf>
    <xf numFmtId="0" fontId="32" fillId="9" borderId="0" xfId="0" applyFont="1" applyFill="1" applyAlignment="1">
      <alignment vertical="center"/>
    </xf>
    <xf numFmtId="0" fontId="2" fillId="9" borderId="1" xfId="0" applyFont="1" applyFill="1" applyBorder="1" applyAlignment="1">
      <alignment horizontal="left" vertical="center"/>
    </xf>
    <xf numFmtId="0" fontId="33" fillId="9" borderId="0" xfId="0" applyFont="1" applyFill="1"/>
    <xf numFmtId="0" fontId="34" fillId="9" borderId="0" xfId="0" applyFont="1" applyFill="1"/>
    <xf numFmtId="0" fontId="0" fillId="10" borderId="0" xfId="0" applyFill="1"/>
    <xf numFmtId="0" fontId="0" fillId="9" borderId="0" xfId="0" applyFill="1"/>
    <xf numFmtId="0" fontId="0" fillId="0" borderId="1" xfId="0" applyBorder="1" applyAlignment="1">
      <alignment horizontal="center" vertical="center" wrapText="1"/>
    </xf>
    <xf numFmtId="9" fontId="0" fillId="0" borderId="0" xfId="1" applyFont="1" applyAlignment="1">
      <alignment horizontal="center"/>
    </xf>
    <xf numFmtId="0" fontId="37" fillId="10" borderId="0" xfId="0" applyFont="1" applyFill="1" applyAlignment="1">
      <alignment horizontal="left" indent="2"/>
    </xf>
    <xf numFmtId="9" fontId="38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0" fillId="9" borderId="0" xfId="0" applyFont="1" applyFill="1" applyAlignment="1">
      <alignment horizontal="center" vertical="center" wrapText="1"/>
    </xf>
    <xf numFmtId="0" fontId="0" fillId="17" borderId="0" xfId="0" applyFill="1"/>
    <xf numFmtId="0" fontId="8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/>
    </xf>
    <xf numFmtId="0" fontId="8" fillId="17" borderId="5" xfId="0" applyFont="1" applyFill="1" applyBorder="1" applyAlignment="1">
      <alignment horizontal="center"/>
    </xf>
    <xf numFmtId="2" fontId="8" fillId="17" borderId="0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8" fillId="0" borderId="1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wrapText="1"/>
    </xf>
    <xf numFmtId="0" fontId="2" fillId="13" borderId="2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30" fillId="9" borderId="0" xfId="0" applyFont="1" applyFill="1" applyAlignment="1">
      <alignment horizontal="center" vertical="center" wrapText="1"/>
    </xf>
    <xf numFmtId="0" fontId="9" fillId="10" borderId="0" xfId="0" applyFont="1" applyFill="1" applyAlignment="1">
      <alignment horizontal="center" vertical="center"/>
    </xf>
    <xf numFmtId="0" fontId="36" fillId="0" borderId="11" xfId="0" applyFont="1" applyFill="1" applyBorder="1" applyAlignment="1">
      <alignment horizontal="center" vertical="center" wrapText="1"/>
    </xf>
    <xf numFmtId="0" fontId="36" fillId="0" borderId="13" xfId="0" applyFont="1" applyFill="1" applyBorder="1" applyAlignment="1">
      <alignment horizontal="center" vertical="center"/>
    </xf>
    <xf numFmtId="0" fontId="36" fillId="0" borderId="7" xfId="0" applyFont="1" applyFill="1" applyBorder="1" applyAlignment="1">
      <alignment horizontal="center" vertical="center"/>
    </xf>
    <xf numFmtId="0" fontId="36" fillId="0" borderId="15" xfId="0" applyFont="1" applyFill="1" applyBorder="1" applyAlignment="1">
      <alignment horizontal="center" vertical="center"/>
    </xf>
    <xf numFmtId="0" fontId="36" fillId="0" borderId="9" xfId="0" applyFont="1" applyFill="1" applyBorder="1" applyAlignment="1">
      <alignment horizontal="center" vertical="center"/>
    </xf>
    <xf numFmtId="0" fontId="36" fillId="0" borderId="10" xfId="0" applyFont="1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9" fontId="14" fillId="16" borderId="2" xfId="0" applyNumberFormat="1" applyFont="1" applyFill="1" applyBorder="1" applyAlignment="1">
      <alignment horizontal="center" vertical="center"/>
    </xf>
    <xf numFmtId="0" fontId="14" fillId="16" borderId="3" xfId="0" applyFont="1" applyFill="1" applyBorder="1" applyAlignment="1">
      <alignment horizontal="center" vertical="center"/>
    </xf>
    <xf numFmtId="0" fontId="18" fillId="0" borderId="1" xfId="3" applyFont="1" applyBorder="1" applyAlignment="1">
      <alignment horizontal="right" vertical="center"/>
    </xf>
    <xf numFmtId="0" fontId="18" fillId="0" borderId="2" xfId="3" applyFont="1" applyBorder="1" applyAlignment="1">
      <alignment horizontal="right" vertical="center"/>
    </xf>
    <xf numFmtId="0" fontId="20" fillId="0" borderId="0" xfId="3" applyFont="1" applyAlignment="1">
      <alignment horizontal="center" vertical="center"/>
    </xf>
    <xf numFmtId="0" fontId="8" fillId="0" borderId="0" xfId="0" applyFont="1" applyFill="1"/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center" wrapText="1"/>
    </xf>
    <xf numFmtId="0" fontId="4" fillId="17" borderId="1" xfId="0" applyFont="1" applyFill="1" applyBorder="1" applyAlignment="1">
      <alignment horizontal="left" vertical="center" wrapText="1"/>
    </xf>
    <xf numFmtId="9" fontId="0" fillId="17" borderId="1" xfId="0" applyNumberFormat="1" applyFill="1" applyBorder="1" applyAlignment="1">
      <alignment horizontal="center"/>
    </xf>
    <xf numFmtId="0" fontId="5" fillId="17" borderId="1" xfId="0" applyFont="1" applyFill="1" applyBorder="1" applyAlignment="1">
      <alignment horizontal="left" vertical="center" wrapText="1"/>
    </xf>
  </cellXfs>
  <cellStyles count="6">
    <cellStyle name="Comma" xfId="5" builtinId="3"/>
    <cellStyle name="Normal" xfId="0" builtinId="0"/>
    <cellStyle name="Normal 2" xfId="2"/>
    <cellStyle name="Normal 3" xfId="3"/>
    <cellStyle name="Percent" xfId="1" builtinId="5"/>
    <cellStyle name="Percent 2" xfId="4"/>
  </cellStyles>
  <dxfs count="80"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F9FEBA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FF99"/>
      <color rgb="FFDBEEF4"/>
      <color rgb="FFCCFF33"/>
      <color rgb="FFFFFF6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 sz="2000"/>
              <a:t>OVERALL CRITERIA RATING</a:t>
            </a:r>
          </a:p>
        </c:rich>
      </c:tx>
      <c:layout>
        <c:manualLayout>
          <c:xMode val="edge"/>
          <c:yMode val="edge"/>
          <c:x val="6.930039609606478E-3"/>
          <c:y val="1.46146123437087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528451123608897"/>
          <c:y val="8.1337304430923602E-2"/>
          <c:w val="0.49416188045067649"/>
          <c:h val="0.88952043522282676"/>
        </c:manualLayout>
      </c:layout>
      <c:radarChart>
        <c:radarStyle val="marker"/>
        <c:varyColors val="0"/>
        <c:ser>
          <c:idx val="0"/>
          <c:order val="0"/>
          <c:tx>
            <c:strRef>
              <c:f>'APR - JUN 2021'!$L$18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outerShdw blurRad="50800" dist="50800" dir="5400000" algn="ctr" rotWithShape="0">
                <a:srgbClr val="000000"/>
              </a:outerShdw>
            </a:effectLst>
          </c:spPr>
          <c:marker>
            <c:symbol val="diamond"/>
            <c:size val="7"/>
            <c:spPr>
              <a:solidFill>
                <a:srgbClr val="FF0000"/>
              </a:solidFill>
              <a:effectLst>
                <a:outerShdw blurRad="50800" dist="50800" dir="5400000" algn="ctr" rotWithShape="0">
                  <a:srgbClr val="000000"/>
                </a:outerShdw>
              </a:effectLst>
            </c:spPr>
          </c:marker>
          <c:dPt>
            <c:idx val="9"/>
            <c:marker>
              <c:symbol val="diamond"/>
              <c:size val="17"/>
              <c:spPr>
                <a:solidFill>
                  <a:srgbClr val="FF0000"/>
                </a:solidFill>
                <a:ln w="9525"/>
                <a:effectLst>
                  <a:outerShdw blurRad="50800" dist="50800" dir="5400000" algn="ctr" rotWithShape="0">
                    <a:srgbClr val="000000"/>
                  </a:outerShdw>
                </a:effectLst>
                <a:scene3d>
                  <a:camera prst="orthographicFront"/>
                  <a:lightRig rig="morning" dir="t"/>
                </a:scene3d>
                <a:sp3d prstMaterial="dkEdge"/>
              </c:spPr>
            </c:marker>
            <c:bubble3D val="0"/>
            <c:spPr>
              <a:ln w="28575"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D29-4958-B2A8-E78FFAC54443}"/>
              </c:ext>
            </c:extLst>
          </c:dPt>
          <c:dPt>
            <c:idx val="10"/>
            <c:marker>
              <c:symbol val="diamond"/>
              <c:size val="8"/>
            </c:marker>
            <c:bubble3D val="0"/>
            <c:extLst>
              <c:ext xmlns:c16="http://schemas.microsoft.com/office/drawing/2014/chart" uri="{C3380CC4-5D6E-409C-BE32-E72D297353CC}">
                <c16:uniqueId val="{00000002-3D29-4958-B2A8-E78FFAC54443}"/>
              </c:ext>
            </c:extLst>
          </c:dPt>
          <c:dPt>
            <c:idx val="11"/>
            <c:marker>
              <c:symbol val="diamond"/>
              <c:size val="17"/>
              <c:spPr>
                <a:gradFill>
                  <a:gsLst>
                    <a:gs pos="0">
                      <a:srgbClr val="FF0000"/>
                    </a:gs>
                    <a:gs pos="90823">
                      <a:srgbClr val="FF0000"/>
                    </a:gs>
                    <a:gs pos="75850">
                      <a:srgbClr val="FF0000"/>
                    </a:gs>
                    <a:gs pos="50000">
                      <a:srgbClr val="FF0000"/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1"/>
                </a:gradFill>
                <a:effectLst>
                  <a:glow>
                    <a:schemeClr val="accent1"/>
                  </a:glow>
                  <a:outerShdw blurRad="50800" dist="50800" dir="5400000" algn="ctr" rotWithShape="0">
                    <a:srgbClr val="000000"/>
                  </a:outerShdw>
                  <a:softEdge rad="0"/>
                </a:effectLst>
                <a:scene3d>
                  <a:camera prst="orthographicFront"/>
                  <a:lightRig rig="threePt" dir="t"/>
                </a:scene3d>
                <a:sp3d prstMaterial="matte"/>
              </c:spPr>
            </c:marker>
            <c:bubble3D val="0"/>
            <c:spPr>
              <a:ln>
                <a:solidFill>
                  <a:srgbClr val="FF0000"/>
                </a:solidFill>
              </a:ln>
              <a:effectLst>
                <a:glow>
                  <a:schemeClr val="accent1"/>
                </a:glow>
                <a:outerShdw blurRad="50800" dist="50800" dir="5400000" algn="ctr" rotWithShape="0">
                  <a:srgbClr val="000000"/>
                </a:outerShd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4-3D29-4958-B2A8-E78FFAC54443}"/>
              </c:ext>
            </c:extLst>
          </c:dPt>
          <c:dPt>
            <c:idx val="12"/>
            <c:marker>
              <c:symbol val="diamond"/>
              <c:size val="17"/>
              <c:spPr>
                <a:solidFill>
                  <a:srgbClr val="FF0000"/>
                </a:solidFill>
                <a:effectLst>
                  <a:outerShdw blurRad="50800" dist="50800" dir="5400000" algn="ctr" rotWithShape="0">
                    <a:srgbClr val="000000"/>
                  </a:outerShdw>
                </a:effectLst>
                <a:scene3d>
                  <a:camera prst="orthographicFront"/>
                  <a:lightRig rig="sunrise" dir="t"/>
                </a:scene3d>
                <a:sp3d prstMaterial="dkEdge"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D29-4958-B2A8-E78FFAC54443}"/>
              </c:ext>
            </c:extLst>
          </c:dPt>
          <c:cat>
            <c:multiLvlStrRef>
              <c:f>'APR - JUN 2021'!$B$19:$C$31</c:f>
              <c:multiLvlStrCache>
                <c:ptCount val="13"/>
                <c:lvl>
                  <c:pt idx="0">
                    <c:v>Professionalism</c:v>
                  </c:pt>
                  <c:pt idx="1">
                    <c:v>Customer Convenience</c:v>
                  </c:pt>
                  <c:pt idx="2">
                    <c:v>Confidence</c:v>
                  </c:pt>
                  <c:pt idx="3">
                    <c:v>Responsiveness</c:v>
                  </c:pt>
                  <c:pt idx="4">
                    <c:v>Customer Perspective</c:v>
                  </c:pt>
                  <c:pt idx="5">
                    <c:v>Hospitality</c:v>
                  </c:pt>
                  <c:pt idx="6">
                    <c:v>Satisfaction</c:v>
                  </c:pt>
                  <c:pt idx="7">
                    <c:v>Likeness</c:v>
                  </c:pt>
                  <c:pt idx="8">
                    <c:v>After Sales Respond</c:v>
                  </c:pt>
                  <c:pt idx="9">
                    <c:v>Quality</c:v>
                  </c:pt>
                  <c:pt idx="10">
                    <c:v>Technological Advantage</c:v>
                  </c:pt>
                  <c:pt idx="11">
                    <c:v>Delivery on time</c:v>
                  </c:pt>
                  <c:pt idx="12">
                    <c:v>Price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</c:lvl>
              </c:multiLvlStrCache>
            </c:multiLvlStrRef>
          </c:cat>
          <c:val>
            <c:numRef>
              <c:f>'APR - JUN 2021'!$L$19:$L$31</c:f>
              <c:numCache>
                <c:formatCode>0.00</c:formatCode>
                <c:ptCount val="13"/>
                <c:pt idx="0">
                  <c:v>8.5</c:v>
                </c:pt>
                <c:pt idx="1">
                  <c:v>8.625</c:v>
                </c:pt>
                <c:pt idx="2">
                  <c:v>8.75</c:v>
                </c:pt>
                <c:pt idx="3">
                  <c:v>8.625</c:v>
                </c:pt>
                <c:pt idx="4">
                  <c:v>8.5</c:v>
                </c:pt>
                <c:pt idx="5">
                  <c:v>8.375</c:v>
                </c:pt>
                <c:pt idx="6">
                  <c:v>8.375</c:v>
                </c:pt>
                <c:pt idx="7">
                  <c:v>8.5</c:v>
                </c:pt>
                <c:pt idx="8">
                  <c:v>8.25</c:v>
                </c:pt>
                <c:pt idx="9">
                  <c:v>8.375</c:v>
                </c:pt>
                <c:pt idx="10">
                  <c:v>8.375</c:v>
                </c:pt>
                <c:pt idx="11">
                  <c:v>8</c:v>
                </c:pt>
                <c:pt idx="12">
                  <c:v>7.875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29-4958-B2A8-E78FFAC54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561600"/>
        <c:axId val="523557288"/>
      </c:radarChart>
      <c:catAx>
        <c:axId val="523561600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23557288"/>
        <c:crosses val="autoZero"/>
        <c:auto val="1"/>
        <c:lblAlgn val="ctr"/>
        <c:lblOffset val="100"/>
        <c:noMultiLvlLbl val="0"/>
      </c:catAx>
      <c:valAx>
        <c:axId val="523557288"/>
        <c:scaling>
          <c:orientation val="minMax"/>
          <c:max val="10"/>
          <c:min val="5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  <a:alpha val="25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0" sourceLinked="0"/>
        <c:majorTickMark val="out"/>
        <c:minorTickMark val="none"/>
        <c:tickLblPos val="nextTo"/>
        <c:crossAx val="523561600"/>
        <c:crosses val="autoZero"/>
        <c:crossBetween val="between"/>
        <c:majorUnit val="1"/>
        <c:min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4040987333627E-2"/>
          <c:y val="4.936955759320822E-2"/>
          <c:w val="0.89087072155857183"/>
          <c:h val="0.82203380181192287"/>
        </c:manualLayout>
      </c:layout>
      <c:lineChart>
        <c:grouping val="standard"/>
        <c:varyColors val="0"/>
        <c:ser>
          <c:idx val="0"/>
          <c:order val="0"/>
          <c:tx>
            <c:strRef>
              <c:f>'JUL - SEPT 2021'!$C$71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 cmpd="sng" algn="ctr">
              <a:solidFill>
                <a:schemeClr val="accent3">
                  <a:tint val="77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3">
                  <a:tint val="77000"/>
                </a:schemeClr>
              </a:solidFill>
              <a:ln w="9525" cap="flat" cmpd="sng" algn="ctr">
                <a:solidFill>
                  <a:schemeClr val="accent3">
                    <a:tint val="77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'JUL - SEPT 2021'!$D$69:$K$69</c:f>
              <c:strCache>
                <c:ptCount val="8"/>
                <c:pt idx="0">
                  <c:v>ISUZU AUTOPARTS</c:v>
                </c:pt>
                <c:pt idx="1">
                  <c:v>FCC (PHILIPPINES)</c:v>
                </c:pt>
                <c:pt idx="2">
                  <c:v>MECHATRONICS</c:v>
                </c:pt>
                <c:pt idx="3">
                  <c:v>MITSUBA 2</c:v>
                </c:pt>
                <c:pt idx="4">
                  <c:v>SANYO DENKI</c:v>
                </c:pt>
                <c:pt idx="5">
                  <c:v>YUTAKA</c:v>
                </c:pt>
                <c:pt idx="6">
                  <c:v>YAMASHIN</c:v>
                </c:pt>
                <c:pt idx="7">
                  <c:v>CHORAKAWA</c:v>
                </c:pt>
              </c:strCache>
            </c:strRef>
          </c:cat>
          <c:val>
            <c:numRef>
              <c:f>'JUL - SEPT 2021'!$D$71:$K$71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5-4B69-8256-AC3F6BEBA171}"/>
            </c:ext>
          </c:extLst>
        </c:ser>
        <c:ser>
          <c:idx val="1"/>
          <c:order val="1"/>
          <c:tx>
            <c:strRef>
              <c:f>'JUL - SEPT 2021'!$C$70</c:f>
              <c:strCache>
                <c:ptCount val="1"/>
                <c:pt idx="0">
                  <c:v>RATE</c:v>
                </c:pt>
              </c:strCache>
            </c:strRef>
          </c:tx>
          <c:spPr>
            <a:ln w="28575" cap="rnd" cmpd="sng" algn="ctr">
              <a:solidFill>
                <a:schemeClr val="accent3">
                  <a:shade val="76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3">
                  <a:shade val="76000"/>
                </a:schemeClr>
              </a:solidFill>
              <a:ln w="9525" cap="flat" cmpd="sng" algn="ctr">
                <a:solidFill>
                  <a:schemeClr val="accent3">
                    <a:shade val="76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'JUL - SEPT 2021'!$D$69:$K$69</c:f>
              <c:strCache>
                <c:ptCount val="8"/>
                <c:pt idx="0">
                  <c:v>ISUZU AUTOPARTS</c:v>
                </c:pt>
                <c:pt idx="1">
                  <c:v>FCC (PHILIPPINES)</c:v>
                </c:pt>
                <c:pt idx="2">
                  <c:v>MECHATRONICS</c:v>
                </c:pt>
                <c:pt idx="3">
                  <c:v>MITSUBA 2</c:v>
                </c:pt>
                <c:pt idx="4">
                  <c:v>SANYO DENKI</c:v>
                </c:pt>
                <c:pt idx="5">
                  <c:v>YUTAKA</c:v>
                </c:pt>
                <c:pt idx="6">
                  <c:v>YAMASHIN</c:v>
                </c:pt>
                <c:pt idx="7">
                  <c:v>CHORAKAWA</c:v>
                </c:pt>
              </c:strCache>
            </c:strRef>
          </c:cat>
          <c:val>
            <c:numRef>
              <c:f>'JUL - SEPT 2021'!$D$70:$K$70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F5-4B69-8256-AC3F6BEBA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549448"/>
        <c:axId val="523554544"/>
      </c:lineChart>
      <c:catAx>
        <c:axId val="523549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54544"/>
        <c:crosses val="autoZero"/>
        <c:auto val="1"/>
        <c:lblAlgn val="ctr"/>
        <c:lblOffset val="100"/>
        <c:noMultiLvlLbl val="0"/>
      </c:catAx>
      <c:valAx>
        <c:axId val="52355454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49448"/>
        <c:crosses val="autoZero"/>
        <c:crossBetween val="between"/>
        <c:majorUnit val="2"/>
      </c:valAx>
      <c:spPr>
        <a:gradFill flip="none" rotWithShape="1">
          <a:gsLst>
            <a:gs pos="0">
              <a:schemeClr val="accent1">
                <a:tint val="66000"/>
                <a:satMod val="160000"/>
                <a:lumMod val="0"/>
                <a:lumOff val="100000"/>
                <a:alpha val="1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1"/>
          <a:tileRect/>
        </a:gradFill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  <a:effectLst>
          <a:softEdge rad="12700"/>
        </a:effectLst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660565580248259E-2"/>
          <c:y val="4.9369583112038075E-2"/>
          <c:w val="0.90059606736524445"/>
          <c:h val="0.83837981996234889"/>
        </c:manualLayout>
      </c:layout>
      <c:lineChart>
        <c:grouping val="standard"/>
        <c:varyColors val="0"/>
        <c:ser>
          <c:idx val="0"/>
          <c:order val="0"/>
          <c:tx>
            <c:strRef>
              <c:f>'JUL - SEPT 2021'!$C$71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 cmpd="sng" algn="ctr">
              <a:solidFill>
                <a:schemeClr val="accent3">
                  <a:tint val="77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3">
                  <a:tint val="77000"/>
                </a:schemeClr>
              </a:solidFill>
              <a:ln w="9525" cap="flat" cmpd="sng" algn="ctr">
                <a:solidFill>
                  <a:schemeClr val="accent3">
                    <a:tint val="77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'JUL - SEPT 2021'!$D$93:$K$93</c:f>
              <c:strCache>
                <c:ptCount val="8"/>
                <c:pt idx="0">
                  <c:v>ISUZU AUTOPARTS</c:v>
                </c:pt>
                <c:pt idx="1">
                  <c:v>FCC (PHILIPPINES)</c:v>
                </c:pt>
                <c:pt idx="2">
                  <c:v>MECHATRONICS</c:v>
                </c:pt>
                <c:pt idx="3">
                  <c:v>MITSUBA 2</c:v>
                </c:pt>
                <c:pt idx="4">
                  <c:v>SANYO DENKI</c:v>
                </c:pt>
                <c:pt idx="5">
                  <c:v>YUTAKA</c:v>
                </c:pt>
                <c:pt idx="6">
                  <c:v>YAMASHIN</c:v>
                </c:pt>
                <c:pt idx="7">
                  <c:v>CHORAKAWA</c:v>
                </c:pt>
              </c:strCache>
            </c:strRef>
          </c:cat>
          <c:val>
            <c:numRef>
              <c:f>'JUL - SEPT 2021'!$D$95:$K$95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61-4B5C-974C-8BBD53ACD823}"/>
            </c:ext>
          </c:extLst>
        </c:ser>
        <c:ser>
          <c:idx val="1"/>
          <c:order val="1"/>
          <c:tx>
            <c:strRef>
              <c:f>'JUL - SEPT 2021'!$C$94</c:f>
              <c:strCache>
                <c:ptCount val="1"/>
                <c:pt idx="0">
                  <c:v>RATE</c:v>
                </c:pt>
              </c:strCache>
            </c:strRef>
          </c:tx>
          <c:spPr>
            <a:ln w="28575" cap="rnd" cmpd="sng" algn="ctr">
              <a:solidFill>
                <a:schemeClr val="accent3">
                  <a:shade val="76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3">
                  <a:shade val="76000"/>
                </a:schemeClr>
              </a:solidFill>
              <a:ln w="9525" cap="flat" cmpd="sng" algn="ctr">
                <a:solidFill>
                  <a:schemeClr val="accent3">
                    <a:shade val="76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'JUL - SEPT 2021'!$D$93:$K$93</c:f>
              <c:strCache>
                <c:ptCount val="8"/>
                <c:pt idx="0">
                  <c:v>ISUZU AUTOPARTS</c:v>
                </c:pt>
                <c:pt idx="1">
                  <c:v>FCC (PHILIPPINES)</c:v>
                </c:pt>
                <c:pt idx="2">
                  <c:v>MECHATRONICS</c:v>
                </c:pt>
                <c:pt idx="3">
                  <c:v>MITSUBA 2</c:v>
                </c:pt>
                <c:pt idx="4">
                  <c:v>SANYO DENKI</c:v>
                </c:pt>
                <c:pt idx="5">
                  <c:v>YUTAKA</c:v>
                </c:pt>
                <c:pt idx="6">
                  <c:v>YAMASHIN</c:v>
                </c:pt>
                <c:pt idx="7">
                  <c:v>CHORAKAWA</c:v>
                </c:pt>
              </c:strCache>
            </c:strRef>
          </c:cat>
          <c:val>
            <c:numRef>
              <c:f>'JUL - SEPT 2021'!$D$94:$K$94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61-4B5C-974C-8BBD53ACD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559248"/>
        <c:axId val="523553760"/>
      </c:lineChart>
      <c:catAx>
        <c:axId val="523559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53760"/>
        <c:crosses val="autoZero"/>
        <c:auto val="1"/>
        <c:lblAlgn val="ctr"/>
        <c:lblOffset val="100"/>
        <c:noMultiLvlLbl val="0"/>
      </c:catAx>
      <c:valAx>
        <c:axId val="52355376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59248"/>
        <c:crosses val="autoZero"/>
        <c:crossBetween val="between"/>
        <c:majorUnit val="2"/>
      </c:valAx>
      <c:spPr>
        <a:gradFill flip="none" rotWithShape="1">
          <a:gsLst>
            <a:gs pos="0">
              <a:schemeClr val="accent1">
                <a:tint val="66000"/>
                <a:satMod val="160000"/>
                <a:lumMod val="0"/>
                <a:lumOff val="100000"/>
                <a:alpha val="1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1"/>
          <a:tileRect/>
        </a:gradFill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  <a:effectLst>
          <a:softEdge rad="12700"/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660565580248259E-2"/>
          <c:y val="4.9369583112038075E-2"/>
          <c:w val="0.8947451351683684"/>
          <c:h val="0.82590103270828297"/>
        </c:manualLayout>
      </c:layout>
      <c:lineChart>
        <c:grouping val="standard"/>
        <c:varyColors val="0"/>
        <c:ser>
          <c:idx val="0"/>
          <c:order val="0"/>
          <c:tx>
            <c:strRef>
              <c:f>'JUL - SEPT 2021'!$C$71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 cmpd="sng" algn="ctr">
              <a:solidFill>
                <a:schemeClr val="accent3">
                  <a:tint val="77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3">
                  <a:tint val="77000"/>
                </a:schemeClr>
              </a:solidFill>
              <a:ln w="9525" cap="flat" cmpd="sng" algn="ctr">
                <a:solidFill>
                  <a:schemeClr val="accent3">
                    <a:tint val="77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'JUL - SEPT 2021'!$D$117:$K$117</c:f>
              <c:strCache>
                <c:ptCount val="8"/>
                <c:pt idx="0">
                  <c:v>ISUZU AUTOPARTS</c:v>
                </c:pt>
                <c:pt idx="1">
                  <c:v>FCC (PHILIPPINES)</c:v>
                </c:pt>
                <c:pt idx="2">
                  <c:v>MECHATRONICS</c:v>
                </c:pt>
                <c:pt idx="3">
                  <c:v>MITSUBA 2</c:v>
                </c:pt>
                <c:pt idx="4">
                  <c:v>SANYO DENKI</c:v>
                </c:pt>
                <c:pt idx="5">
                  <c:v>YUTAKA</c:v>
                </c:pt>
                <c:pt idx="6">
                  <c:v>YAMASHIN</c:v>
                </c:pt>
                <c:pt idx="7">
                  <c:v>CHORAKAWA</c:v>
                </c:pt>
              </c:strCache>
            </c:strRef>
          </c:cat>
          <c:val>
            <c:numRef>
              <c:f>'JUL - SEPT 2021'!$D$71:$K$71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0-45FA-BA5C-DFE30EB08ED3}"/>
            </c:ext>
          </c:extLst>
        </c:ser>
        <c:ser>
          <c:idx val="1"/>
          <c:order val="1"/>
          <c:tx>
            <c:strRef>
              <c:f>'JUL - SEPT 2021'!$C$94</c:f>
              <c:strCache>
                <c:ptCount val="1"/>
                <c:pt idx="0">
                  <c:v>RATE</c:v>
                </c:pt>
              </c:strCache>
            </c:strRef>
          </c:tx>
          <c:spPr>
            <a:ln w="28575" cap="rnd" cmpd="sng" algn="ctr">
              <a:solidFill>
                <a:schemeClr val="accent3">
                  <a:shade val="76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3">
                  <a:shade val="76000"/>
                </a:schemeClr>
              </a:solidFill>
              <a:ln w="9525" cap="flat" cmpd="sng" algn="ctr">
                <a:solidFill>
                  <a:schemeClr val="accent3">
                    <a:shade val="76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'JUL - SEPT 2021'!$D$117:$K$117</c:f>
              <c:strCache>
                <c:ptCount val="8"/>
                <c:pt idx="0">
                  <c:v>ISUZU AUTOPARTS</c:v>
                </c:pt>
                <c:pt idx="1">
                  <c:v>FCC (PHILIPPINES)</c:v>
                </c:pt>
                <c:pt idx="2">
                  <c:v>MECHATRONICS</c:v>
                </c:pt>
                <c:pt idx="3">
                  <c:v>MITSUBA 2</c:v>
                </c:pt>
                <c:pt idx="4">
                  <c:v>SANYO DENKI</c:v>
                </c:pt>
                <c:pt idx="5">
                  <c:v>YUTAKA</c:v>
                </c:pt>
                <c:pt idx="6">
                  <c:v>YAMASHIN</c:v>
                </c:pt>
                <c:pt idx="7">
                  <c:v>CHORAKAWA</c:v>
                </c:pt>
              </c:strCache>
            </c:strRef>
          </c:cat>
          <c:val>
            <c:numRef>
              <c:f>'JUL - SEPT 2021'!$D$118:$K$118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40-45FA-BA5C-DFE30EB08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555328"/>
        <c:axId val="523560424"/>
      </c:lineChart>
      <c:catAx>
        <c:axId val="52355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60424"/>
        <c:crosses val="autoZero"/>
        <c:auto val="1"/>
        <c:lblAlgn val="ctr"/>
        <c:lblOffset val="100"/>
        <c:noMultiLvlLbl val="0"/>
      </c:catAx>
      <c:valAx>
        <c:axId val="52356042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55328"/>
        <c:crosses val="autoZero"/>
        <c:crossBetween val="between"/>
        <c:majorUnit val="2"/>
      </c:valAx>
      <c:spPr>
        <a:gradFill flip="none" rotWithShape="1">
          <a:gsLst>
            <a:gs pos="0">
              <a:schemeClr val="accent1">
                <a:tint val="66000"/>
                <a:satMod val="160000"/>
                <a:lumMod val="0"/>
                <a:lumOff val="100000"/>
                <a:alpha val="1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1"/>
          <a:tileRect/>
        </a:gradFill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  <a:effectLst>
          <a:softEdge rad="12700"/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PH" sz="1600">
                <a:solidFill>
                  <a:schemeClr val="tx1"/>
                </a:solidFill>
              </a:rPr>
              <a:t>PERCENTAGE OF CUSTOMER CLASSIFICATION ACCORDING TO THEIR SATISFACTION LEVEL</a:t>
            </a:r>
          </a:p>
        </c:rich>
      </c:tx>
      <c:layout>
        <c:manualLayout>
          <c:xMode val="edge"/>
          <c:yMode val="edge"/>
          <c:x val="0.18599079360173751"/>
          <c:y val="1.65762866598196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26868321852508E-2"/>
          <c:y val="9.7187036403058313E-2"/>
          <c:w val="0.9371200318688544"/>
          <c:h val="0.782824605864818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DETAILS!$F$2</c:f>
              <c:strCache>
                <c:ptCount val="1"/>
                <c:pt idx="0">
                  <c:v>% Detractors</c:v>
                </c:pt>
              </c:strCache>
            </c:strRef>
          </c:tx>
          <c:spPr>
            <a:gradFill rotWithShape="1">
              <a:gsLst>
                <a:gs pos="64584">
                  <a:srgbClr val="FF0000"/>
                </a:gs>
                <a:gs pos="31006">
                  <a:srgbClr val="FF0000"/>
                </a:gs>
                <a:gs pos="1000">
                  <a:srgbClr val="FF0000"/>
                </a:gs>
                <a:gs pos="88000">
                  <a:srgbClr val="FF0000">
                    <a:alpha val="75000"/>
                  </a:srgbClr>
                </a:gs>
                <a:gs pos="74000">
                  <a:srgbClr val="FF0000">
                    <a:alpha val="70000"/>
                  </a:srgbClr>
                </a:gs>
                <a:gs pos="9736">
                  <a:srgbClr val="FF0000"/>
                </a:gs>
                <a:gs pos="55000">
                  <a:srgbClr val="FF0000"/>
                </a:gs>
                <a:gs pos="46000">
                  <a:srgbClr val="FF0000"/>
                </a:gs>
                <a:gs pos="54000">
                  <a:srgbClr val="FF0000"/>
                </a:gs>
                <a:gs pos="100000">
                  <a:srgbClr val="FF0000">
                    <a:alpha val="73000"/>
                  </a:srgbClr>
                </a:gs>
              </a:gsLst>
              <a:lin ang="5400000" scaled="1"/>
            </a:gradFill>
            <a:ln>
              <a:solidFill>
                <a:srgbClr val="FF0000">
                  <a:alpha val="80000"/>
                </a:srgbClr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811-4D5D-8A8E-41BE315A4A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DETAILS2019!$C$3:$C$6</c:f>
              <c:strCache>
                <c:ptCount val="4"/>
                <c:pt idx="0">
                  <c:v>APR '21~JUN'21
(1ST QTR)</c:v>
                </c:pt>
                <c:pt idx="1">
                  <c:v>JUL '21~SEP'21
(2ND QTR) </c:v>
                </c:pt>
                <c:pt idx="2">
                  <c:v>OCT '21~DEC '21
(3RD QTR)</c:v>
                </c:pt>
                <c:pt idx="3">
                  <c:v>JAN '22~MAR'22
(4TH QTR)</c:v>
                </c:pt>
              </c:strCache>
            </c:strRef>
          </c:cat>
          <c:val>
            <c:numRef>
              <c:f>DETAILS2019!$F$3:$F$6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11-4D5D-8A8E-41BE315A4A5D}"/>
            </c:ext>
          </c:extLst>
        </c:ser>
        <c:ser>
          <c:idx val="1"/>
          <c:order val="1"/>
          <c:tx>
            <c:strRef>
              <c:f>DETAILS2019!$H$2</c:f>
              <c:strCache>
                <c:ptCount val="1"/>
                <c:pt idx="0">
                  <c:v>% Passives</c:v>
                </c:pt>
              </c:strCache>
            </c:strRef>
          </c:tx>
          <c:spPr>
            <a:gradFill rotWithShape="1">
              <a:gsLst>
                <a:gs pos="0">
                  <a:srgbClr val="FFFF00">
                    <a:alpha val="64000"/>
                  </a:srgbClr>
                </a:gs>
                <a:gs pos="74000">
                  <a:srgbClr val="FFFF00"/>
                </a:gs>
                <a:gs pos="83000">
                  <a:srgbClr val="FFFF00"/>
                </a:gs>
                <a:gs pos="89375">
                  <a:srgbClr val="FFFF00"/>
                </a:gs>
                <a:gs pos="100000">
                  <a:srgbClr val="FFFF00">
                    <a:alpha val="67000"/>
                  </a:srgbClr>
                </a:gs>
              </a:gsLst>
              <a:lin ang="5400000" scaled="1"/>
            </a:gradFill>
            <a:ln>
              <a:gradFill>
                <a:gsLst>
                  <a:gs pos="0">
                    <a:srgbClr val="FFFF00"/>
                  </a:gs>
                  <a:gs pos="74000">
                    <a:srgbClr val="FFFF00"/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DETAILS2019!$C$3:$C$6</c:f>
              <c:strCache>
                <c:ptCount val="4"/>
                <c:pt idx="0">
                  <c:v>APR '21~JUN'21
(1ST QTR)</c:v>
                </c:pt>
                <c:pt idx="1">
                  <c:v>JUL '21~SEP'21
(2ND QTR) </c:v>
                </c:pt>
                <c:pt idx="2">
                  <c:v>OCT '21~DEC '21
(3RD QTR)</c:v>
                </c:pt>
                <c:pt idx="3">
                  <c:v>JAN '22~MAR'22
(4TH QTR)</c:v>
                </c:pt>
              </c:strCache>
            </c:strRef>
          </c:cat>
          <c:val>
            <c:numRef>
              <c:f>DETAILS2019!$H$3:$H$6</c:f>
              <c:numCache>
                <c:formatCode>0%</c:formatCode>
                <c:ptCount val="4"/>
                <c:pt idx="0">
                  <c:v>0</c:v>
                </c:pt>
                <c:pt idx="1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11-4D5D-8A8E-41BE315A4A5D}"/>
            </c:ext>
          </c:extLst>
        </c:ser>
        <c:ser>
          <c:idx val="2"/>
          <c:order val="2"/>
          <c:tx>
            <c:strRef>
              <c:f>DETAILS2019!$J$2</c:f>
              <c:strCache>
                <c:ptCount val="1"/>
                <c:pt idx="0">
                  <c:v>% Promoters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119706992958101E-3"/>
                  <c:y val="-3.736782067067429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DCA3-4EBC-A57B-679174EE1AEC}"/>
                </c:ext>
              </c:extLst>
            </c:dLbl>
            <c:dLbl>
              <c:idx val="1"/>
              <c:layout>
                <c:manualLayout>
                  <c:x val="0"/>
                  <c:y val="-5.983016712402981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6F8C-4A8A-889B-9821AFE90879}"/>
                </c:ext>
              </c:extLst>
            </c:dLbl>
            <c:dLbl>
              <c:idx val="2"/>
              <c:layout>
                <c:manualLayout>
                  <c:x val="3.359120978874303E-3"/>
                  <c:y val="-6.898674585355249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CA3-4EBC-A57B-679174EE1AEC}"/>
                </c:ext>
              </c:extLst>
            </c:dLbl>
            <c:dLbl>
              <c:idx val="3"/>
              <c:layout>
                <c:manualLayout>
                  <c:x val="1.6422179519632979E-16"/>
                  <c:y val="-6.898674585355249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CA3-4EBC-A57B-679174EE1AEC}"/>
                </c:ext>
              </c:extLst>
            </c:dLbl>
            <c:dLbl>
              <c:idx val="4"/>
              <c:layout>
                <c:manualLayout>
                  <c:x val="3.3930262534737615E-3"/>
                  <c:y val="-3.290659191821645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F8C-4A8A-889B-9821AFE90879}"/>
                </c:ext>
              </c:extLst>
            </c:dLbl>
            <c:dLbl>
              <c:idx val="5"/>
              <c:layout>
                <c:manualLayout>
                  <c:x val="-1.1310087511580311E-3"/>
                  <c:y val="-4.487262534302242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F8C-4A8A-889B-9821AFE9087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8C-4A8A-889B-9821AFE9087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F8C-4A8A-889B-9821AFE908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DETAILS2019!$C$3:$C$6</c:f>
              <c:strCache>
                <c:ptCount val="4"/>
                <c:pt idx="0">
                  <c:v>APR '21~JUN'21
(1ST QTR)</c:v>
                </c:pt>
                <c:pt idx="1">
                  <c:v>JUL '21~SEP'21
(2ND QTR) </c:v>
                </c:pt>
                <c:pt idx="2">
                  <c:v>OCT '21~DEC '21
(3RD QTR)</c:v>
                </c:pt>
                <c:pt idx="3">
                  <c:v>JAN '22~MAR'22
(4TH QTR)</c:v>
                </c:pt>
              </c:strCache>
            </c:strRef>
          </c:cat>
          <c:val>
            <c:numRef>
              <c:f>DETAILS2019!$J$3:$J$6</c:f>
              <c:numCache>
                <c:formatCode>0%</c:formatCode>
                <c:ptCount val="4"/>
                <c:pt idx="0">
                  <c:v>1</c:v>
                </c:pt>
                <c:pt idx="1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11-4D5D-8A8E-41BE315A4A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83"/>
        <c:overlap val="100"/>
        <c:serLines>
          <c:spPr>
            <a:ln w="9525">
              <a:solidFill>
                <a:schemeClr val="tx1"/>
              </a:solidFill>
              <a:prstDash val="dash"/>
            </a:ln>
            <a:effectLst/>
          </c:spPr>
        </c:serLines>
        <c:axId val="523550232"/>
        <c:axId val="523555720"/>
      </c:barChart>
      <c:catAx>
        <c:axId val="5235502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55720"/>
        <c:crosses val="autoZero"/>
        <c:auto val="1"/>
        <c:lblAlgn val="ctr"/>
        <c:lblOffset val="100"/>
        <c:noMultiLvlLbl val="0"/>
      </c:catAx>
      <c:valAx>
        <c:axId val="523555720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50232"/>
        <c:crosses val="autoZero"/>
        <c:crossBetween val="between"/>
        <c:majorUnit val="0.2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b="1"/>
              <a:t>DELIVERY ON TIME</a:t>
            </a:r>
          </a:p>
        </c:rich>
      </c:tx>
      <c:layout>
        <c:manualLayout>
          <c:xMode val="edge"/>
          <c:yMode val="edge"/>
          <c:x val="0.10094092422550567"/>
          <c:y val="2.24636978720949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68945186143393E-2"/>
          <c:y val="0.15989330698239057"/>
          <c:w val="0.89558119313326112"/>
          <c:h val="0.68842614238353006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DETAILS2019!$C$56</c:f>
              <c:strCache>
                <c:ptCount val="1"/>
                <c:pt idx="0">
                  <c:v>Total No. of Customer
(Low Rating)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DETAILS2019!$D$55:$K$55</c15:sqref>
                  </c15:fullRef>
                </c:ext>
              </c:extLst>
              <c:f>(DETAILS2019!$D$55:$G$55,DETAILS2019!$K$55)</c:f>
              <c:strCache>
                <c:ptCount val="4"/>
                <c:pt idx="0">
                  <c:v>APR '21~JUN'21
(1ST QTR)</c:v>
                </c:pt>
                <c:pt idx="1">
                  <c:v>JUL '21~SEP'21
(2ND QTR) </c:v>
                </c:pt>
                <c:pt idx="2">
                  <c:v>OCT '21~DEC '21
(3RD QTR)</c:v>
                </c:pt>
                <c:pt idx="3">
                  <c:v>JAN '22~MAR'22
(4TH QTR)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DETAILS2019!$D$56:$G$56</c15:sqref>
                  </c15:fullRef>
                </c:ext>
              </c:extLst>
              <c:f>DETAILS2019!$D$56:$G$56</c:f>
              <c:numCache>
                <c:formatCode>0</c:formatCode>
                <c:ptCount val="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61-42F5-A446-2DC0758A7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axId val="523551016"/>
        <c:axId val="523551408"/>
      </c:barChart>
      <c:lineChart>
        <c:grouping val="standard"/>
        <c:varyColors val="0"/>
        <c:ser>
          <c:idx val="12"/>
          <c:order val="0"/>
          <c:tx>
            <c:strRef>
              <c:f>DETAILS2019!$D$15</c:f>
              <c:strCache>
                <c:ptCount val="1"/>
                <c:pt idx="0">
                  <c:v>AVERAGE RATING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DETAILS2019!$D$55:$J$55</c15:sqref>
                  </c15:fullRef>
                </c:ext>
              </c:extLst>
              <c:f>DETAILS2019!$D$55:$G$55</c:f>
              <c:strCache>
                <c:ptCount val="4"/>
                <c:pt idx="0">
                  <c:v>APR '21~JUN'21
(1ST QTR)</c:v>
                </c:pt>
                <c:pt idx="1">
                  <c:v>JUL '21~SEP'21
(2ND QTR) </c:v>
                </c:pt>
                <c:pt idx="2">
                  <c:v>OCT '21~DEC '21
(3RD QTR)</c:v>
                </c:pt>
                <c:pt idx="3">
                  <c:v>JAN '22~MAR'22
(4TH QTR)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DETAILS2019!$D$29:$G$29</c15:sqref>
                  </c15:fullRef>
                </c:ext>
              </c:extLst>
              <c:f>DETAILS2019!$D$29:$G$29</c:f>
              <c:numCache>
                <c:formatCode>0.00</c:formatCode>
                <c:ptCount val="4"/>
                <c:pt idx="0">
                  <c:v>8.384615384615385</c:v>
                </c:pt>
                <c:pt idx="1">
                  <c:v>8.6538461538461533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61-42F5-A446-2DC0758A7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551016"/>
        <c:axId val="523551408"/>
      </c:lineChart>
      <c:catAx>
        <c:axId val="5235510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51408"/>
        <c:crosses val="autoZero"/>
        <c:auto val="1"/>
        <c:lblAlgn val="ctr"/>
        <c:lblOffset val="100"/>
        <c:noMultiLvlLbl val="0"/>
      </c:catAx>
      <c:valAx>
        <c:axId val="52355140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No. Of Customer</a:t>
                </a:r>
              </a:p>
              <a:p>
                <a:pPr>
                  <a:defRPr/>
                </a:pPr>
                <a:r>
                  <a:rPr lang="en-PH"/>
                  <a:t>( with Low Rating)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51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56149911541368847"/>
          <c:y val="1.231182869237407E-2"/>
          <c:w val="0.43431515105907814"/>
          <c:h val="0.157867349226559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TECHNOLOGICAL ADVANTAGE</a:t>
            </a:r>
          </a:p>
        </c:rich>
      </c:tx>
      <c:layout>
        <c:manualLayout>
          <c:xMode val="edge"/>
          <c:yMode val="edge"/>
          <c:x val="9.0617471361560509E-2"/>
          <c:y val="2.81158597728085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921328575750178E-2"/>
          <c:y val="0.14803993499903043"/>
          <c:w val="0.88901339036777749"/>
          <c:h val="0.72046086338765669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DETAILS2019!$C$78</c:f>
              <c:strCache>
                <c:ptCount val="1"/>
                <c:pt idx="0">
                  <c:v>Total No. of Customer
(Low Rating)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DETAILS2019!$D$77:$K$77</c15:sqref>
                  </c15:fullRef>
                </c:ext>
              </c:extLst>
              <c:f>(DETAILS2019!$D$77:$G$77,DETAILS2019!$K$77)</c:f>
              <c:strCache>
                <c:ptCount val="4"/>
                <c:pt idx="0">
                  <c:v>APR '21~JUN'21
(1ST QTR)</c:v>
                </c:pt>
                <c:pt idx="1">
                  <c:v>JUL '21~SEP'21
(2ND QTR) </c:v>
                </c:pt>
                <c:pt idx="2">
                  <c:v>OCT '21~DEC '21
(3RD QTR)</c:v>
                </c:pt>
                <c:pt idx="3">
                  <c:v>JAN '22~MAR'22
(4TH QTR)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DETAILS2019!$D$78:$G$78</c15:sqref>
                  </c15:fullRef>
                </c:ext>
              </c:extLst>
              <c:f>DETAILS2019!$D$78:$G$78</c:f>
              <c:numCache>
                <c:formatCode>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4-4A70-BC57-D9D5A704C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axId val="858887648"/>
        <c:axId val="858889216"/>
      </c:barChart>
      <c:lineChart>
        <c:grouping val="standard"/>
        <c:varyColors val="0"/>
        <c:ser>
          <c:idx val="12"/>
          <c:order val="0"/>
          <c:tx>
            <c:strRef>
              <c:f>DETAILS2019!$D$15</c:f>
              <c:strCache>
                <c:ptCount val="1"/>
                <c:pt idx="0">
                  <c:v>AVERAGE RATING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DETAILS2019!$D$77:$J$77</c15:sqref>
                  </c15:fullRef>
                </c:ext>
              </c:extLst>
              <c:f>DETAILS2019!$D$77:$G$77</c:f>
              <c:strCache>
                <c:ptCount val="4"/>
                <c:pt idx="0">
                  <c:v>APR '21~JUN'21
(1ST QTR)</c:v>
                </c:pt>
                <c:pt idx="1">
                  <c:v>JUL '21~SEP'21
(2ND QTR) </c:v>
                </c:pt>
                <c:pt idx="2">
                  <c:v>OCT '21~DEC '21
(3RD QTR)</c:v>
                </c:pt>
                <c:pt idx="3">
                  <c:v>JAN '22~MAR'22
(4TH QTR)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DETAILS2019!$D$29:$G$29</c15:sqref>
                  </c15:fullRef>
                </c:ext>
              </c:extLst>
              <c:f>DETAILS2019!$D$29:$G$29</c:f>
              <c:numCache>
                <c:formatCode>0.00</c:formatCode>
                <c:ptCount val="4"/>
                <c:pt idx="0">
                  <c:v>8.384615384615385</c:v>
                </c:pt>
                <c:pt idx="1">
                  <c:v>8.6538461538461533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44-4A70-BC57-D9D5A704C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887648"/>
        <c:axId val="858889216"/>
      </c:lineChart>
      <c:catAx>
        <c:axId val="8588876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89216"/>
        <c:crosses val="autoZero"/>
        <c:auto val="1"/>
        <c:lblAlgn val="ctr"/>
        <c:lblOffset val="100"/>
        <c:noMultiLvlLbl val="0"/>
      </c:catAx>
      <c:valAx>
        <c:axId val="85888921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No. Of Customer</a:t>
                </a:r>
              </a:p>
              <a:p>
                <a:pPr>
                  <a:defRPr/>
                </a:pPr>
                <a:r>
                  <a:rPr lang="en-PH"/>
                  <a:t>( with Low Rating)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8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947997260522122"/>
          <c:y val="1.4374595657797081E-2"/>
          <c:w val="0.41330303958051628"/>
          <c:h val="0.158421062479481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b="1"/>
              <a:t>PRICE</a:t>
            </a:r>
          </a:p>
        </c:rich>
      </c:tx>
      <c:layout>
        <c:manualLayout>
          <c:xMode val="edge"/>
          <c:yMode val="edge"/>
          <c:x val="9.1084795692896584E-2"/>
          <c:y val="2.25128407393784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921381613569343E-2"/>
          <c:y val="0.15569397268401722"/>
          <c:w val="0.88901339036777749"/>
          <c:h val="0.67786779873837788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DETAILS2019!$C$34</c:f>
              <c:strCache>
                <c:ptCount val="1"/>
                <c:pt idx="0">
                  <c:v>Total No. of Customer
(Low Rating)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DETAILS2019!$D$33:$K$33</c15:sqref>
                  </c15:fullRef>
                </c:ext>
              </c:extLst>
              <c:f>(DETAILS2019!$D$33:$G$33,DETAILS2019!$K$33)</c:f>
              <c:strCache>
                <c:ptCount val="4"/>
                <c:pt idx="0">
                  <c:v>APR '21~JUN'21
(1ST QTR)</c:v>
                </c:pt>
                <c:pt idx="1">
                  <c:v>JUL '21~SEP'21
(2ND QTR) </c:v>
                </c:pt>
                <c:pt idx="2">
                  <c:v>OCT '21~DEC '21
(3RD QTR)</c:v>
                </c:pt>
                <c:pt idx="3">
                  <c:v>JAN '22~MAR'22
(4TH QTR)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DETAILS2019!$D$34:$G$34</c15:sqref>
                  </c15:fullRef>
                </c:ext>
              </c:extLst>
              <c:f>DETAILS2019!$D$34:$G$34</c:f>
              <c:numCache>
                <c:formatCode>0</c:formatCode>
                <c:ptCount val="4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1-44D7-9158-A85B6880A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axId val="858888824"/>
        <c:axId val="858886864"/>
      </c:barChart>
      <c:lineChart>
        <c:grouping val="standard"/>
        <c:varyColors val="0"/>
        <c:ser>
          <c:idx val="12"/>
          <c:order val="0"/>
          <c:tx>
            <c:strRef>
              <c:f>DETAILS2019!$D$15</c:f>
              <c:strCache>
                <c:ptCount val="1"/>
                <c:pt idx="0">
                  <c:v>AVERAGE RATING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DETAILS2019!$D$33:$K$33</c15:sqref>
                  </c15:fullRef>
                </c:ext>
              </c:extLst>
              <c:f>(DETAILS2019!$D$33:$G$33,DETAILS2019!$K$33)</c:f>
              <c:strCache>
                <c:ptCount val="4"/>
                <c:pt idx="0">
                  <c:v>APR '21~JUN'21
(1ST QTR)</c:v>
                </c:pt>
                <c:pt idx="1">
                  <c:v>JUL '21~SEP'21
(2ND QTR) </c:v>
                </c:pt>
                <c:pt idx="2">
                  <c:v>OCT '21~DEC '21
(3RD QTR)</c:v>
                </c:pt>
                <c:pt idx="3">
                  <c:v>JAN '22~MAR'22
(4TH QTR)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DETAILS2019!$D$29:$G$29</c15:sqref>
                  </c15:fullRef>
                </c:ext>
              </c:extLst>
              <c:f>DETAILS2019!$D$29:$G$29</c:f>
              <c:numCache>
                <c:formatCode>0.00</c:formatCode>
                <c:ptCount val="4"/>
                <c:pt idx="0">
                  <c:v>8.384615384615385</c:v>
                </c:pt>
                <c:pt idx="1">
                  <c:v>8.6538461538461533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71-44D7-9158-A85B6880A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888824"/>
        <c:axId val="858886864"/>
      </c:lineChart>
      <c:catAx>
        <c:axId val="858888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86864"/>
        <c:crosses val="autoZero"/>
        <c:auto val="1"/>
        <c:lblAlgn val="ctr"/>
        <c:lblOffset val="100"/>
        <c:noMultiLvlLbl val="0"/>
      </c:catAx>
      <c:valAx>
        <c:axId val="85888686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No. Of Customer</a:t>
                </a:r>
              </a:p>
              <a:p>
                <a:pPr>
                  <a:defRPr/>
                </a:pPr>
                <a:r>
                  <a:rPr lang="en-PH"/>
                  <a:t>( with Low Rating)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8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653018818559964"/>
          <c:y val="1.787702201885169E-2"/>
          <c:w val="0.41474225435958884"/>
          <c:h val="0.16511804761139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Summary of Customer Satisfaction Rate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4539719053380435E-2"/>
          <c:y val="0.14860079586825839"/>
          <c:w val="0.95132717341637629"/>
          <c:h val="0.6936520193040386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DETAILS2019!$C$129</c:f>
              <c:strCache>
                <c:ptCount val="1"/>
                <c:pt idx="0">
                  <c:v>2021-2022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6084369943697588E-2"/>
                  <c:y val="-4.2736564692474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C1D5-4143-9B11-B9231246B17E}"/>
                </c:ext>
              </c:extLst>
            </c:dLbl>
            <c:dLbl>
              <c:idx val="1"/>
              <c:layout>
                <c:manualLayout>
                  <c:x val="1.7387260974946164E-2"/>
                  <c:y val="-4.07103356169393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5B6C-48A2-AFCE-EFED6491B9C9}"/>
                </c:ext>
              </c:extLst>
            </c:dLbl>
            <c:dLbl>
              <c:idx val="2"/>
              <c:layout>
                <c:manualLayout>
                  <c:x val="2.0548581152209103E-2"/>
                  <c:y val="-4.81122148200192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B6C-48A2-AFCE-EFED6491B9C9}"/>
                </c:ext>
              </c:extLst>
            </c:dLbl>
            <c:dLbl>
              <c:idx val="3"/>
              <c:layout>
                <c:manualLayout>
                  <c:x val="3.3193861861260859E-2"/>
                  <c:y val="-4.07103356169394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5B6C-48A2-AFCE-EFED6491B9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DETAILS2019!$D$128:$G$128</c:f>
              <c:strCache>
                <c:ptCount val="4"/>
                <c:pt idx="0">
                  <c:v>APR '21~JUN'21
(1ST QTR)</c:v>
                </c:pt>
                <c:pt idx="1">
                  <c:v>JUL '21~SEP'21
(2ND QTR) </c:v>
                </c:pt>
                <c:pt idx="2">
                  <c:v>OCT '21~DEC '21
(3RD QTR)</c:v>
                </c:pt>
                <c:pt idx="3">
                  <c:v>JAN '22~MAR'22
(4TH QTR)</c:v>
                </c:pt>
              </c:strCache>
            </c:strRef>
          </c:cat>
          <c:val>
            <c:numRef>
              <c:f>DETAILS2019!$D$129:$G$129</c:f>
              <c:numCache>
                <c:formatCode>0%</c:formatCode>
                <c:ptCount val="4"/>
                <c:pt idx="0">
                  <c:v>1</c:v>
                </c:pt>
                <c:pt idx="1">
                  <c:v>0.88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D5-4143-9B11-B9231246B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8888432"/>
        <c:axId val="858887256"/>
        <c:axId val="0"/>
      </c:bar3DChart>
      <c:catAx>
        <c:axId val="85888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87256"/>
        <c:crosses val="autoZero"/>
        <c:auto val="1"/>
        <c:lblAlgn val="ctr"/>
        <c:lblOffset val="100"/>
        <c:noMultiLvlLbl val="0"/>
      </c:catAx>
      <c:valAx>
        <c:axId val="8588872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8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757882702077441"/>
          <c:y val="0.9375462071051629"/>
          <c:w val="9.3173315769337142E-2"/>
          <c:h val="6.24537928948370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CUSTOMER SATISFACTION RATE</a:t>
            </a:r>
            <a:br>
              <a:rPr lang="en-PH"/>
            </a:br>
            <a:r>
              <a:rPr lang="en-PH"/>
              <a:t>2021-2022</a:t>
            </a:r>
            <a:endParaRPr lang="en-US"/>
          </a:p>
        </c:rich>
      </c:tx>
      <c:layout>
        <c:manualLayout>
          <c:xMode val="edge"/>
          <c:yMode val="edge"/>
          <c:x val="0.41435006703976529"/>
          <c:y val="2.3547091807432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1904760262110218E-2"/>
          <c:y val="0.15916730434884588"/>
          <c:w val="0.9685714309282768"/>
          <c:h val="0.756627863339578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DETAILS2019!$J$103</c:f>
              <c:strCache>
                <c:ptCount val="1"/>
                <c:pt idx="0">
                  <c:v>(1ST QTR)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-3.781558989379848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39-46B6-9913-A8D4B5CF86C6}"/>
                </c:ext>
              </c:extLst>
            </c:dLbl>
            <c:dLbl>
              <c:idx val="2"/>
              <c:layout>
                <c:manualLayout>
                  <c:x val="0"/>
                  <c:y val="6.612469868571520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B39-46B6-9913-A8D4B5CF86C6}"/>
                </c:ext>
              </c:extLst>
            </c:dLbl>
            <c:dLbl>
              <c:idx val="3"/>
              <c:layout>
                <c:manualLayout>
                  <c:x val="-3.4476828734886108E-17"/>
                  <c:y val="6.612469868571520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9B39-46B6-9913-A8D4B5CF86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DETAILS2019!$I$104:$I$118</c15:sqref>
                  </c15:fullRef>
                </c:ext>
              </c:extLst>
              <c:f>(DETAILS2019!$I$104:$I$105,DETAILS2019!$I$107:$I$118)</c:f>
              <c:strCache>
                <c:ptCount val="14"/>
                <c:pt idx="0">
                  <c:v>CHORAKAWA</c:v>
                </c:pt>
                <c:pt idx="1">
                  <c:v>F.TECH</c:v>
                </c:pt>
                <c:pt idx="2">
                  <c:v>FCC DO BRAZIL</c:v>
                </c:pt>
                <c:pt idx="3">
                  <c:v>FCTEC</c:v>
                </c:pt>
                <c:pt idx="4">
                  <c:v>GOSHI</c:v>
                </c:pt>
                <c:pt idx="5">
                  <c:v>IMASEN PHILIPPINES</c:v>
                </c:pt>
                <c:pt idx="6">
                  <c:v>ISUZU AUTOPARTS</c:v>
                </c:pt>
                <c:pt idx="7">
                  <c:v>MECHA/ FRONTECH</c:v>
                </c:pt>
                <c:pt idx="8">
                  <c:v>MITSUBA 2</c:v>
                </c:pt>
                <c:pt idx="9">
                  <c:v>SANYO DENKI</c:v>
                </c:pt>
                <c:pt idx="10">
                  <c:v>SHOSHIBA</c:v>
                </c:pt>
                <c:pt idx="11">
                  <c:v>SHOWA</c:v>
                </c:pt>
                <c:pt idx="12">
                  <c:v>VACUUMTECH</c:v>
                </c:pt>
                <c:pt idx="13">
                  <c:v>YAMASHIN CEBU FILTER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DETAILS2019!$J$104:$J$118</c15:sqref>
                  </c15:fullRef>
                </c:ext>
              </c:extLst>
              <c:f>(DETAILS2019!$J$104:$J$105,DETAILS2019!$J$107:$J$118)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</c:v>
                </c:pt>
                <c:pt idx="5">
                  <c:v>0.75384615384615383</c:v>
                </c:pt>
                <c:pt idx="6">
                  <c:v>0</c:v>
                </c:pt>
                <c:pt idx="7">
                  <c:v>0.76923076923076927</c:v>
                </c:pt>
                <c:pt idx="8">
                  <c:v>0.81538461538461537</c:v>
                </c:pt>
                <c:pt idx="9">
                  <c:v>0.9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39-46B6-9913-A8D4B5CF86C6}"/>
            </c:ext>
          </c:extLst>
        </c:ser>
        <c:ser>
          <c:idx val="1"/>
          <c:order val="1"/>
          <c:tx>
            <c:strRef>
              <c:f>DETAILS2019!$K$103</c:f>
              <c:strCache>
                <c:ptCount val="1"/>
                <c:pt idx="0">
                  <c:v>(2ND QTR)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0"/>
                  <c:y val="2.253724279371496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9B39-46B6-9913-A8D4B5CF86C6}"/>
                </c:ext>
              </c:extLst>
            </c:dLbl>
            <c:dLbl>
              <c:idx val="2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9B39-46B6-9913-A8D4B5CF86C6}"/>
                </c:ext>
              </c:extLst>
            </c:dLbl>
            <c:dLbl>
              <c:idx val="9"/>
              <c:layout>
                <c:manualLayout>
                  <c:x val="0"/>
                  <c:y val="6.612469868571480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9B39-46B6-9913-A8D4B5CF86C6}"/>
                </c:ext>
              </c:extLst>
            </c:dLbl>
            <c:dLbl>
              <c:idx val="11"/>
              <c:layout>
                <c:manualLayout>
                  <c:x val="0"/>
                  <c:y val="6.612469868571520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9B39-46B6-9913-A8D4B5CF86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DETAILS2019!$I$104:$I$118</c15:sqref>
                  </c15:fullRef>
                </c:ext>
              </c:extLst>
              <c:f>(DETAILS2019!$I$104:$I$105,DETAILS2019!$I$107:$I$118)</c:f>
              <c:strCache>
                <c:ptCount val="14"/>
                <c:pt idx="0">
                  <c:v>CHORAKAWA</c:v>
                </c:pt>
                <c:pt idx="1">
                  <c:v>F.TECH</c:v>
                </c:pt>
                <c:pt idx="2">
                  <c:v>FCC DO BRAZIL</c:v>
                </c:pt>
                <c:pt idx="3">
                  <c:v>FCTEC</c:v>
                </c:pt>
                <c:pt idx="4">
                  <c:v>GOSHI</c:v>
                </c:pt>
                <c:pt idx="5">
                  <c:v>IMASEN PHILIPPINES</c:v>
                </c:pt>
                <c:pt idx="6">
                  <c:v>ISUZU AUTOPARTS</c:v>
                </c:pt>
                <c:pt idx="7">
                  <c:v>MECHA/ FRONTECH</c:v>
                </c:pt>
                <c:pt idx="8">
                  <c:v>MITSUBA 2</c:v>
                </c:pt>
                <c:pt idx="9">
                  <c:v>SANYO DENKI</c:v>
                </c:pt>
                <c:pt idx="10">
                  <c:v>SHOSHIBA</c:v>
                </c:pt>
                <c:pt idx="11">
                  <c:v>SHOWA</c:v>
                </c:pt>
                <c:pt idx="12">
                  <c:v>VACUUMTECH</c:v>
                </c:pt>
                <c:pt idx="13">
                  <c:v>YAMASHIN CEBU FILTER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DETAILS2019!$K$104:$K$118</c15:sqref>
                  </c15:fullRef>
                </c:ext>
              </c:extLst>
              <c:f>(DETAILS2019!$K$104:$K$105,DETAILS2019!$K$107:$K$118)</c:f>
              <c:numCache>
                <c:formatCode>0%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0.7615384615384615</c:v>
                </c:pt>
                <c:pt idx="7">
                  <c:v>0.77692307692307694</c:v>
                </c:pt>
                <c:pt idx="8">
                  <c:v>0.84615384615384615</c:v>
                </c:pt>
                <c:pt idx="9">
                  <c:v>0.89230769230769236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B39-46B6-9913-A8D4B5CF86C6}"/>
            </c:ext>
          </c:extLst>
        </c:ser>
        <c:ser>
          <c:idx val="2"/>
          <c:order val="2"/>
          <c:tx>
            <c:strRef>
              <c:f>DETAILS2019!$L$103</c:f>
              <c:strCache>
                <c:ptCount val="1"/>
                <c:pt idx="0">
                  <c:v>(3RD QTR)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2"/>
              <c:layout>
                <c:manualLayout>
                  <c:x val="2.8361692420348869E-3"/>
                  <c:y val="8.263560229676495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B39-46B6-9913-A8D4B5CF86C6}"/>
                </c:ext>
              </c:extLst>
            </c:dLbl>
            <c:dLbl>
              <c:idx val="9"/>
              <c:layout>
                <c:manualLayout>
                  <c:x val="0"/>
                  <c:y val="4.40831324571430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9B39-46B6-9913-A8D4B5CF86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DETAILS2019!$I$104:$I$118</c15:sqref>
                  </c15:fullRef>
                </c:ext>
              </c:extLst>
              <c:f>(DETAILS2019!$I$104:$I$105,DETAILS2019!$I$107:$I$118)</c:f>
              <c:strCache>
                <c:ptCount val="14"/>
                <c:pt idx="0">
                  <c:v>CHORAKAWA</c:v>
                </c:pt>
                <c:pt idx="1">
                  <c:v>F.TECH</c:v>
                </c:pt>
                <c:pt idx="2">
                  <c:v>FCC DO BRAZIL</c:v>
                </c:pt>
                <c:pt idx="3">
                  <c:v>FCTEC</c:v>
                </c:pt>
                <c:pt idx="4">
                  <c:v>GOSHI</c:v>
                </c:pt>
                <c:pt idx="5">
                  <c:v>IMASEN PHILIPPINES</c:v>
                </c:pt>
                <c:pt idx="6">
                  <c:v>ISUZU AUTOPARTS</c:v>
                </c:pt>
                <c:pt idx="7">
                  <c:v>MECHA/ FRONTECH</c:v>
                </c:pt>
                <c:pt idx="8">
                  <c:v>MITSUBA 2</c:v>
                </c:pt>
                <c:pt idx="9">
                  <c:v>SANYO DENKI</c:v>
                </c:pt>
                <c:pt idx="10">
                  <c:v>SHOSHIBA</c:v>
                </c:pt>
                <c:pt idx="11">
                  <c:v>SHOWA</c:v>
                </c:pt>
                <c:pt idx="12">
                  <c:v>VACUUMTECH</c:v>
                </c:pt>
                <c:pt idx="13">
                  <c:v>YAMASHIN CEBU FILTER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DETAILS2019!$L$104:$L$118</c15:sqref>
                  </c15:fullRef>
                </c:ext>
              </c:extLst>
              <c:f>(DETAILS2019!$L$104:$L$105,DETAILS2019!$L$107:$L$118)</c:f>
              <c:numCache>
                <c:formatCode>0%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B-9B39-46B6-9913-A8D4B5CF86C6}"/>
            </c:ext>
          </c:extLst>
        </c:ser>
        <c:ser>
          <c:idx val="3"/>
          <c:order val="3"/>
          <c:tx>
            <c:strRef>
              <c:f>DETAILS2019!$M$103</c:f>
              <c:strCache>
                <c:ptCount val="1"/>
                <c:pt idx="0">
                  <c:v>(4TH QTR)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2.820864028430764E-3"/>
                  <c:y val="1.098780754276272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9B39-46B6-9913-A8D4B5CF86C6}"/>
                </c:ext>
              </c:extLst>
            </c:dLbl>
            <c:dLbl>
              <c:idx val="1"/>
              <c:layout>
                <c:manualLayout>
                  <c:x val="2.8208640284307558E-3"/>
                  <c:y val="6.579494297048460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9B39-46B6-9913-A8D4B5CF86C6}"/>
                </c:ext>
              </c:extLst>
            </c:dLbl>
            <c:dLbl>
              <c:idx val="2"/>
              <c:layout>
                <c:manualLayout>
                  <c:x val="-3.4476828734886108E-17"/>
                  <c:y val="1.711536295430575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9B39-46B6-9913-A8D4B5CF86C6}"/>
                </c:ext>
              </c:extLst>
            </c:dLbl>
            <c:dLbl>
              <c:idx val="3"/>
              <c:layout>
                <c:manualLayout>
                  <c:x val="9.4028800947691855E-4"/>
                  <c:y val="1.27070497085913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9B39-46B6-9913-A8D4B5CF86C6}"/>
                </c:ext>
              </c:extLst>
            </c:dLbl>
            <c:dLbl>
              <c:idx val="6"/>
              <c:layout>
                <c:manualLayout>
                  <c:x val="0"/>
                  <c:y val="6.094579840019882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9B39-46B6-9913-A8D4B5CF86C6}"/>
                </c:ext>
              </c:extLst>
            </c:dLbl>
            <c:dLbl>
              <c:idx val="9"/>
              <c:layout>
                <c:manualLayout>
                  <c:x val="1.8805760189538371E-3"/>
                  <c:y val="8.298736462877015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9B39-46B6-9913-A8D4B5CF86C6}"/>
                </c:ext>
              </c:extLst>
            </c:dLbl>
            <c:dLbl>
              <c:idx val="14"/>
              <c:layout>
                <c:manualLayout>
                  <c:x val="-1.8805760189538371E-3"/>
                  <c:y val="1.931951957716288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9B39-46B6-9913-A8D4B5CF86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DETAILS2019!$I$104:$I$118</c15:sqref>
                  </c15:fullRef>
                </c:ext>
              </c:extLst>
              <c:f>(DETAILS2019!$I$104:$I$105,DETAILS2019!$I$107:$I$118)</c:f>
              <c:strCache>
                <c:ptCount val="14"/>
                <c:pt idx="0">
                  <c:v>CHORAKAWA</c:v>
                </c:pt>
                <c:pt idx="1">
                  <c:v>F.TECH</c:v>
                </c:pt>
                <c:pt idx="2">
                  <c:v>FCC DO BRAZIL</c:v>
                </c:pt>
                <c:pt idx="3">
                  <c:v>FCTEC</c:v>
                </c:pt>
                <c:pt idx="4">
                  <c:v>GOSHI</c:v>
                </c:pt>
                <c:pt idx="5">
                  <c:v>IMASEN PHILIPPINES</c:v>
                </c:pt>
                <c:pt idx="6">
                  <c:v>ISUZU AUTOPARTS</c:v>
                </c:pt>
                <c:pt idx="7">
                  <c:v>MECHA/ FRONTECH</c:v>
                </c:pt>
                <c:pt idx="8">
                  <c:v>MITSUBA 2</c:v>
                </c:pt>
                <c:pt idx="9">
                  <c:v>SANYO DENKI</c:v>
                </c:pt>
                <c:pt idx="10">
                  <c:v>SHOSHIBA</c:v>
                </c:pt>
                <c:pt idx="11">
                  <c:v>SHOWA</c:v>
                </c:pt>
                <c:pt idx="12">
                  <c:v>VACUUMTECH</c:v>
                </c:pt>
                <c:pt idx="13">
                  <c:v>YAMASHIN CEBU FILTER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DETAILS2019!$M$104:$M$118</c15:sqref>
                  </c15:fullRef>
                </c:ext>
              </c:extLst>
              <c:f>(DETAILS2019!$M$104:$M$105,DETAILS2019!$M$107:$M$118)</c:f>
              <c:numCache>
                <c:formatCode>0%</c:formatCode>
                <c:ptCount val="14"/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DETAILS2019!#REF!</c15:sqref>
                  <c15:dLbl>
                    <c:idx val="1"/>
                    <c:layout>
                      <c:manualLayout>
                        <c:x val="2.8208640284307558E-3"/>
                        <c:y val="8.2987364628769756E-3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23EE-4D6D-9651-FD3788542900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4-9B39-46B6-9913-A8D4B5CF86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55266048"/>
        <c:axId val="855263136"/>
      </c:barChart>
      <c:catAx>
        <c:axId val="85526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263136"/>
        <c:crosses val="autoZero"/>
        <c:auto val="1"/>
        <c:lblAlgn val="ctr"/>
        <c:lblOffset val="100"/>
        <c:noMultiLvlLbl val="0"/>
      </c:catAx>
      <c:valAx>
        <c:axId val="855263136"/>
        <c:scaling>
          <c:orientation val="minMax"/>
          <c:max val="1.05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266048"/>
        <c:crosses val="autoZero"/>
        <c:crossBetween val="between"/>
        <c:majorUnit val="0.1"/>
        <c:min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0704836156022146E-2"/>
          <c:y val="3.6340525643555721E-2"/>
          <c:w val="0.28771514408779825"/>
          <c:h val="4.39658323893161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2800"/>
              <a:t>Customer Satisfaction Rate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227143709895076"/>
          <c:y val="9.9481152575293941E-2"/>
          <c:w val="0.59989807801870454"/>
          <c:h val="0.86288779429074236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82FF-4037-818A-5957CB00606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82FF-4037-818A-5957CB00606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82FF-4037-818A-5957CB00606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82FF-4037-818A-5957CB00606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82FF-4037-818A-5957CB006065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B-82FF-4037-818A-5957CB006065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D-82FF-4037-818A-5957CB006065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F-82FF-4037-818A-5957CB006065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1-82FF-4037-818A-5957CB00606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'APR - JUN 2021'!$D$18:$K$18</c:f>
              <c:strCache>
                <c:ptCount val="8"/>
                <c:pt idx="0">
                  <c:v>IMASEN PHILIPPINE</c:v>
                </c:pt>
                <c:pt idx="1">
                  <c:v>MECHATRONICS</c:v>
                </c:pt>
                <c:pt idx="2">
                  <c:v>FCC (PHILIPPINES)</c:v>
                </c:pt>
                <c:pt idx="3">
                  <c:v>GOSHI</c:v>
                </c:pt>
                <c:pt idx="4">
                  <c:v>MITSUBA 2</c:v>
                </c:pt>
                <c:pt idx="5">
                  <c:v>YUTAKA</c:v>
                </c:pt>
                <c:pt idx="6">
                  <c:v>SANYO DENKI</c:v>
                </c:pt>
                <c:pt idx="7">
                  <c:v>YAMASHIN</c:v>
                </c:pt>
              </c:strCache>
            </c:strRef>
          </c:cat>
          <c:val>
            <c:numRef>
              <c:f>'APR - JUN 2021'!$D$34:$K$34</c:f>
              <c:numCache>
                <c:formatCode>0%</c:formatCode>
                <c:ptCount val="8"/>
                <c:pt idx="0">
                  <c:v>0.75384615384615383</c:v>
                </c:pt>
                <c:pt idx="1">
                  <c:v>0.76923076923076927</c:v>
                </c:pt>
                <c:pt idx="2">
                  <c:v>0.79230769230769227</c:v>
                </c:pt>
                <c:pt idx="3">
                  <c:v>0.8</c:v>
                </c:pt>
                <c:pt idx="4">
                  <c:v>0.81538461538461537</c:v>
                </c:pt>
                <c:pt idx="5">
                  <c:v>0.88461538461538458</c:v>
                </c:pt>
                <c:pt idx="6">
                  <c:v>0.9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2FF-4037-818A-5957CB0060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"/>
        <c:overlap val="-25"/>
        <c:axId val="523557680"/>
        <c:axId val="523558072"/>
      </c:barChart>
      <c:catAx>
        <c:axId val="5235576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523558072"/>
        <c:crosses val="autoZero"/>
        <c:auto val="1"/>
        <c:lblAlgn val="ctr"/>
        <c:lblOffset val="100"/>
        <c:noMultiLvlLbl val="0"/>
      </c:catAx>
      <c:valAx>
        <c:axId val="52355807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523557680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446207160680628"/>
          <c:y val="6.1530357325327779E-2"/>
          <c:w val="0.81369622684658494"/>
          <c:h val="0.876939285349344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D2C6-4C5C-BF94-0686D9B9BE71}"/>
              </c:ext>
            </c:extLst>
          </c:dPt>
          <c:dPt>
            <c:idx val="1"/>
            <c:invertIfNegative val="0"/>
            <c:bubble3D val="0"/>
            <c:spPr>
              <a:solidFill>
                <a:srgbClr val="FFFF99"/>
              </a:solidFill>
            </c:spPr>
            <c:extLst>
              <c:ext xmlns:c16="http://schemas.microsoft.com/office/drawing/2014/chart" uri="{C3380CC4-5D6E-409C-BE32-E72D297353CC}">
                <c16:uniqueId val="{00000003-D2C6-4C5C-BF94-0686D9B9BE71}"/>
              </c:ext>
            </c:extLst>
          </c:dPt>
          <c:dLbls>
            <c:dLbl>
              <c:idx val="0"/>
              <c:layout>
                <c:manualLayout>
                  <c:x val="3.8735179472998225E-2"/>
                  <c:y val="-5.545657793614196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2C6-4C5C-BF94-0686D9B9BE71}"/>
                </c:ext>
              </c:extLst>
            </c:dLbl>
            <c:dLbl>
              <c:idx val="1"/>
              <c:layout>
                <c:manualLayout>
                  <c:x val="3.5046114761284108E-2"/>
                  <c:y val="-2.77282889680709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2C6-4C5C-BF94-0686D9B9BE71}"/>
                </c:ext>
              </c:extLst>
            </c:dLbl>
            <c:dLbl>
              <c:idx val="2"/>
              <c:layout>
                <c:manualLayout>
                  <c:x val="3.6890647117141163E-2"/>
                  <c:y val="-2.77282889680709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D2C6-4C5C-BF94-0686D9B9BE71}"/>
                </c:ext>
              </c:extLst>
            </c:dLbl>
            <c:spPr>
              <a:solidFill>
                <a:srgbClr val="FFFF00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'APR - JUN 2021'!$O$15:$Q$15</c:f>
              <c:strCache>
                <c:ptCount val="3"/>
                <c:pt idx="0">
                  <c:v>Promoters</c:v>
                </c:pt>
                <c:pt idx="1">
                  <c:v>Passive</c:v>
                </c:pt>
                <c:pt idx="2">
                  <c:v>Detractors</c:v>
                </c:pt>
              </c:strCache>
            </c:strRef>
          </c:cat>
          <c:val>
            <c:numRef>
              <c:f>'APR - JUN 2021'!$O$16:$Q$16</c:f>
              <c:numCache>
                <c:formatCode>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C6-4C5C-BF94-0686D9B9BE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7"/>
        <c:shape val="cylinder"/>
        <c:axId val="523556504"/>
        <c:axId val="523558464"/>
        <c:axId val="0"/>
      </c:bar3DChart>
      <c:catAx>
        <c:axId val="52355650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523558464"/>
        <c:crosses val="autoZero"/>
        <c:auto val="1"/>
        <c:lblAlgn val="ctr"/>
        <c:lblOffset val="100"/>
        <c:noMultiLvlLbl val="0"/>
      </c:catAx>
      <c:valAx>
        <c:axId val="523558464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523556504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4040987333627E-2"/>
          <c:y val="4.936955759320822E-2"/>
          <c:w val="0.89087072155857183"/>
          <c:h val="0.82203380181192287"/>
        </c:manualLayout>
      </c:layout>
      <c:lineChart>
        <c:grouping val="standard"/>
        <c:varyColors val="0"/>
        <c:ser>
          <c:idx val="0"/>
          <c:order val="0"/>
          <c:tx>
            <c:strRef>
              <c:f>'APR - JUN 2021'!$C$71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 cmpd="sng" algn="ctr">
              <a:solidFill>
                <a:schemeClr val="accent3">
                  <a:tint val="77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3">
                  <a:tint val="77000"/>
                </a:schemeClr>
              </a:solidFill>
              <a:ln w="9525" cap="flat" cmpd="sng" algn="ctr">
                <a:solidFill>
                  <a:schemeClr val="accent3">
                    <a:tint val="77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'APR - JUN 2021'!$D$69:$K$69</c:f>
              <c:strCache>
                <c:ptCount val="8"/>
                <c:pt idx="0">
                  <c:v>FCC (PHILIPPINES)</c:v>
                </c:pt>
                <c:pt idx="1">
                  <c:v>GOSHI</c:v>
                </c:pt>
                <c:pt idx="2">
                  <c:v>IMASEN PHILIPPINE</c:v>
                </c:pt>
                <c:pt idx="3">
                  <c:v>MITSUBA 2</c:v>
                </c:pt>
                <c:pt idx="4">
                  <c:v>SANYO DENKI</c:v>
                </c:pt>
                <c:pt idx="5">
                  <c:v>YAMASHIN</c:v>
                </c:pt>
                <c:pt idx="6">
                  <c:v>YUTAKA</c:v>
                </c:pt>
                <c:pt idx="7">
                  <c:v>MECHATRONICS</c:v>
                </c:pt>
              </c:strCache>
            </c:strRef>
          </c:cat>
          <c:val>
            <c:numRef>
              <c:f>'APR - JUN 2021'!$D$71:$K$71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8-40D1-BF03-E2960AD8B518}"/>
            </c:ext>
          </c:extLst>
        </c:ser>
        <c:ser>
          <c:idx val="1"/>
          <c:order val="1"/>
          <c:tx>
            <c:strRef>
              <c:f>'APR - JUN 2021'!$C$70</c:f>
              <c:strCache>
                <c:ptCount val="1"/>
                <c:pt idx="0">
                  <c:v>RATE</c:v>
                </c:pt>
              </c:strCache>
            </c:strRef>
          </c:tx>
          <c:spPr>
            <a:ln w="28575" cap="rnd" cmpd="sng" algn="ctr">
              <a:solidFill>
                <a:schemeClr val="accent3">
                  <a:shade val="76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3">
                  <a:shade val="76000"/>
                </a:schemeClr>
              </a:solidFill>
              <a:ln w="9525" cap="flat" cmpd="sng" algn="ctr">
                <a:solidFill>
                  <a:schemeClr val="accent3">
                    <a:shade val="76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'APR - JUN 2021'!$D$69:$K$69</c:f>
              <c:strCache>
                <c:ptCount val="8"/>
                <c:pt idx="0">
                  <c:v>FCC (PHILIPPINES)</c:v>
                </c:pt>
                <c:pt idx="1">
                  <c:v>GOSHI</c:v>
                </c:pt>
                <c:pt idx="2">
                  <c:v>IMASEN PHILIPPINE</c:v>
                </c:pt>
                <c:pt idx="3">
                  <c:v>MITSUBA 2</c:v>
                </c:pt>
                <c:pt idx="4">
                  <c:v>SANYO DENKI</c:v>
                </c:pt>
                <c:pt idx="5">
                  <c:v>YAMASHIN</c:v>
                </c:pt>
                <c:pt idx="6">
                  <c:v>YUTAKA</c:v>
                </c:pt>
                <c:pt idx="7">
                  <c:v>MECHATRONICS</c:v>
                </c:pt>
              </c:strCache>
            </c:strRef>
          </c:cat>
          <c:val>
            <c:numRef>
              <c:f>'APR - JUN 2021'!$D$70:$K$70</c:f>
              <c:numCache>
                <c:formatCode>General</c:formatCode>
                <c:ptCount val="8"/>
                <c:pt idx="0">
                  <c:v>7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C8-40D1-BF03-E2960AD8B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549448"/>
        <c:axId val="523554544"/>
      </c:lineChart>
      <c:catAx>
        <c:axId val="523549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54544"/>
        <c:crosses val="autoZero"/>
        <c:auto val="1"/>
        <c:lblAlgn val="ctr"/>
        <c:lblOffset val="100"/>
        <c:noMultiLvlLbl val="0"/>
      </c:catAx>
      <c:valAx>
        <c:axId val="52355454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49448"/>
        <c:crosses val="autoZero"/>
        <c:crossBetween val="between"/>
        <c:majorUnit val="2"/>
      </c:valAx>
      <c:spPr>
        <a:gradFill flip="none" rotWithShape="1">
          <a:gsLst>
            <a:gs pos="0">
              <a:schemeClr val="accent1">
                <a:tint val="66000"/>
                <a:satMod val="160000"/>
                <a:lumMod val="0"/>
                <a:lumOff val="100000"/>
                <a:alpha val="1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1"/>
          <a:tileRect/>
        </a:gradFill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  <a:effectLst>
          <a:softEdge rad="12700"/>
        </a:effectLst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660565580248259E-2"/>
          <c:y val="4.9369583112038075E-2"/>
          <c:w val="0.90059606736524445"/>
          <c:h val="0.83837981996234889"/>
        </c:manualLayout>
      </c:layout>
      <c:lineChart>
        <c:grouping val="standard"/>
        <c:varyColors val="0"/>
        <c:ser>
          <c:idx val="0"/>
          <c:order val="0"/>
          <c:tx>
            <c:strRef>
              <c:f>'APR - JUN 2021'!$C$71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 cmpd="sng" algn="ctr">
              <a:solidFill>
                <a:schemeClr val="accent3">
                  <a:tint val="77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3">
                  <a:tint val="77000"/>
                </a:schemeClr>
              </a:solidFill>
              <a:ln w="9525" cap="flat" cmpd="sng" algn="ctr">
                <a:solidFill>
                  <a:schemeClr val="accent3">
                    <a:tint val="77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'APR - JUN 2021'!$D$93:$K$93</c:f>
              <c:strCache>
                <c:ptCount val="8"/>
                <c:pt idx="0">
                  <c:v>FCC (PHILIPPINES)</c:v>
                </c:pt>
                <c:pt idx="1">
                  <c:v>GOSHI</c:v>
                </c:pt>
                <c:pt idx="2">
                  <c:v>IMASEN PHILIPPINE</c:v>
                </c:pt>
                <c:pt idx="3">
                  <c:v>MITSUBA 2</c:v>
                </c:pt>
                <c:pt idx="4">
                  <c:v>SANYO DENKI</c:v>
                </c:pt>
                <c:pt idx="5">
                  <c:v>YAMASHIN</c:v>
                </c:pt>
                <c:pt idx="6">
                  <c:v>YUTAKA</c:v>
                </c:pt>
                <c:pt idx="7">
                  <c:v>MECHATRONICS</c:v>
                </c:pt>
              </c:strCache>
            </c:strRef>
          </c:cat>
          <c:val>
            <c:numRef>
              <c:f>'APR - JUN 2021'!$D$95:$K$95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6-4584-AA1B-A63F344800CD}"/>
            </c:ext>
          </c:extLst>
        </c:ser>
        <c:ser>
          <c:idx val="1"/>
          <c:order val="1"/>
          <c:tx>
            <c:strRef>
              <c:f>'APR - JUN 2021'!$C$94</c:f>
              <c:strCache>
                <c:ptCount val="1"/>
                <c:pt idx="0">
                  <c:v>RATE</c:v>
                </c:pt>
              </c:strCache>
            </c:strRef>
          </c:tx>
          <c:spPr>
            <a:ln w="28575" cap="rnd" cmpd="sng" algn="ctr">
              <a:solidFill>
                <a:schemeClr val="accent3">
                  <a:shade val="76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3">
                  <a:shade val="76000"/>
                </a:schemeClr>
              </a:solidFill>
              <a:ln w="9525" cap="flat" cmpd="sng" algn="ctr">
                <a:solidFill>
                  <a:schemeClr val="accent3">
                    <a:shade val="76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'APR - JUN 2021'!$D$93:$K$93</c:f>
              <c:strCache>
                <c:ptCount val="8"/>
                <c:pt idx="0">
                  <c:v>FCC (PHILIPPINES)</c:v>
                </c:pt>
                <c:pt idx="1">
                  <c:v>GOSHI</c:v>
                </c:pt>
                <c:pt idx="2">
                  <c:v>IMASEN PHILIPPINE</c:v>
                </c:pt>
                <c:pt idx="3">
                  <c:v>MITSUBA 2</c:v>
                </c:pt>
                <c:pt idx="4">
                  <c:v>SANYO DENKI</c:v>
                </c:pt>
                <c:pt idx="5">
                  <c:v>YAMASHIN</c:v>
                </c:pt>
                <c:pt idx="6">
                  <c:v>YUTAKA</c:v>
                </c:pt>
                <c:pt idx="7">
                  <c:v>MECHATRONICS</c:v>
                </c:pt>
              </c:strCache>
            </c:strRef>
          </c:cat>
          <c:val>
            <c:numRef>
              <c:f>'APR - JUN 2021'!$D$94:$K$94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8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06-4584-AA1B-A63F34480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559248"/>
        <c:axId val="523553760"/>
      </c:lineChart>
      <c:catAx>
        <c:axId val="523559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53760"/>
        <c:crosses val="autoZero"/>
        <c:auto val="1"/>
        <c:lblAlgn val="ctr"/>
        <c:lblOffset val="100"/>
        <c:noMultiLvlLbl val="0"/>
      </c:catAx>
      <c:valAx>
        <c:axId val="52355376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59248"/>
        <c:crosses val="autoZero"/>
        <c:crossBetween val="between"/>
        <c:majorUnit val="2"/>
      </c:valAx>
      <c:spPr>
        <a:gradFill flip="none" rotWithShape="1">
          <a:gsLst>
            <a:gs pos="0">
              <a:schemeClr val="accent1">
                <a:tint val="66000"/>
                <a:satMod val="160000"/>
                <a:lumMod val="0"/>
                <a:lumOff val="100000"/>
                <a:alpha val="1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1"/>
          <a:tileRect/>
        </a:gradFill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  <a:effectLst>
          <a:softEdge rad="12700"/>
        </a:effectLst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660565580248259E-2"/>
          <c:y val="4.9369583112038075E-2"/>
          <c:w val="0.8947451351683684"/>
          <c:h val="0.82590103270828297"/>
        </c:manualLayout>
      </c:layout>
      <c:lineChart>
        <c:grouping val="standard"/>
        <c:varyColors val="0"/>
        <c:ser>
          <c:idx val="0"/>
          <c:order val="0"/>
          <c:tx>
            <c:strRef>
              <c:f>'APR - JUN 2021'!$C$71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 cmpd="sng" algn="ctr">
              <a:solidFill>
                <a:schemeClr val="accent3">
                  <a:tint val="77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3">
                  <a:tint val="77000"/>
                </a:schemeClr>
              </a:solidFill>
              <a:ln w="9525" cap="flat" cmpd="sng" algn="ctr">
                <a:solidFill>
                  <a:schemeClr val="accent3">
                    <a:tint val="77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'APR - JUN 2021'!$D$93:$K$93</c:f>
              <c:strCache>
                <c:ptCount val="8"/>
                <c:pt idx="0">
                  <c:v>FCC (PHILIPPINES)</c:v>
                </c:pt>
                <c:pt idx="1">
                  <c:v>GOSHI</c:v>
                </c:pt>
                <c:pt idx="2">
                  <c:v>IMASEN PHILIPPINE</c:v>
                </c:pt>
                <c:pt idx="3">
                  <c:v>MITSUBA 2</c:v>
                </c:pt>
                <c:pt idx="4">
                  <c:v>SANYO DENKI</c:v>
                </c:pt>
                <c:pt idx="5">
                  <c:v>YAMASHIN</c:v>
                </c:pt>
                <c:pt idx="6">
                  <c:v>YUTAKA</c:v>
                </c:pt>
                <c:pt idx="7">
                  <c:v>MECHATRONICS</c:v>
                </c:pt>
              </c:strCache>
            </c:strRef>
          </c:cat>
          <c:val>
            <c:numRef>
              <c:f>'APR - JUN 2021'!$D$71:$K$71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C-468A-B2F1-26873E8E6F0F}"/>
            </c:ext>
          </c:extLst>
        </c:ser>
        <c:ser>
          <c:idx val="1"/>
          <c:order val="1"/>
          <c:tx>
            <c:strRef>
              <c:f>'APR - JUN 2021'!$C$94</c:f>
              <c:strCache>
                <c:ptCount val="1"/>
                <c:pt idx="0">
                  <c:v>RATE</c:v>
                </c:pt>
              </c:strCache>
            </c:strRef>
          </c:tx>
          <c:spPr>
            <a:ln w="28575" cap="rnd" cmpd="sng" algn="ctr">
              <a:solidFill>
                <a:schemeClr val="accent3">
                  <a:shade val="76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3">
                  <a:shade val="76000"/>
                </a:schemeClr>
              </a:solidFill>
              <a:ln w="9525" cap="flat" cmpd="sng" algn="ctr">
                <a:solidFill>
                  <a:schemeClr val="accent3">
                    <a:shade val="76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'APR - JUN 2021'!$D$93:$K$93</c:f>
              <c:strCache>
                <c:ptCount val="8"/>
                <c:pt idx="0">
                  <c:v>FCC (PHILIPPINES)</c:v>
                </c:pt>
                <c:pt idx="1">
                  <c:v>GOSHI</c:v>
                </c:pt>
                <c:pt idx="2">
                  <c:v>IMASEN PHILIPPINE</c:v>
                </c:pt>
                <c:pt idx="3">
                  <c:v>MITSUBA 2</c:v>
                </c:pt>
                <c:pt idx="4">
                  <c:v>SANYO DENKI</c:v>
                </c:pt>
                <c:pt idx="5">
                  <c:v>YAMASHIN</c:v>
                </c:pt>
                <c:pt idx="6">
                  <c:v>YUTAKA</c:v>
                </c:pt>
                <c:pt idx="7">
                  <c:v>MECHATRONICS</c:v>
                </c:pt>
              </c:strCache>
            </c:strRef>
          </c:cat>
          <c:val>
            <c:numRef>
              <c:f>'APR - JUN 2021'!$D$118:$K$118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C-468A-B2F1-26873E8E6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555328"/>
        <c:axId val="523560424"/>
      </c:lineChart>
      <c:catAx>
        <c:axId val="52355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60424"/>
        <c:crosses val="autoZero"/>
        <c:auto val="1"/>
        <c:lblAlgn val="ctr"/>
        <c:lblOffset val="100"/>
        <c:noMultiLvlLbl val="0"/>
      </c:catAx>
      <c:valAx>
        <c:axId val="52356042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55328"/>
        <c:crosses val="autoZero"/>
        <c:crossBetween val="between"/>
        <c:majorUnit val="2"/>
      </c:valAx>
      <c:spPr>
        <a:gradFill flip="none" rotWithShape="1">
          <a:gsLst>
            <a:gs pos="0">
              <a:schemeClr val="accent1">
                <a:tint val="66000"/>
                <a:satMod val="160000"/>
                <a:lumMod val="0"/>
                <a:lumOff val="100000"/>
                <a:alpha val="1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1"/>
          <a:tileRect/>
        </a:gradFill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  <a:effectLst>
          <a:softEdge rad="12700"/>
        </a:effectLst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 sz="2000"/>
              <a:t>OVERALL CRITERIA RATING</a:t>
            </a:r>
          </a:p>
        </c:rich>
      </c:tx>
      <c:layout>
        <c:manualLayout>
          <c:xMode val="edge"/>
          <c:yMode val="edge"/>
          <c:x val="6.930039609606478E-3"/>
          <c:y val="1.46146123437087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528451123608897"/>
          <c:y val="8.1337304430923602E-2"/>
          <c:w val="0.49416188045067649"/>
          <c:h val="0.88952043522282676"/>
        </c:manualLayout>
      </c:layout>
      <c:radarChart>
        <c:radarStyle val="marker"/>
        <c:varyColors val="0"/>
        <c:ser>
          <c:idx val="0"/>
          <c:order val="0"/>
          <c:tx>
            <c:strRef>
              <c:f>'JUL - SEPT 2021'!$L$18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outerShdw blurRad="50800" dist="50800" dir="5400000" algn="ctr" rotWithShape="0">
                <a:srgbClr val="000000"/>
              </a:outerShdw>
            </a:effectLst>
          </c:spPr>
          <c:marker>
            <c:symbol val="diamond"/>
            <c:size val="7"/>
            <c:spPr>
              <a:solidFill>
                <a:srgbClr val="FF0000"/>
              </a:solidFill>
              <a:effectLst>
                <a:outerShdw blurRad="50800" dist="50800" dir="5400000" algn="ctr" rotWithShape="0">
                  <a:srgbClr val="000000"/>
                </a:outerShdw>
              </a:effectLst>
            </c:spPr>
          </c:marker>
          <c:dPt>
            <c:idx val="6"/>
            <c:marker>
              <c:symbol val="diamond"/>
              <c:size val="17"/>
            </c:marker>
            <c:bubble3D val="0"/>
            <c:extLst>
              <c:ext xmlns:c16="http://schemas.microsoft.com/office/drawing/2014/chart" uri="{C3380CC4-5D6E-409C-BE32-E72D297353CC}">
                <c16:uniqueId val="{00000000-9F0B-42C1-AB37-2B20224A3CD4}"/>
              </c:ext>
            </c:extLst>
          </c:dPt>
          <c:dPt>
            <c:idx val="9"/>
            <c:marker>
              <c:spPr>
                <a:solidFill>
                  <a:srgbClr val="FF0000"/>
                </a:solidFill>
                <a:ln w="9525"/>
                <a:effectLst>
                  <a:outerShdw blurRad="50800" dist="50800" dir="5400000" algn="ctr" rotWithShape="0">
                    <a:srgbClr val="000000"/>
                  </a:outerShdw>
                </a:effectLst>
                <a:scene3d>
                  <a:camera prst="orthographicFront"/>
                  <a:lightRig rig="morning" dir="t"/>
                </a:scene3d>
                <a:sp3d prstMaterial="dkEdge"/>
              </c:spPr>
            </c:marker>
            <c:bubble3D val="0"/>
            <c:spPr>
              <a:ln w="28575"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F0B-42C1-AB37-2B20224A3CD4}"/>
              </c:ext>
            </c:extLst>
          </c:dPt>
          <c:dPt>
            <c:idx val="10"/>
            <c:marker>
              <c:symbol val="diamond"/>
              <c:size val="8"/>
            </c:marker>
            <c:bubble3D val="0"/>
            <c:extLst>
              <c:ext xmlns:c16="http://schemas.microsoft.com/office/drawing/2014/chart" uri="{C3380CC4-5D6E-409C-BE32-E72D297353CC}">
                <c16:uniqueId val="{00000003-9F0B-42C1-AB37-2B20224A3CD4}"/>
              </c:ext>
            </c:extLst>
          </c:dPt>
          <c:dPt>
            <c:idx val="11"/>
            <c:marker>
              <c:symbol val="diamond"/>
              <c:size val="17"/>
              <c:spPr>
                <a:gradFill>
                  <a:gsLst>
                    <a:gs pos="0">
                      <a:srgbClr val="FF0000"/>
                    </a:gs>
                    <a:gs pos="90823">
                      <a:srgbClr val="FF0000"/>
                    </a:gs>
                    <a:gs pos="75850">
                      <a:srgbClr val="FF0000"/>
                    </a:gs>
                    <a:gs pos="50000">
                      <a:srgbClr val="FF0000"/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1"/>
                </a:gradFill>
                <a:effectLst>
                  <a:glow>
                    <a:schemeClr val="accent1"/>
                  </a:glow>
                  <a:outerShdw blurRad="50800" dist="50800" dir="5400000" algn="ctr" rotWithShape="0">
                    <a:srgbClr val="000000"/>
                  </a:outerShdw>
                  <a:softEdge rad="0"/>
                </a:effectLst>
                <a:scene3d>
                  <a:camera prst="orthographicFront"/>
                  <a:lightRig rig="threePt" dir="t"/>
                </a:scene3d>
                <a:sp3d prstMaterial="matte"/>
              </c:spPr>
            </c:marker>
            <c:bubble3D val="0"/>
            <c:spPr>
              <a:ln>
                <a:solidFill>
                  <a:srgbClr val="FF0000"/>
                </a:solidFill>
              </a:ln>
              <a:effectLst>
                <a:glow>
                  <a:schemeClr val="accent1"/>
                </a:glow>
                <a:outerShdw blurRad="50800" dist="50800" dir="5400000" algn="ctr" rotWithShape="0">
                  <a:srgbClr val="000000"/>
                </a:outerShd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5-9F0B-42C1-AB37-2B20224A3CD4}"/>
              </c:ext>
            </c:extLst>
          </c:dPt>
          <c:dPt>
            <c:idx val="12"/>
            <c:marker>
              <c:symbol val="diamond"/>
              <c:size val="17"/>
              <c:spPr>
                <a:solidFill>
                  <a:srgbClr val="FF0000"/>
                </a:solidFill>
                <a:ln w="0"/>
                <a:effectLst>
                  <a:outerShdw blurRad="50800" dist="50800" dir="5400000" algn="ctr" rotWithShape="0">
                    <a:srgbClr val="000000"/>
                  </a:outerShdw>
                </a:effectLst>
                <a:scene3d>
                  <a:camera prst="orthographicFront"/>
                  <a:lightRig rig="sunrise" dir="t"/>
                </a:scene3d>
                <a:sp3d prstMaterial="dkEdge"/>
              </c:spPr>
            </c:marker>
            <c:bubble3D val="0"/>
            <c:spPr>
              <a:ln>
                <a:solidFill>
                  <a:srgbClr val="FF0000"/>
                </a:solidFill>
                <a:headEnd type="diamond"/>
              </a:ln>
              <a:effectLst>
                <a:outerShdw blurRad="50800" dist="50800" dir="5400000" algn="ctr" rotWithShape="0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F0B-42C1-AB37-2B20224A3CD4}"/>
              </c:ext>
            </c:extLst>
          </c:dPt>
          <c:cat>
            <c:multiLvlStrRef>
              <c:f>'JUL - SEPT 2021'!$B$19:$C$31</c:f>
              <c:multiLvlStrCache>
                <c:ptCount val="13"/>
                <c:lvl>
                  <c:pt idx="0">
                    <c:v>Professionalism</c:v>
                  </c:pt>
                  <c:pt idx="1">
                    <c:v>Customer Convenience</c:v>
                  </c:pt>
                  <c:pt idx="2">
                    <c:v>Customer Perspective</c:v>
                  </c:pt>
                  <c:pt idx="3">
                    <c:v>Confidence</c:v>
                  </c:pt>
                  <c:pt idx="4">
                    <c:v>Hospitality</c:v>
                  </c:pt>
                  <c:pt idx="5">
                    <c:v>Quality</c:v>
                  </c:pt>
                  <c:pt idx="6">
                    <c:v>Price</c:v>
                  </c:pt>
                  <c:pt idx="7">
                    <c:v>After Sales Respond</c:v>
                  </c:pt>
                  <c:pt idx="8">
                    <c:v>Satisfaction</c:v>
                  </c:pt>
                  <c:pt idx="9">
                    <c:v>Responsiveness</c:v>
                  </c:pt>
                  <c:pt idx="10">
                    <c:v>Likeness</c:v>
                  </c:pt>
                  <c:pt idx="11">
                    <c:v>Delivery on time</c:v>
                  </c:pt>
                  <c:pt idx="12">
                    <c:v>Technological Advantage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</c:lvl>
              </c:multiLvlStrCache>
            </c:multiLvlStrRef>
          </c:cat>
          <c:val>
            <c:numRef>
              <c:f>'JUL - SEPT 2021'!$L$19:$L$31</c:f>
              <c:numCache>
                <c:formatCode>0.00</c:formatCode>
                <c:ptCount val="13"/>
                <c:pt idx="0">
                  <c:v>9</c:v>
                </c:pt>
                <c:pt idx="1">
                  <c:v>8.75</c:v>
                </c:pt>
                <c:pt idx="2">
                  <c:v>8.75</c:v>
                </c:pt>
                <c:pt idx="3">
                  <c:v>8.75</c:v>
                </c:pt>
                <c:pt idx="4">
                  <c:v>8.625</c:v>
                </c:pt>
                <c:pt idx="5">
                  <c:v>8.625</c:v>
                </c:pt>
                <c:pt idx="6">
                  <c:v>8.375</c:v>
                </c:pt>
                <c:pt idx="7">
                  <c:v>8.625</c:v>
                </c:pt>
                <c:pt idx="8">
                  <c:v>8.75</c:v>
                </c:pt>
                <c:pt idx="9">
                  <c:v>8.625</c:v>
                </c:pt>
                <c:pt idx="10">
                  <c:v>8.875</c:v>
                </c:pt>
                <c:pt idx="11">
                  <c:v>8.5</c:v>
                </c:pt>
                <c:pt idx="12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F0B-42C1-AB37-2B20224A3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561600"/>
        <c:axId val="523557288"/>
      </c:radarChart>
      <c:catAx>
        <c:axId val="523561600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23557288"/>
        <c:crosses val="autoZero"/>
        <c:auto val="1"/>
        <c:lblAlgn val="ctr"/>
        <c:lblOffset val="100"/>
        <c:noMultiLvlLbl val="0"/>
      </c:catAx>
      <c:valAx>
        <c:axId val="523557288"/>
        <c:scaling>
          <c:orientation val="minMax"/>
          <c:max val="10"/>
          <c:min val="5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  <a:alpha val="25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0" sourceLinked="0"/>
        <c:majorTickMark val="out"/>
        <c:minorTickMark val="none"/>
        <c:tickLblPos val="nextTo"/>
        <c:crossAx val="523561600"/>
        <c:crosses val="autoZero"/>
        <c:crossBetween val="between"/>
        <c:majorUnit val="1"/>
        <c:min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2800"/>
              <a:t>Customer Satisfaction Rate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227143709895076"/>
          <c:y val="9.9481152575293941E-2"/>
          <c:w val="0.59989807801870454"/>
          <c:h val="0.86288779429074236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3EA9-4BBD-92E4-D857D181AA9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3EA9-4BBD-92E4-D857D181AA9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3EA9-4BBD-92E4-D857D181AA9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3EA9-4BBD-92E4-D857D181AA9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3EA9-4BBD-92E4-D857D181AA99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B-3EA9-4BBD-92E4-D857D181AA99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D-3EA9-4BBD-92E4-D857D181AA99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F-3EA9-4BBD-92E4-D857D181AA99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1-3EA9-4BBD-92E4-D857D181AA99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'JUL - SEPT 2021'!$D$18:$K$18</c:f>
              <c:strCache>
                <c:ptCount val="8"/>
                <c:pt idx="0">
                  <c:v>ISUZU AUTOPARTS</c:v>
                </c:pt>
                <c:pt idx="1">
                  <c:v>FCC (PHILIPPINES)</c:v>
                </c:pt>
                <c:pt idx="2">
                  <c:v>MECHATRONICS</c:v>
                </c:pt>
                <c:pt idx="3">
                  <c:v>MITSUBA 2</c:v>
                </c:pt>
                <c:pt idx="4">
                  <c:v>SANYO DENKI</c:v>
                </c:pt>
                <c:pt idx="5">
                  <c:v>YUTAKA</c:v>
                </c:pt>
                <c:pt idx="6">
                  <c:v>YAMASHIN</c:v>
                </c:pt>
                <c:pt idx="7">
                  <c:v>CHORAKAWA</c:v>
                </c:pt>
              </c:strCache>
            </c:strRef>
          </c:cat>
          <c:val>
            <c:numRef>
              <c:f>'JUL - SEPT 2021'!$D$34:$K$34</c:f>
              <c:numCache>
                <c:formatCode>0%</c:formatCode>
                <c:ptCount val="8"/>
                <c:pt idx="0">
                  <c:v>0.7615384615384615</c:v>
                </c:pt>
                <c:pt idx="1">
                  <c:v>0.76923076923076927</c:v>
                </c:pt>
                <c:pt idx="2">
                  <c:v>0.77692307692307694</c:v>
                </c:pt>
                <c:pt idx="3">
                  <c:v>0.84615384615384615</c:v>
                </c:pt>
                <c:pt idx="4">
                  <c:v>0.89230769230769236</c:v>
                </c:pt>
                <c:pt idx="5">
                  <c:v>0.89230769230769236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EA9-4BBD-92E4-D857D181AA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"/>
        <c:overlap val="-25"/>
        <c:axId val="523557680"/>
        <c:axId val="523558072"/>
      </c:barChart>
      <c:catAx>
        <c:axId val="5235576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523558072"/>
        <c:crosses val="autoZero"/>
        <c:auto val="1"/>
        <c:lblAlgn val="ctr"/>
        <c:lblOffset val="100"/>
        <c:noMultiLvlLbl val="0"/>
      </c:catAx>
      <c:valAx>
        <c:axId val="52355807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523557680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446207160680628"/>
          <c:y val="6.1530357325327779E-2"/>
          <c:w val="0.81369622684658494"/>
          <c:h val="0.876939285349344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2B07-452E-8092-D5B0A7543D88}"/>
              </c:ext>
            </c:extLst>
          </c:dPt>
          <c:dPt>
            <c:idx val="1"/>
            <c:invertIfNegative val="0"/>
            <c:bubble3D val="0"/>
            <c:spPr>
              <a:solidFill>
                <a:srgbClr val="FFFF99"/>
              </a:solidFill>
            </c:spPr>
            <c:extLst>
              <c:ext xmlns:c16="http://schemas.microsoft.com/office/drawing/2014/chart" uri="{C3380CC4-5D6E-409C-BE32-E72D297353CC}">
                <c16:uniqueId val="{00000003-2B07-452E-8092-D5B0A7543D88}"/>
              </c:ext>
            </c:extLst>
          </c:dPt>
          <c:dLbls>
            <c:dLbl>
              <c:idx val="0"/>
              <c:layout>
                <c:manualLayout>
                  <c:x val="3.8735179472998225E-2"/>
                  <c:y val="-5.545657793614196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B07-452E-8092-D5B0A7543D88}"/>
                </c:ext>
              </c:extLst>
            </c:dLbl>
            <c:dLbl>
              <c:idx val="1"/>
              <c:layout>
                <c:manualLayout>
                  <c:x val="3.5046114761284108E-2"/>
                  <c:y val="-2.77282889680709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2B07-452E-8092-D5B0A7543D88}"/>
                </c:ext>
              </c:extLst>
            </c:dLbl>
            <c:dLbl>
              <c:idx val="2"/>
              <c:layout>
                <c:manualLayout>
                  <c:x val="3.6890647117141163E-2"/>
                  <c:y val="-2.77282889680709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2B07-452E-8092-D5B0A7543D88}"/>
                </c:ext>
              </c:extLst>
            </c:dLbl>
            <c:spPr>
              <a:solidFill>
                <a:srgbClr val="FFFF00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'JUL - SEPT 2021'!$N$15:$P$15</c:f>
              <c:strCache>
                <c:ptCount val="3"/>
                <c:pt idx="0">
                  <c:v>Promoters</c:v>
                </c:pt>
                <c:pt idx="1">
                  <c:v>Passive</c:v>
                </c:pt>
                <c:pt idx="2">
                  <c:v>Detractors</c:v>
                </c:pt>
              </c:strCache>
            </c:strRef>
          </c:cat>
          <c:val>
            <c:numRef>
              <c:f>'JUL - SEPT 2021'!$N$16:$P$16</c:f>
              <c:numCache>
                <c:formatCode>0%</c:formatCode>
                <c:ptCount val="3"/>
                <c:pt idx="0">
                  <c:v>0.875</c:v>
                </c:pt>
                <c:pt idx="1">
                  <c:v>0.125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07-452E-8092-D5B0A7543D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7"/>
        <c:shape val="cylinder"/>
        <c:axId val="523556504"/>
        <c:axId val="523558464"/>
        <c:axId val="0"/>
      </c:bar3DChart>
      <c:catAx>
        <c:axId val="52355650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523558464"/>
        <c:crosses val="autoZero"/>
        <c:auto val="1"/>
        <c:lblAlgn val="ctr"/>
        <c:lblOffset val="100"/>
        <c:noMultiLvlLbl val="0"/>
      </c:catAx>
      <c:valAx>
        <c:axId val="523558464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523556504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emf"/><Relationship Id="rId3" Type="http://schemas.openxmlformats.org/officeDocument/2006/relationships/image" Target="../media/image3.emf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image" Target="../media/image7.png"/><Relationship Id="rId5" Type="http://schemas.openxmlformats.org/officeDocument/2006/relationships/chart" Target="../charts/chart4.xml"/><Relationship Id="rId10" Type="http://schemas.openxmlformats.org/officeDocument/2006/relationships/image" Target="../media/image6.png"/><Relationship Id="rId4" Type="http://schemas.openxmlformats.org/officeDocument/2006/relationships/chart" Target="../charts/chart3.xml"/><Relationship Id="rId9" Type="http://schemas.openxmlformats.org/officeDocument/2006/relationships/image" Target="../media/image5.emf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emf"/><Relationship Id="rId3" Type="http://schemas.openxmlformats.org/officeDocument/2006/relationships/image" Target="../media/image3.emf"/><Relationship Id="rId7" Type="http://schemas.openxmlformats.org/officeDocument/2006/relationships/chart" Target="../charts/chart12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1.xml"/><Relationship Id="rId11" Type="http://schemas.openxmlformats.org/officeDocument/2006/relationships/image" Target="../media/image6.png"/><Relationship Id="rId5" Type="http://schemas.openxmlformats.org/officeDocument/2006/relationships/chart" Target="../charts/chart10.xml"/><Relationship Id="rId10" Type="http://schemas.openxmlformats.org/officeDocument/2006/relationships/image" Target="../media/image7.png"/><Relationship Id="rId4" Type="http://schemas.openxmlformats.org/officeDocument/2006/relationships/chart" Target="../charts/chart9.xml"/><Relationship Id="rId9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4.xml"/><Relationship Id="rId7" Type="http://schemas.openxmlformats.org/officeDocument/2006/relationships/chart" Target="../charts/chart17.xml"/><Relationship Id="rId2" Type="http://schemas.openxmlformats.org/officeDocument/2006/relationships/image" Target="../media/image10.png"/><Relationship Id="rId1" Type="http://schemas.openxmlformats.org/officeDocument/2006/relationships/chart" Target="../charts/chart13.xml"/><Relationship Id="rId6" Type="http://schemas.openxmlformats.org/officeDocument/2006/relationships/image" Target="../media/image11.emf"/><Relationship Id="rId5" Type="http://schemas.openxmlformats.org/officeDocument/2006/relationships/chart" Target="../charts/chart16.xml"/><Relationship Id="rId10" Type="http://schemas.openxmlformats.org/officeDocument/2006/relationships/image" Target="../media/image13.emf"/><Relationship Id="rId4" Type="http://schemas.openxmlformats.org/officeDocument/2006/relationships/chart" Target="../charts/chart15.xml"/><Relationship Id="rId9" Type="http://schemas.openxmlformats.org/officeDocument/2006/relationships/image" Target="../media/image12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5.emf"/><Relationship Id="rId1" Type="http://schemas.openxmlformats.org/officeDocument/2006/relationships/image" Target="../media/image14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168275</xdr:colOff>
          <xdr:row>1</xdr:row>
          <xdr:rowOff>1058</xdr:rowOff>
        </xdr:from>
        <xdr:ext cx="2550708" cy="942975"/>
        <xdr:pic>
          <xdr:nvPicPr>
            <xdr:cNvPr id="9" name="Picture 8"/>
            <xdr:cNvPicPr>
              <a:picLocks noChangeAspect="1" noChangeArrowheads="1"/>
              <a:extLst>
                <a:ext uri="{84589F7E-364E-4C9E-8A38-B11213B215E9}">
                  <a14:cameraTool cellRange="Sheet1!$K$2:$L$4" spid="_x0000_s10756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1274425" y="229658"/>
              <a:ext cx="2550708" cy="9429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39043</xdr:colOff>
      <xdr:row>35</xdr:row>
      <xdr:rowOff>168103</xdr:rowOff>
    </xdr:from>
    <xdr:to>
      <xdr:col>11</xdr:col>
      <xdr:colOff>0</xdr:colOff>
      <xdr:row>65</xdr:row>
      <xdr:rowOff>136071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11628</xdr:colOff>
      <xdr:row>17</xdr:row>
      <xdr:rowOff>28882</xdr:rowOff>
    </xdr:from>
    <xdr:to>
      <xdr:col>26</xdr:col>
      <xdr:colOff>721179</xdr:colOff>
      <xdr:row>64</xdr:row>
      <xdr:rowOff>94011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520050</xdr:colOff>
      <xdr:row>22</xdr:row>
      <xdr:rowOff>193703</xdr:rowOff>
    </xdr:from>
    <xdr:to>
      <xdr:col>24</xdr:col>
      <xdr:colOff>138535</xdr:colOff>
      <xdr:row>45</xdr:row>
      <xdr:rowOff>33618</xdr:rowOff>
    </xdr:to>
    <xdr:sp macro="" textlink="">
      <xdr:nvSpPr>
        <xdr:cNvPr id="4" name="Right Brace 3"/>
        <xdr:cNvSpPr/>
      </xdr:nvSpPr>
      <xdr:spPr>
        <a:xfrm>
          <a:off x="20303475" y="5489603"/>
          <a:ext cx="513835" cy="4440490"/>
        </a:xfrm>
        <a:prstGeom prst="rightBrace">
          <a:avLst/>
        </a:prstGeom>
        <a:ln w="76200"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515471</xdr:colOff>
      <xdr:row>49</xdr:row>
      <xdr:rowOff>11205</xdr:rowOff>
    </xdr:from>
    <xdr:to>
      <xdr:col>23</xdr:col>
      <xdr:colOff>44824</xdr:colOff>
      <xdr:row>61</xdr:row>
      <xdr:rowOff>168089</xdr:rowOff>
    </xdr:to>
    <xdr:sp macro="" textlink="">
      <xdr:nvSpPr>
        <xdr:cNvPr id="5" name="Right Brace 4"/>
        <xdr:cNvSpPr/>
      </xdr:nvSpPr>
      <xdr:spPr>
        <a:xfrm>
          <a:off x="19403546" y="10707780"/>
          <a:ext cx="424703" cy="2557184"/>
        </a:xfrm>
        <a:prstGeom prst="rightBrace">
          <a:avLst/>
        </a:prstGeom>
        <a:ln w="76200"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18</xdr:col>
      <xdr:colOff>175984</xdr:colOff>
      <xdr:row>2</xdr:row>
      <xdr:rowOff>36245</xdr:rowOff>
    </xdr:from>
    <xdr:to>
      <xdr:col>23</xdr:col>
      <xdr:colOff>562718</xdr:colOff>
      <xdr:row>7</xdr:row>
      <xdr:rowOff>2432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82659" y="483920"/>
          <a:ext cx="4863484" cy="10139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163285</xdr:colOff>
      <xdr:row>7</xdr:row>
      <xdr:rowOff>108857</xdr:rowOff>
    </xdr:from>
    <xdr:to>
      <xdr:col>25</xdr:col>
      <xdr:colOff>761999</xdr:colOff>
      <xdr:row>15</xdr:row>
      <xdr:rowOff>643614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44822</xdr:colOff>
      <xdr:row>70</xdr:row>
      <xdr:rowOff>129987</xdr:rowOff>
    </xdr:from>
    <xdr:to>
      <xdr:col>12</xdr:col>
      <xdr:colOff>54429</xdr:colOff>
      <xdr:row>89</xdr:row>
      <xdr:rowOff>204106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95</xdr:row>
      <xdr:rowOff>42333</xdr:rowOff>
    </xdr:from>
    <xdr:to>
      <xdr:col>12</xdr:col>
      <xdr:colOff>40822</xdr:colOff>
      <xdr:row>114</xdr:row>
      <xdr:rowOff>68036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31750</xdr:colOff>
      <xdr:row>118</xdr:row>
      <xdr:rowOff>163288</xdr:rowOff>
    </xdr:from>
    <xdr:to>
      <xdr:col>12</xdr:col>
      <xdr:colOff>68036</xdr:colOff>
      <xdr:row>136</xdr:row>
      <xdr:rowOff>190501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15876</xdr:colOff>
          <xdr:row>8</xdr:row>
          <xdr:rowOff>106590</xdr:rowOff>
        </xdr:from>
        <xdr:to>
          <xdr:col>16</xdr:col>
          <xdr:colOff>775634</xdr:colOff>
          <xdr:row>13</xdr:row>
          <xdr:rowOff>41035</xdr:rowOff>
        </xdr:to>
        <xdr:pic>
          <xdr:nvPicPr>
            <xdr:cNvPr id="11" name="Picture 10"/>
            <xdr:cNvPicPr>
              <a:picLocks noChangeAspect="1" noChangeArrowheads="1"/>
              <a:extLst>
                <a:ext uri="{84589F7E-364E-4C9E-8A38-B11213B215E9}">
                  <a14:cameraTool cellRange="[14]Sheet1!$K$2:$L$4" spid="_x0000_s125969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11741151" y="1802040"/>
              <a:ext cx="2550458" cy="9345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176893</xdr:colOff>
          <xdr:row>2</xdr:row>
          <xdr:rowOff>136072</xdr:rowOff>
        </xdr:from>
        <xdr:to>
          <xdr:col>4</xdr:col>
          <xdr:colOff>734786</xdr:colOff>
          <xdr:row>6</xdr:row>
          <xdr:rowOff>81643</xdr:rowOff>
        </xdr:to>
        <xdr:pic>
          <xdr:nvPicPr>
            <xdr:cNvPr id="12" name="Picture 11"/>
            <xdr:cNvPicPr>
              <a:picLocks noChangeAspect="1" noChangeArrowheads="1"/>
              <a:extLst>
                <a:ext uri="{84589F7E-364E-4C9E-8A38-B11213B215E9}">
                  <a14:cameraTool cellRange="[14]Sheet1!$A$2:$H$4" spid="_x0000_s125970"/>
                </a:ext>
              </a:extLst>
            </xdr:cNvPicPr>
          </xdr:nvPicPr>
          <xdr:blipFill rotWithShape="1">
            <a:blip xmlns:r="http://schemas.openxmlformats.org/officeDocument/2006/relationships" r:embed="rId9"/>
            <a:srcRect r="45968"/>
            <a:stretch>
              <a:fillRect/>
            </a:stretch>
          </xdr:blipFill>
          <xdr:spPr bwMode="auto">
            <a:xfrm>
              <a:off x="176893" y="583747"/>
              <a:ext cx="4282168" cy="793296"/>
            </a:xfrm>
            <a:prstGeom prst="rect">
              <a:avLst/>
            </a:prstGeom>
            <a:ln w="9525" cap="sq">
              <a:solidFill>
                <a:srgbClr val="000000"/>
              </a:solidFill>
              <a:prstDash val="solid"/>
              <a:miter lim="800000"/>
            </a:ln>
            <a:effectLst>
              <a:outerShdw sx="1000" sy="1000" algn="tl" rotWithShape="0">
                <a:srgbClr val="000000"/>
              </a:outerShdw>
            </a:effectLst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</xdr:col>
      <xdr:colOff>81643</xdr:colOff>
      <xdr:row>7</xdr:row>
      <xdr:rowOff>76758</xdr:rowOff>
    </xdr:from>
    <xdr:to>
      <xdr:col>11</xdr:col>
      <xdr:colOff>0</xdr:colOff>
      <xdr:row>13</xdr:row>
      <xdr:rowOff>182432</xdr:rowOff>
    </xdr:to>
    <xdr:grpSp>
      <xdr:nvGrpSpPr>
        <xdr:cNvPr id="13" name="Group 12"/>
        <xdr:cNvGrpSpPr/>
      </xdr:nvGrpSpPr>
      <xdr:grpSpPr>
        <a:xfrm>
          <a:off x="2681408" y="1578346"/>
          <a:ext cx="7695239" cy="1315910"/>
          <a:chOff x="3741967" y="1587151"/>
          <a:chExt cx="8767799" cy="1330317"/>
        </a:xfrm>
      </xdr:grpSpPr>
      <xdr:sp macro="" textlink="">
        <xdr:nvSpPr>
          <xdr:cNvPr id="14" name="Left Brace 13"/>
          <xdr:cNvSpPr/>
        </xdr:nvSpPr>
        <xdr:spPr>
          <a:xfrm rot="5400000">
            <a:off x="8012969" y="-1988283"/>
            <a:ext cx="248208" cy="8109858"/>
          </a:xfrm>
          <a:prstGeom prst="leftBrace">
            <a:avLst/>
          </a:prstGeom>
          <a:ln w="38100">
            <a:solidFill>
              <a:srgbClr val="00B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Rectangle 14"/>
          <xdr:cNvSpPr/>
        </xdr:nvSpPr>
        <xdr:spPr>
          <a:xfrm>
            <a:off x="7595778" y="1587151"/>
            <a:ext cx="1126346" cy="300874"/>
          </a:xfrm>
          <a:prstGeom prst="rect">
            <a:avLst/>
          </a:prstGeom>
        </xdr:spPr>
        <xdr:style>
          <a:lnRef idx="3">
            <a:schemeClr val="lt1"/>
          </a:lnRef>
          <a:fillRef idx="1">
            <a:schemeClr val="accent3"/>
          </a:fillRef>
          <a:effectRef idx="1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PROMOTERS</a:t>
            </a:r>
          </a:p>
        </xdr:txBody>
      </xdr:sp>
      <xdr:pic>
        <xdr:nvPicPr>
          <xdr:cNvPr id="16" name="Picture 15"/>
          <xdr:cNvPicPr>
            <a:picLocks noChangeAspect="1"/>
          </xdr:cNvPicPr>
        </xdr:nvPicPr>
        <xdr:blipFill rotWithShape="1">
          <a:blip xmlns:r="http://schemas.openxmlformats.org/officeDocument/2006/relationships" r:embed="rId10"/>
          <a:srcRect l="47973"/>
          <a:stretch/>
        </xdr:blipFill>
        <xdr:spPr>
          <a:xfrm>
            <a:off x="10116019" y="2327768"/>
            <a:ext cx="596810" cy="549825"/>
          </a:xfrm>
          <a:prstGeom prst="rect">
            <a:avLst/>
          </a:prstGeom>
        </xdr:spPr>
      </xdr:pic>
      <xdr:pic>
        <xdr:nvPicPr>
          <xdr:cNvPr id="17" name="Picture 16"/>
          <xdr:cNvPicPr>
            <a:picLocks noChangeAspect="1"/>
          </xdr:cNvPicPr>
        </xdr:nvPicPr>
        <xdr:blipFill rotWithShape="1">
          <a:blip xmlns:r="http://schemas.openxmlformats.org/officeDocument/2006/relationships" r:embed="rId10"/>
          <a:srcRect l="47973"/>
          <a:stretch/>
        </xdr:blipFill>
        <xdr:spPr>
          <a:xfrm>
            <a:off x="11028081" y="2316053"/>
            <a:ext cx="596810" cy="552273"/>
          </a:xfrm>
          <a:prstGeom prst="rect">
            <a:avLst/>
          </a:prstGeom>
        </xdr:spPr>
      </xdr:pic>
      <xdr:pic>
        <xdr:nvPicPr>
          <xdr:cNvPr id="18" name="Picture 17"/>
          <xdr:cNvPicPr>
            <a:picLocks noChangeAspect="1"/>
          </xdr:cNvPicPr>
        </xdr:nvPicPr>
        <xdr:blipFill rotWithShape="1">
          <a:blip xmlns:r="http://schemas.openxmlformats.org/officeDocument/2006/relationships" r:embed="rId10"/>
          <a:srcRect l="47973"/>
          <a:stretch/>
        </xdr:blipFill>
        <xdr:spPr>
          <a:xfrm>
            <a:off x="11912956" y="2340813"/>
            <a:ext cx="596810" cy="552273"/>
          </a:xfrm>
          <a:prstGeom prst="rect">
            <a:avLst/>
          </a:prstGeom>
        </xdr:spPr>
      </xdr:pic>
      <xdr:pic>
        <xdr:nvPicPr>
          <xdr:cNvPr id="19" name="Picture 18"/>
          <xdr:cNvPicPr>
            <a:picLocks noChangeAspect="1"/>
          </xdr:cNvPicPr>
        </xdr:nvPicPr>
        <xdr:blipFill rotWithShape="1">
          <a:blip xmlns:r="http://schemas.openxmlformats.org/officeDocument/2006/relationships" r:embed="rId10"/>
          <a:srcRect l="47973"/>
          <a:stretch/>
        </xdr:blipFill>
        <xdr:spPr>
          <a:xfrm>
            <a:off x="7527153" y="2338967"/>
            <a:ext cx="596810" cy="549825"/>
          </a:xfrm>
          <a:prstGeom prst="rect">
            <a:avLst/>
          </a:prstGeom>
        </xdr:spPr>
      </xdr:pic>
      <xdr:pic>
        <xdr:nvPicPr>
          <xdr:cNvPr id="20" name="Picture 19"/>
          <xdr:cNvPicPr>
            <a:picLocks noChangeAspect="1"/>
          </xdr:cNvPicPr>
        </xdr:nvPicPr>
        <xdr:blipFill rotWithShape="1">
          <a:blip xmlns:r="http://schemas.openxmlformats.org/officeDocument/2006/relationships" r:embed="rId10"/>
          <a:srcRect l="47973"/>
          <a:stretch/>
        </xdr:blipFill>
        <xdr:spPr>
          <a:xfrm>
            <a:off x="6613074" y="2340429"/>
            <a:ext cx="596810" cy="549825"/>
          </a:xfrm>
          <a:prstGeom prst="rect">
            <a:avLst/>
          </a:prstGeom>
        </xdr:spPr>
      </xdr:pic>
      <xdr:pic>
        <xdr:nvPicPr>
          <xdr:cNvPr id="21" name="Picture 20"/>
          <xdr:cNvPicPr>
            <a:picLocks noChangeAspect="1"/>
          </xdr:cNvPicPr>
        </xdr:nvPicPr>
        <xdr:blipFill rotWithShape="1">
          <a:blip xmlns:r="http://schemas.openxmlformats.org/officeDocument/2006/relationships" r:embed="rId10"/>
          <a:srcRect l="47973"/>
          <a:stretch/>
        </xdr:blipFill>
        <xdr:spPr>
          <a:xfrm>
            <a:off x="5646967" y="2367643"/>
            <a:ext cx="596810" cy="549825"/>
          </a:xfrm>
          <a:prstGeom prst="rect">
            <a:avLst/>
          </a:prstGeom>
        </xdr:spPr>
      </xdr:pic>
      <xdr:pic>
        <xdr:nvPicPr>
          <xdr:cNvPr id="22" name="Picture 21"/>
          <xdr:cNvPicPr>
            <a:picLocks noChangeAspect="1"/>
          </xdr:cNvPicPr>
        </xdr:nvPicPr>
        <xdr:blipFill rotWithShape="1">
          <a:blip xmlns:r="http://schemas.openxmlformats.org/officeDocument/2006/relationships" r:embed="rId10"/>
          <a:srcRect l="47973"/>
          <a:stretch/>
        </xdr:blipFill>
        <xdr:spPr>
          <a:xfrm>
            <a:off x="4680860" y="2354035"/>
            <a:ext cx="596810" cy="549825"/>
          </a:xfrm>
          <a:prstGeom prst="rect">
            <a:avLst/>
          </a:prstGeom>
        </xdr:spPr>
      </xdr:pic>
      <xdr:pic>
        <xdr:nvPicPr>
          <xdr:cNvPr id="23" name="Picture 22"/>
          <xdr:cNvPicPr>
            <a:picLocks noChangeAspect="1"/>
          </xdr:cNvPicPr>
        </xdr:nvPicPr>
        <xdr:blipFill rotWithShape="1">
          <a:blip xmlns:r="http://schemas.openxmlformats.org/officeDocument/2006/relationships" r:embed="rId10"/>
          <a:srcRect l="47973"/>
          <a:stretch/>
        </xdr:blipFill>
        <xdr:spPr>
          <a:xfrm>
            <a:off x="3741967" y="2340428"/>
            <a:ext cx="596810" cy="549825"/>
          </a:xfrm>
          <a:prstGeom prst="rect">
            <a:avLst/>
          </a:prstGeom>
        </xdr:spPr>
      </xdr:pic>
      <xdr:pic>
        <xdr:nvPicPr>
          <xdr:cNvPr id="24" name="Picture 23"/>
          <xdr:cNvPicPr>
            <a:picLocks noChangeAspect="1"/>
          </xdr:cNvPicPr>
        </xdr:nvPicPr>
        <xdr:blipFill rotWithShape="1">
          <a:blip xmlns:r="http://schemas.openxmlformats.org/officeDocument/2006/relationships" r:embed="rId10"/>
          <a:srcRect l="47973"/>
          <a:stretch/>
        </xdr:blipFill>
        <xdr:spPr>
          <a:xfrm>
            <a:off x="8442342" y="2341375"/>
            <a:ext cx="596810" cy="549825"/>
          </a:xfrm>
          <a:prstGeom prst="rect">
            <a:avLst/>
          </a:prstGeom>
        </xdr:spPr>
      </xdr:pic>
      <xdr:pic>
        <xdr:nvPicPr>
          <xdr:cNvPr id="25" name="Picture 24"/>
          <xdr:cNvPicPr>
            <a:picLocks noChangeAspect="1"/>
          </xdr:cNvPicPr>
        </xdr:nvPicPr>
        <xdr:blipFill rotWithShape="1">
          <a:blip xmlns:r="http://schemas.openxmlformats.org/officeDocument/2006/relationships" r:embed="rId10"/>
          <a:srcRect l="47973"/>
          <a:stretch/>
        </xdr:blipFill>
        <xdr:spPr>
          <a:xfrm>
            <a:off x="9218741" y="2340813"/>
            <a:ext cx="596810" cy="55227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115438</xdr:colOff>
      <xdr:row>7</xdr:row>
      <xdr:rowOff>68035</xdr:rowOff>
    </xdr:from>
    <xdr:to>
      <xdr:col>2</xdr:col>
      <xdr:colOff>509999</xdr:colOff>
      <xdr:row>13</xdr:row>
      <xdr:rowOff>169467</xdr:rowOff>
    </xdr:to>
    <xdr:grpSp>
      <xdr:nvGrpSpPr>
        <xdr:cNvPr id="26" name="Group 25"/>
        <xdr:cNvGrpSpPr/>
      </xdr:nvGrpSpPr>
      <xdr:grpSpPr>
        <a:xfrm>
          <a:off x="115438" y="1569623"/>
          <a:ext cx="988473" cy="1311668"/>
          <a:chOff x="2564724" y="1592036"/>
          <a:chExt cx="993275" cy="1326075"/>
        </a:xfrm>
      </xdr:grpSpPr>
      <xdr:sp macro="" textlink="">
        <xdr:nvSpPr>
          <xdr:cNvPr id="27" name="Left Brace 26"/>
          <xdr:cNvSpPr/>
        </xdr:nvSpPr>
        <xdr:spPr>
          <a:xfrm rot="5400000">
            <a:off x="2917491" y="1652028"/>
            <a:ext cx="274622" cy="830036"/>
          </a:xfrm>
          <a:prstGeom prst="leftBrace">
            <a:avLst/>
          </a:prstGeom>
          <a:ln w="38100">
            <a:solidFill>
              <a:srgbClr val="FFC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28" name="Picture 27"/>
          <xdr:cNvPicPr>
            <a:picLocks noChangeAspect="1"/>
          </xdr:cNvPicPr>
        </xdr:nvPicPr>
        <xdr:blipFill rotWithShape="1">
          <a:blip xmlns:r="http://schemas.openxmlformats.org/officeDocument/2006/relationships" r:embed="rId11"/>
          <a:srcRect l="63823" r="27620"/>
          <a:stretch/>
        </xdr:blipFill>
        <xdr:spPr>
          <a:xfrm>
            <a:off x="2791780" y="2333271"/>
            <a:ext cx="582594" cy="584840"/>
          </a:xfrm>
          <a:prstGeom prst="rect">
            <a:avLst/>
          </a:prstGeom>
        </xdr:spPr>
      </xdr:pic>
      <xdr:sp macro="" textlink="">
        <xdr:nvSpPr>
          <xdr:cNvPr id="29" name="Rectangle 28"/>
          <xdr:cNvSpPr/>
        </xdr:nvSpPr>
        <xdr:spPr>
          <a:xfrm>
            <a:off x="2564724" y="1592036"/>
            <a:ext cx="993275" cy="291167"/>
          </a:xfrm>
          <a:prstGeom prst="rect">
            <a:avLst/>
          </a:prstGeom>
          <a:solidFill>
            <a:srgbClr val="FFFF00"/>
          </a:solidFill>
        </xdr:spPr>
        <xdr:style>
          <a:lnRef idx="3">
            <a:schemeClr val="lt1"/>
          </a:lnRef>
          <a:fillRef idx="1">
            <a:schemeClr val="dk1"/>
          </a:fillRef>
          <a:effectRef idx="1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PASSIVES</a:t>
            </a:r>
          </a:p>
        </xdr:txBody>
      </xdr:sp>
    </xdr:grp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0.79905</cdr:x>
      <cdr:y>0.30048</cdr:y>
    </cdr:from>
    <cdr:to>
      <cdr:x>0.96935</cdr:x>
      <cdr:y>0.45592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9162896" y="2925423"/>
          <a:ext cx="1952864" cy="151333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2400"/>
            <a:t>Excellent</a:t>
          </a:r>
          <a:r>
            <a:rPr lang="en-US" sz="2400" baseline="0"/>
            <a:t> Satisfaction</a:t>
          </a:r>
          <a:endParaRPr lang="en-US" sz="2400"/>
        </a:p>
      </cdr:txBody>
    </cdr:sp>
  </cdr:relSizeAnchor>
  <cdr:relSizeAnchor xmlns:cdr="http://schemas.openxmlformats.org/drawingml/2006/chartDrawing">
    <cdr:from>
      <cdr:x>0.71593</cdr:x>
      <cdr:y>0.73434</cdr:y>
    </cdr:from>
    <cdr:to>
      <cdr:x>0.93904</cdr:x>
      <cdr:y>0.88581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8209724" y="7149381"/>
          <a:ext cx="2558446" cy="1474683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2400"/>
            <a:t>Good Customer Satisfaction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39043</xdr:colOff>
      <xdr:row>35</xdr:row>
      <xdr:rowOff>168103</xdr:rowOff>
    </xdr:from>
    <xdr:to>
      <xdr:col>11</xdr:col>
      <xdr:colOff>830035</xdr:colOff>
      <xdr:row>65</xdr:row>
      <xdr:rowOff>136071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11628</xdr:colOff>
      <xdr:row>17</xdr:row>
      <xdr:rowOff>28882</xdr:rowOff>
    </xdr:from>
    <xdr:to>
      <xdr:col>26</xdr:col>
      <xdr:colOff>721179</xdr:colOff>
      <xdr:row>64</xdr:row>
      <xdr:rowOff>94011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234300</xdr:colOff>
      <xdr:row>22</xdr:row>
      <xdr:rowOff>139275</xdr:rowOff>
    </xdr:from>
    <xdr:to>
      <xdr:col>23</xdr:col>
      <xdr:colOff>750856</xdr:colOff>
      <xdr:row>44</xdr:row>
      <xdr:rowOff>183297</xdr:rowOff>
    </xdr:to>
    <xdr:sp macro="" textlink="">
      <xdr:nvSpPr>
        <xdr:cNvPr id="4" name="Right Brace 3"/>
        <xdr:cNvSpPr/>
      </xdr:nvSpPr>
      <xdr:spPr>
        <a:xfrm>
          <a:off x="21008325" y="5559000"/>
          <a:ext cx="516556" cy="4444572"/>
        </a:xfrm>
        <a:prstGeom prst="rightBrace">
          <a:avLst/>
        </a:prstGeom>
        <a:ln w="76200"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665149</xdr:colOff>
      <xdr:row>47</xdr:row>
      <xdr:rowOff>201705</xdr:rowOff>
    </xdr:from>
    <xdr:to>
      <xdr:col>22</xdr:col>
      <xdr:colOff>194503</xdr:colOff>
      <xdr:row>60</xdr:row>
      <xdr:rowOff>154482</xdr:rowOff>
    </xdr:to>
    <xdr:sp macro="" textlink="">
      <xdr:nvSpPr>
        <xdr:cNvPr id="5" name="Right Brace 4"/>
        <xdr:cNvSpPr/>
      </xdr:nvSpPr>
      <xdr:spPr>
        <a:xfrm>
          <a:off x="19648474" y="10622055"/>
          <a:ext cx="424704" cy="2553102"/>
        </a:xfrm>
        <a:prstGeom prst="rightBrace">
          <a:avLst/>
        </a:prstGeom>
        <a:ln w="76200"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18</xdr:col>
      <xdr:colOff>162376</xdr:colOff>
      <xdr:row>2</xdr:row>
      <xdr:rowOff>36245</xdr:rowOff>
    </xdr:from>
    <xdr:to>
      <xdr:col>23</xdr:col>
      <xdr:colOff>549110</xdr:colOff>
      <xdr:row>7</xdr:row>
      <xdr:rowOff>2432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651" y="483920"/>
          <a:ext cx="4863484" cy="10139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163285</xdr:colOff>
      <xdr:row>7</xdr:row>
      <xdr:rowOff>108857</xdr:rowOff>
    </xdr:from>
    <xdr:to>
      <xdr:col>25</xdr:col>
      <xdr:colOff>761999</xdr:colOff>
      <xdr:row>15</xdr:row>
      <xdr:rowOff>643614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44822</xdr:colOff>
      <xdr:row>70</xdr:row>
      <xdr:rowOff>129987</xdr:rowOff>
    </xdr:from>
    <xdr:to>
      <xdr:col>12</xdr:col>
      <xdr:colOff>54429</xdr:colOff>
      <xdr:row>89</xdr:row>
      <xdr:rowOff>204106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95</xdr:row>
      <xdr:rowOff>42333</xdr:rowOff>
    </xdr:from>
    <xdr:to>
      <xdr:col>12</xdr:col>
      <xdr:colOff>40822</xdr:colOff>
      <xdr:row>114</xdr:row>
      <xdr:rowOff>68036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31750</xdr:colOff>
      <xdr:row>118</xdr:row>
      <xdr:rowOff>163288</xdr:rowOff>
    </xdr:from>
    <xdr:to>
      <xdr:col>12</xdr:col>
      <xdr:colOff>68036</xdr:colOff>
      <xdr:row>136</xdr:row>
      <xdr:rowOff>190501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15876</xdr:colOff>
          <xdr:row>8</xdr:row>
          <xdr:rowOff>106590</xdr:rowOff>
        </xdr:from>
        <xdr:to>
          <xdr:col>15</xdr:col>
          <xdr:colOff>707598</xdr:colOff>
          <xdr:row>13</xdr:row>
          <xdr:rowOff>41035</xdr:rowOff>
        </xdr:to>
        <xdr:pic>
          <xdr:nvPicPr>
            <xdr:cNvPr id="11" name="Picture 10"/>
            <xdr:cNvPicPr>
              <a:picLocks noChangeAspect="1" noChangeArrowheads="1"/>
              <a:extLst>
                <a:ext uri="{84589F7E-364E-4C9E-8A38-B11213B215E9}">
                  <a14:cameraTool cellRange="[14]Sheet1!$K$2:$L$4" spid="_x0000_s126993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11769726" y="1802040"/>
              <a:ext cx="2549097" cy="9345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176893</xdr:colOff>
          <xdr:row>2</xdr:row>
          <xdr:rowOff>136072</xdr:rowOff>
        </xdr:from>
        <xdr:to>
          <xdr:col>4</xdr:col>
          <xdr:colOff>884464</xdr:colOff>
          <xdr:row>6</xdr:row>
          <xdr:rowOff>81643</xdr:rowOff>
        </xdr:to>
        <xdr:pic>
          <xdr:nvPicPr>
            <xdr:cNvPr id="12" name="Picture 11"/>
            <xdr:cNvPicPr>
              <a:picLocks noChangeAspect="1" noChangeArrowheads="1"/>
              <a:extLst>
                <a:ext uri="{84589F7E-364E-4C9E-8A38-B11213B215E9}">
                  <a14:cameraTool cellRange="[14]Sheet1!$A$2:$H$4" spid="_x0000_s126994"/>
                </a:ext>
              </a:extLst>
            </xdr:cNvPicPr>
          </xdr:nvPicPr>
          <xdr:blipFill rotWithShape="1">
            <a:blip xmlns:r="http://schemas.openxmlformats.org/officeDocument/2006/relationships" r:embed="rId9"/>
            <a:srcRect r="45968"/>
            <a:stretch>
              <a:fillRect/>
            </a:stretch>
          </xdr:blipFill>
          <xdr:spPr bwMode="auto">
            <a:xfrm>
              <a:off x="176893" y="583747"/>
              <a:ext cx="4288971" cy="793296"/>
            </a:xfrm>
            <a:prstGeom prst="rect">
              <a:avLst/>
            </a:prstGeom>
            <a:ln w="9525" cap="sq">
              <a:solidFill>
                <a:srgbClr val="000000"/>
              </a:solidFill>
              <a:prstDash val="solid"/>
              <a:miter lim="800000"/>
            </a:ln>
            <a:effectLst>
              <a:outerShdw sx="1000" sy="1000" algn="tl" rotWithShape="0">
                <a:srgbClr val="000000"/>
              </a:outerShdw>
            </a:effectLst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</xdr:col>
      <xdr:colOff>189281</xdr:colOff>
      <xdr:row>7</xdr:row>
      <xdr:rowOff>81643</xdr:rowOff>
    </xdr:from>
    <xdr:to>
      <xdr:col>4</xdr:col>
      <xdr:colOff>176096</xdr:colOff>
      <xdr:row>13</xdr:row>
      <xdr:rowOff>196683</xdr:rowOff>
    </xdr:to>
    <xdr:grpSp>
      <xdr:nvGrpSpPr>
        <xdr:cNvPr id="13" name="Group 12"/>
        <xdr:cNvGrpSpPr/>
      </xdr:nvGrpSpPr>
      <xdr:grpSpPr>
        <a:xfrm>
          <a:off x="2788245" y="1592036"/>
          <a:ext cx="966530" cy="1339683"/>
          <a:chOff x="2683174" y="1578429"/>
          <a:chExt cx="993275" cy="1339683"/>
        </a:xfrm>
      </xdr:grpSpPr>
      <xdr:sp macro="" textlink="">
        <xdr:nvSpPr>
          <xdr:cNvPr id="14" name="Left Brace 13"/>
          <xdr:cNvSpPr/>
        </xdr:nvSpPr>
        <xdr:spPr>
          <a:xfrm rot="5400000">
            <a:off x="3011828" y="1802620"/>
            <a:ext cx="192983" cy="528854"/>
          </a:xfrm>
          <a:prstGeom prst="leftBrace">
            <a:avLst/>
          </a:prstGeom>
          <a:ln w="38100">
            <a:solidFill>
              <a:srgbClr val="FFC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15" name="Picture 14"/>
          <xdr:cNvPicPr>
            <a:picLocks noChangeAspect="1"/>
          </xdr:cNvPicPr>
        </xdr:nvPicPr>
        <xdr:blipFill rotWithShape="1">
          <a:blip xmlns:r="http://schemas.openxmlformats.org/officeDocument/2006/relationships" r:embed="rId10"/>
          <a:srcRect l="63823" r="27620"/>
          <a:stretch/>
        </xdr:blipFill>
        <xdr:spPr>
          <a:xfrm>
            <a:off x="2818994" y="2333272"/>
            <a:ext cx="582594" cy="584840"/>
          </a:xfrm>
          <a:prstGeom prst="rect">
            <a:avLst/>
          </a:prstGeom>
        </xdr:spPr>
      </xdr:pic>
      <xdr:sp macro="" textlink="">
        <xdr:nvSpPr>
          <xdr:cNvPr id="16" name="Rectangle 15"/>
          <xdr:cNvSpPr/>
        </xdr:nvSpPr>
        <xdr:spPr>
          <a:xfrm>
            <a:off x="2683174" y="1578429"/>
            <a:ext cx="993275" cy="291167"/>
          </a:xfrm>
          <a:prstGeom prst="rect">
            <a:avLst/>
          </a:prstGeom>
          <a:solidFill>
            <a:srgbClr val="FFFF00"/>
          </a:solidFill>
        </xdr:spPr>
        <xdr:style>
          <a:lnRef idx="3">
            <a:schemeClr val="lt1"/>
          </a:lnRef>
          <a:fillRef idx="1">
            <a:schemeClr val="dk1"/>
          </a:fillRef>
          <a:effectRef idx="1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PASSIVES</a:t>
            </a:r>
          </a:p>
        </xdr:txBody>
      </xdr:sp>
    </xdr:grpSp>
    <xdr:clientData/>
  </xdr:twoCellAnchor>
  <xdr:twoCellAnchor>
    <xdr:from>
      <xdr:col>4</xdr:col>
      <xdr:colOff>203918</xdr:colOff>
      <xdr:row>7</xdr:row>
      <xdr:rowOff>40822</xdr:rowOff>
    </xdr:from>
    <xdr:to>
      <xdr:col>10</xdr:col>
      <xdr:colOff>773704</xdr:colOff>
      <xdr:row>14</xdr:row>
      <xdr:rowOff>6486</xdr:rowOff>
    </xdr:to>
    <xdr:grpSp>
      <xdr:nvGrpSpPr>
        <xdr:cNvPr id="17" name="Group 16"/>
        <xdr:cNvGrpSpPr/>
      </xdr:nvGrpSpPr>
      <xdr:grpSpPr>
        <a:xfrm>
          <a:off x="3782597" y="1551215"/>
          <a:ext cx="6638571" cy="1394414"/>
          <a:chOff x="5598447" y="1551215"/>
          <a:chExt cx="6047363" cy="1394414"/>
        </a:xfrm>
      </xdr:grpSpPr>
      <xdr:pic>
        <xdr:nvPicPr>
          <xdr:cNvPr id="18" name="Picture 17"/>
          <xdr:cNvPicPr>
            <a:picLocks noChangeAspect="1"/>
          </xdr:cNvPicPr>
        </xdr:nvPicPr>
        <xdr:blipFill rotWithShape="1">
          <a:blip xmlns:r="http://schemas.openxmlformats.org/officeDocument/2006/relationships" r:embed="rId11"/>
          <a:srcRect l="47973"/>
          <a:stretch/>
        </xdr:blipFill>
        <xdr:spPr>
          <a:xfrm>
            <a:off x="5598447" y="2395804"/>
            <a:ext cx="596810" cy="549825"/>
          </a:xfrm>
          <a:prstGeom prst="rect">
            <a:avLst/>
          </a:prstGeom>
        </xdr:spPr>
      </xdr:pic>
      <xdr:pic>
        <xdr:nvPicPr>
          <xdr:cNvPr id="19" name="Picture 18"/>
          <xdr:cNvPicPr>
            <a:picLocks noChangeAspect="1"/>
          </xdr:cNvPicPr>
        </xdr:nvPicPr>
        <xdr:blipFill rotWithShape="1">
          <a:blip xmlns:r="http://schemas.openxmlformats.org/officeDocument/2006/relationships" r:embed="rId11"/>
          <a:srcRect l="47973"/>
          <a:stretch/>
        </xdr:blipFill>
        <xdr:spPr>
          <a:xfrm>
            <a:off x="6537724" y="2384090"/>
            <a:ext cx="596810" cy="552273"/>
          </a:xfrm>
          <a:prstGeom prst="rect">
            <a:avLst/>
          </a:prstGeom>
        </xdr:spPr>
      </xdr:pic>
      <xdr:pic>
        <xdr:nvPicPr>
          <xdr:cNvPr id="20" name="Picture 19"/>
          <xdr:cNvPicPr>
            <a:picLocks noChangeAspect="1"/>
          </xdr:cNvPicPr>
        </xdr:nvPicPr>
        <xdr:blipFill rotWithShape="1">
          <a:blip xmlns:r="http://schemas.openxmlformats.org/officeDocument/2006/relationships" r:embed="rId11"/>
          <a:srcRect l="47973"/>
          <a:stretch/>
        </xdr:blipFill>
        <xdr:spPr>
          <a:xfrm>
            <a:off x="7477027" y="2381635"/>
            <a:ext cx="596810" cy="552273"/>
          </a:xfrm>
          <a:prstGeom prst="rect">
            <a:avLst/>
          </a:prstGeom>
        </xdr:spPr>
      </xdr:pic>
      <xdr:sp macro="" textlink="">
        <xdr:nvSpPr>
          <xdr:cNvPr id="21" name="Left Brace 20"/>
          <xdr:cNvSpPr/>
        </xdr:nvSpPr>
        <xdr:spPr>
          <a:xfrm rot="5400000">
            <a:off x="8502002" y="-601176"/>
            <a:ext cx="311358" cy="5435787"/>
          </a:xfrm>
          <a:prstGeom prst="leftBrace">
            <a:avLst/>
          </a:prstGeom>
          <a:ln w="38100">
            <a:solidFill>
              <a:srgbClr val="00B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2" name="Rectangle 21"/>
          <xdr:cNvSpPr/>
        </xdr:nvSpPr>
        <xdr:spPr>
          <a:xfrm>
            <a:off x="8092452" y="1551215"/>
            <a:ext cx="1126346" cy="300874"/>
          </a:xfrm>
          <a:prstGeom prst="rect">
            <a:avLst/>
          </a:prstGeom>
        </xdr:spPr>
        <xdr:style>
          <a:lnRef idx="3">
            <a:schemeClr val="lt1"/>
          </a:lnRef>
          <a:fillRef idx="1">
            <a:schemeClr val="accent3"/>
          </a:fillRef>
          <a:effectRef idx="1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PROMOTERS</a:t>
            </a:r>
          </a:p>
        </xdr:txBody>
      </xdr:sp>
      <xdr:pic>
        <xdr:nvPicPr>
          <xdr:cNvPr id="23" name="Picture 22"/>
          <xdr:cNvPicPr>
            <a:picLocks noChangeAspect="1"/>
          </xdr:cNvPicPr>
        </xdr:nvPicPr>
        <xdr:blipFill rotWithShape="1">
          <a:blip xmlns:r="http://schemas.openxmlformats.org/officeDocument/2006/relationships" r:embed="rId11"/>
          <a:srcRect l="47973"/>
          <a:stretch/>
        </xdr:blipFill>
        <xdr:spPr>
          <a:xfrm>
            <a:off x="8368393" y="2367643"/>
            <a:ext cx="596810" cy="552273"/>
          </a:xfrm>
          <a:prstGeom prst="rect">
            <a:avLst/>
          </a:prstGeom>
        </xdr:spPr>
      </xdr:pic>
      <xdr:pic>
        <xdr:nvPicPr>
          <xdr:cNvPr id="24" name="Picture 23"/>
          <xdr:cNvPicPr>
            <a:picLocks noChangeAspect="1"/>
          </xdr:cNvPicPr>
        </xdr:nvPicPr>
        <xdr:blipFill rotWithShape="1">
          <a:blip xmlns:r="http://schemas.openxmlformats.org/officeDocument/2006/relationships" r:embed="rId11"/>
          <a:srcRect l="47973"/>
          <a:stretch/>
        </xdr:blipFill>
        <xdr:spPr>
          <a:xfrm>
            <a:off x="9266464" y="2367643"/>
            <a:ext cx="596810" cy="552273"/>
          </a:xfrm>
          <a:prstGeom prst="rect">
            <a:avLst/>
          </a:prstGeom>
        </xdr:spPr>
      </xdr:pic>
      <xdr:pic>
        <xdr:nvPicPr>
          <xdr:cNvPr id="25" name="Picture 24"/>
          <xdr:cNvPicPr>
            <a:picLocks noChangeAspect="1"/>
          </xdr:cNvPicPr>
        </xdr:nvPicPr>
        <xdr:blipFill rotWithShape="1">
          <a:blip xmlns:r="http://schemas.openxmlformats.org/officeDocument/2006/relationships" r:embed="rId11"/>
          <a:srcRect l="47973"/>
          <a:stretch/>
        </xdr:blipFill>
        <xdr:spPr>
          <a:xfrm>
            <a:off x="10150929" y="2381250"/>
            <a:ext cx="596810" cy="552273"/>
          </a:xfrm>
          <a:prstGeom prst="rect">
            <a:avLst/>
          </a:prstGeom>
        </xdr:spPr>
      </xdr:pic>
      <xdr:pic>
        <xdr:nvPicPr>
          <xdr:cNvPr id="26" name="Picture 25"/>
          <xdr:cNvPicPr>
            <a:picLocks noChangeAspect="1"/>
          </xdr:cNvPicPr>
        </xdr:nvPicPr>
        <xdr:blipFill rotWithShape="1">
          <a:blip xmlns:r="http://schemas.openxmlformats.org/officeDocument/2006/relationships" r:embed="rId11"/>
          <a:srcRect l="47973"/>
          <a:stretch/>
        </xdr:blipFill>
        <xdr:spPr>
          <a:xfrm>
            <a:off x="11049000" y="2381251"/>
            <a:ext cx="596810" cy="552273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0.77536</cdr:x>
      <cdr:y>0.28528</cdr:y>
    </cdr:from>
    <cdr:to>
      <cdr:x>0.94566</cdr:x>
      <cdr:y>0.44072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8906071" y="2809649"/>
          <a:ext cx="1956136" cy="1530876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2400"/>
            <a:t>Excellent</a:t>
          </a:r>
          <a:r>
            <a:rPr lang="en-US" sz="2400" baseline="0"/>
            <a:t> Satisfaction</a:t>
          </a:r>
          <a:endParaRPr lang="en-US" sz="2400"/>
        </a:p>
      </cdr:txBody>
    </cdr:sp>
  </cdr:relSizeAnchor>
  <cdr:relSizeAnchor xmlns:cdr="http://schemas.openxmlformats.org/drawingml/2006/chartDrawing">
    <cdr:from>
      <cdr:x>0.64604</cdr:x>
      <cdr:y>0.715</cdr:y>
    </cdr:from>
    <cdr:to>
      <cdr:x>0.86915</cdr:x>
      <cdr:y>0.86647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7420642" y="7041769"/>
          <a:ext cx="2562733" cy="1491777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2400"/>
            <a:t>Good Customer Satisfaction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77821</xdr:colOff>
      <xdr:row>10</xdr:row>
      <xdr:rowOff>123264</xdr:rowOff>
    </xdr:from>
    <xdr:to>
      <xdr:col>15</xdr:col>
      <xdr:colOff>33617</xdr:colOff>
      <xdr:row>37</xdr:row>
      <xdr:rowOff>132790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491380</xdr:colOff>
      <xdr:row>10</xdr:row>
      <xdr:rowOff>131232</xdr:rowOff>
    </xdr:from>
    <xdr:to>
      <xdr:col>2</xdr:col>
      <xdr:colOff>446110</xdr:colOff>
      <xdr:row>33</xdr:row>
      <xdr:rowOff>11204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7518" t="47433" r="45710" b="19023"/>
        <a:stretch/>
      </xdr:blipFill>
      <xdr:spPr>
        <a:xfrm>
          <a:off x="491380" y="1901761"/>
          <a:ext cx="1060190" cy="3488267"/>
        </a:xfrm>
        <a:prstGeom prst="rect">
          <a:avLst/>
        </a:prstGeom>
      </xdr:spPr>
    </xdr:pic>
    <xdr:clientData/>
  </xdr:twoCellAnchor>
  <xdr:twoCellAnchor>
    <xdr:from>
      <xdr:col>9</xdr:col>
      <xdr:colOff>152961</xdr:colOff>
      <xdr:row>42</xdr:row>
      <xdr:rowOff>155622</xdr:rowOff>
    </xdr:from>
    <xdr:to>
      <xdr:col>17</xdr:col>
      <xdr:colOff>246530</xdr:colOff>
      <xdr:row>64</xdr:row>
      <xdr:rowOff>67237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110018</xdr:colOff>
      <xdr:row>65</xdr:row>
      <xdr:rowOff>20530</xdr:rowOff>
    </xdr:from>
    <xdr:to>
      <xdr:col>13</xdr:col>
      <xdr:colOff>381000</xdr:colOff>
      <xdr:row>87</xdr:row>
      <xdr:rowOff>96452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336491</xdr:colOff>
      <xdr:row>42</xdr:row>
      <xdr:rowOff>133911</xdr:rowOff>
    </xdr:from>
    <xdr:to>
      <xdr:col>9</xdr:col>
      <xdr:colOff>11206</xdr:colOff>
      <xdr:row>64</xdr:row>
      <xdr:rowOff>67235</xdr:rowOff>
    </xdr:to>
    <xdr:grpSp>
      <xdr:nvGrpSpPr>
        <xdr:cNvPr id="6" name="Group 5"/>
        <xdr:cNvGrpSpPr/>
      </xdr:nvGrpSpPr>
      <xdr:grpSpPr>
        <a:xfrm>
          <a:off x="336491" y="6924676"/>
          <a:ext cx="4930274" cy="3384735"/>
          <a:chOff x="1301977" y="5505450"/>
          <a:chExt cx="6646069" cy="3714749"/>
        </a:xfrm>
      </xdr:grpSpPr>
      <xdr:graphicFrame macro="">
        <xdr:nvGraphicFramePr>
          <xdr:cNvPr id="7" name="Chart 6"/>
          <xdr:cNvGraphicFramePr>
            <a:graphicFrameLocks/>
          </xdr:cNvGraphicFramePr>
        </xdr:nvGraphicFramePr>
        <xdr:xfrm>
          <a:off x="1301977" y="5505450"/>
          <a:ext cx="6646069" cy="37147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8" name="TextBox 7"/>
          <xdr:cNvSpPr txBox="1"/>
        </xdr:nvSpPr>
        <xdr:spPr>
          <a:xfrm>
            <a:off x="1411225" y="5577671"/>
            <a:ext cx="419100" cy="33337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PH" sz="1400">
                <a:solidFill>
                  <a:srgbClr val="FF0000"/>
                </a:solidFill>
              </a:rPr>
              <a:t>❶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9525</xdr:colOff>
          <xdr:row>1</xdr:row>
          <xdr:rowOff>152399</xdr:rowOff>
        </xdr:from>
        <xdr:ext cx="2552700" cy="1293160"/>
        <xdr:pic>
          <xdr:nvPicPr>
            <xdr:cNvPr id="9" name="Picture 8"/>
            <xdr:cNvPicPr>
              <a:picLocks noChangeAspect="1" noChangeArrowheads="1"/>
              <a:extLst>
                <a:ext uri="{84589F7E-364E-4C9E-8A38-B11213B215E9}">
                  <a14:cameraTool cellRange="Sheet1!$K$2:$L$4" spid="_x0000_s119890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614643" y="152399"/>
              <a:ext cx="2552700" cy="129316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xdr:oneCellAnchor>
    <xdr:from>
      <xdr:col>8</xdr:col>
      <xdr:colOff>476250</xdr:colOff>
      <xdr:row>131</xdr:row>
      <xdr:rowOff>66675</xdr:rowOff>
    </xdr:from>
    <xdr:ext cx="184731" cy="280205"/>
    <xdr:sp macro="" textlink="">
      <xdr:nvSpPr>
        <xdr:cNvPr id="12" name="TextBox 11"/>
        <xdr:cNvSpPr txBox="1"/>
      </xdr:nvSpPr>
      <xdr:spPr>
        <a:xfrm>
          <a:off x="5353050" y="20078700"/>
          <a:ext cx="18473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200">
            <a:solidFill>
              <a:srgbClr val="FF0000"/>
            </a:solidFill>
          </a:endParaRPr>
        </a:p>
      </xdr:txBody>
    </xdr:sp>
    <xdr:clientData/>
  </xdr:oneCellAnchor>
  <xdr:twoCellAnchor>
    <xdr:from>
      <xdr:col>18</xdr:col>
      <xdr:colOff>537881</xdr:colOff>
      <xdr:row>11</xdr:row>
      <xdr:rowOff>33621</xdr:rowOff>
    </xdr:from>
    <xdr:to>
      <xdr:col>35</xdr:col>
      <xdr:colOff>246528</xdr:colOff>
      <xdr:row>33</xdr:row>
      <xdr:rowOff>13770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549086</xdr:colOff>
      <xdr:row>34</xdr:row>
      <xdr:rowOff>22412</xdr:rowOff>
    </xdr:from>
    <xdr:to>
      <xdr:col>35</xdr:col>
      <xdr:colOff>291353</xdr:colOff>
      <xdr:row>65</xdr:row>
      <xdr:rowOff>33617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67237</xdr:colOff>
      <xdr:row>29</xdr:row>
      <xdr:rowOff>61633</xdr:rowOff>
    </xdr:from>
    <xdr:to>
      <xdr:col>18</xdr:col>
      <xdr:colOff>403024</xdr:colOff>
      <xdr:row>31</xdr:row>
      <xdr:rowOff>26696</xdr:rowOff>
    </xdr:to>
    <xdr:sp macro="" textlink="">
      <xdr:nvSpPr>
        <xdr:cNvPr id="22" name="Striped Right Arrow 21"/>
        <xdr:cNvSpPr/>
      </xdr:nvSpPr>
      <xdr:spPr>
        <a:xfrm rot="16200000">
          <a:off x="10797335" y="4784447"/>
          <a:ext cx="278828" cy="335787"/>
        </a:xfrm>
        <a:prstGeom prst="striped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36419</xdr:colOff>
      <xdr:row>31</xdr:row>
      <xdr:rowOff>95811</xdr:rowOff>
    </xdr:from>
    <xdr:to>
      <xdr:col>18</xdr:col>
      <xdr:colOff>374927</xdr:colOff>
      <xdr:row>33</xdr:row>
      <xdr:rowOff>58155</xdr:rowOff>
    </xdr:to>
    <xdr:sp macro="" textlink="">
      <xdr:nvSpPr>
        <xdr:cNvPr id="23" name="Striped Right Arrow 22"/>
        <xdr:cNvSpPr/>
      </xdr:nvSpPr>
      <xdr:spPr>
        <a:xfrm rot="5400000">
          <a:off x="10769236" y="5129671"/>
          <a:ext cx="276109" cy="338508"/>
        </a:xfrm>
        <a:prstGeom prst="stripedRightArrow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515469</xdr:colOff>
      <xdr:row>94</xdr:row>
      <xdr:rowOff>123264</xdr:rowOff>
    </xdr:from>
    <xdr:to>
      <xdr:col>5</xdr:col>
      <xdr:colOff>470647</xdr:colOff>
      <xdr:row>102</xdr:row>
      <xdr:rowOff>22411</xdr:rowOff>
    </xdr:to>
    <xdr:sp macro="" textlink="">
      <xdr:nvSpPr>
        <xdr:cNvPr id="11" name="TextBox 10"/>
        <xdr:cNvSpPr txBox="1"/>
      </xdr:nvSpPr>
      <xdr:spPr>
        <a:xfrm>
          <a:off x="1120587" y="15015882"/>
          <a:ext cx="2375648" cy="1154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550" b="0"/>
            <a:t>Prepared</a:t>
          </a:r>
          <a:r>
            <a:rPr lang="en-US" sz="1550" b="0" baseline="0"/>
            <a:t> by:</a:t>
          </a:r>
          <a:r>
            <a:rPr lang="en-US" sz="1550" b="1"/>
            <a:t/>
          </a:r>
          <a:br>
            <a:rPr lang="en-US" sz="1550" b="1"/>
          </a:br>
          <a:r>
            <a:rPr lang="en-US" sz="1550" b="1"/>
            <a:t/>
          </a:r>
          <a:br>
            <a:rPr lang="en-US" sz="1550" b="1"/>
          </a:br>
          <a:r>
            <a:rPr lang="en-US" sz="1550" b="1"/>
            <a:t>Ms. Angelica Martinez</a:t>
          </a:r>
        </a:p>
        <a:p>
          <a:r>
            <a:rPr lang="en-US" sz="1550"/>
            <a:t>Sales Staff</a:t>
          </a:r>
        </a:p>
      </xdr:txBody>
    </xdr:sp>
    <xdr:clientData/>
  </xdr:twoCellAnchor>
  <xdr:twoCellAnchor>
    <xdr:from>
      <xdr:col>7</xdr:col>
      <xdr:colOff>280146</xdr:colOff>
      <xdr:row>94</xdr:row>
      <xdr:rowOff>100853</xdr:rowOff>
    </xdr:from>
    <xdr:to>
      <xdr:col>11</xdr:col>
      <xdr:colOff>481580</xdr:colOff>
      <xdr:row>102</xdr:row>
      <xdr:rowOff>0</xdr:rowOff>
    </xdr:to>
    <xdr:sp macro="" textlink="">
      <xdr:nvSpPr>
        <xdr:cNvPr id="31" name="TextBox 30"/>
        <xdr:cNvSpPr txBox="1"/>
      </xdr:nvSpPr>
      <xdr:spPr>
        <a:xfrm>
          <a:off x="4325470" y="15049500"/>
          <a:ext cx="2621904" cy="11542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550" b="0"/>
            <a:t>Approved</a:t>
          </a:r>
          <a:r>
            <a:rPr lang="en-US" sz="1550" b="0" baseline="0"/>
            <a:t> by:</a:t>
          </a:r>
          <a:r>
            <a:rPr lang="en-US" sz="1550" b="1"/>
            <a:t/>
          </a:r>
          <a:br>
            <a:rPr lang="en-US" sz="1550" b="1"/>
          </a:br>
          <a:r>
            <a:rPr lang="en-US" sz="1550" b="1"/>
            <a:t/>
          </a:r>
          <a:br>
            <a:rPr lang="en-US" sz="1550" b="1"/>
          </a:br>
          <a:r>
            <a:rPr lang="en-US" sz="1550" b="1"/>
            <a:t>Mr. Gilbert Valenzuela</a:t>
          </a:r>
        </a:p>
        <a:p>
          <a:r>
            <a:rPr lang="en-US" sz="1550"/>
            <a:t>TDM Sr. Manager</a:t>
          </a:r>
        </a:p>
      </xdr:txBody>
    </xdr:sp>
    <xdr:clientData/>
  </xdr:twoCellAnchor>
  <xdr:twoCellAnchor>
    <xdr:from>
      <xdr:col>12</xdr:col>
      <xdr:colOff>437030</xdr:colOff>
      <xdr:row>94</xdr:row>
      <xdr:rowOff>44822</xdr:rowOff>
    </xdr:from>
    <xdr:to>
      <xdr:col>16</xdr:col>
      <xdr:colOff>522578</xdr:colOff>
      <xdr:row>101</xdr:row>
      <xdr:rowOff>100851</xdr:rowOff>
    </xdr:to>
    <xdr:sp macro="" textlink="">
      <xdr:nvSpPr>
        <xdr:cNvPr id="32" name="TextBox 31"/>
        <xdr:cNvSpPr txBox="1"/>
      </xdr:nvSpPr>
      <xdr:spPr>
        <a:xfrm>
          <a:off x="7507942" y="14993469"/>
          <a:ext cx="2506018" cy="11542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550" b="0"/>
            <a:t>Noted</a:t>
          </a:r>
          <a:r>
            <a:rPr lang="en-US" sz="1550" b="0" baseline="0"/>
            <a:t> by:</a:t>
          </a:r>
          <a:r>
            <a:rPr lang="en-US" sz="1550" b="1"/>
            <a:t/>
          </a:r>
          <a:br>
            <a:rPr lang="en-US" sz="1550" b="1"/>
          </a:br>
          <a:r>
            <a:rPr lang="en-US" sz="1550" b="1"/>
            <a:t/>
          </a:r>
          <a:br>
            <a:rPr lang="en-US" sz="1550" b="1"/>
          </a:br>
          <a:r>
            <a:rPr lang="en-US" sz="1550" b="1"/>
            <a:t>Mr. Atsushi Masuoka</a:t>
          </a:r>
        </a:p>
        <a:p>
          <a:r>
            <a:rPr lang="en-US" sz="1550"/>
            <a:t>Vice</a:t>
          </a:r>
          <a:r>
            <a:rPr lang="en-US" sz="1550" baseline="0"/>
            <a:t> President</a:t>
          </a:r>
          <a:endParaRPr lang="en-US" sz="155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481854</xdr:colOff>
          <xdr:row>1</xdr:row>
          <xdr:rowOff>168088</xdr:rowOff>
        </xdr:from>
        <xdr:to>
          <xdr:col>15</xdr:col>
          <xdr:colOff>41619</xdr:colOff>
          <xdr:row>9</xdr:row>
          <xdr:rowOff>134471</xdr:rowOff>
        </xdr:to>
        <xdr:pic>
          <xdr:nvPicPr>
            <xdr:cNvPr id="33" name="Picture 32"/>
            <xdr:cNvPicPr>
              <a:picLocks noChangeAspect="1" noChangeArrowheads="1"/>
              <a:extLst>
                <a:ext uri="{84589F7E-364E-4C9E-8A38-B11213B215E9}">
                  <a14:cameraTool cellRange="DETAILS2019!$P$6:$U$9" spid="_x0000_s119891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3507442" y="470647"/>
              <a:ext cx="5610942" cy="127747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526676</xdr:colOff>
          <xdr:row>2</xdr:row>
          <xdr:rowOff>134471</xdr:rowOff>
        </xdr:from>
        <xdr:to>
          <xdr:col>35</xdr:col>
          <xdr:colOff>257735</xdr:colOff>
          <xdr:row>9</xdr:row>
          <xdr:rowOff>11207</xdr:rowOff>
        </xdr:to>
        <xdr:pic>
          <xdr:nvPicPr>
            <xdr:cNvPr id="29" name="Picture 28"/>
            <xdr:cNvPicPr>
              <a:picLocks noChangeAspect="1" noChangeArrowheads="1"/>
              <a:extLst>
                <a:ext uri="{84589F7E-364E-4C9E-8A38-B11213B215E9}">
                  <a14:cameraTool cellRange="DETAILS2019!$P$2:$T$3" spid="_x0000_s119892"/>
                </a:ext>
              </a:extLst>
            </xdr:cNvPicPr>
          </xdr:nvPicPr>
          <xdr:blipFill>
            <a:blip xmlns:r="http://schemas.openxmlformats.org/officeDocument/2006/relationships" r:embed="rId10"/>
            <a:srcRect/>
            <a:stretch>
              <a:fillRect/>
            </a:stretch>
          </xdr:blipFill>
          <xdr:spPr bwMode="auto">
            <a:xfrm>
              <a:off x="11228294" y="649942"/>
              <a:ext cx="10018059" cy="97491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0.03433</cdr:x>
      <cdr:y>0.01651</cdr:y>
    </cdr:from>
    <cdr:to>
      <cdr:x>0.09739</cdr:x>
      <cdr:y>0.1032</cdr:y>
    </cdr:to>
    <cdr:sp macro="" textlink="">
      <cdr:nvSpPr>
        <cdr:cNvPr id="2" name="TextBox 7"/>
        <cdr:cNvSpPr txBox="1"/>
      </cdr:nvSpPr>
      <cdr:spPr>
        <a:xfrm xmlns:a="http://schemas.openxmlformats.org/drawingml/2006/main">
          <a:off x="216211" y="56016"/>
          <a:ext cx="397204" cy="294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PH" sz="1400">
              <a:solidFill>
                <a:srgbClr val="FF0000"/>
              </a:solidFill>
            </a:rPr>
            <a:t>❷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0.02636</cdr:x>
      <cdr:y>0.0132</cdr:y>
    </cdr:from>
    <cdr:to>
      <cdr:x>0.08942</cdr:x>
      <cdr:y>0.09984</cdr:y>
    </cdr:to>
    <cdr:sp macro="" textlink="">
      <cdr:nvSpPr>
        <cdr:cNvPr id="2" name="TextBox 7"/>
        <cdr:cNvSpPr txBox="1"/>
      </cdr:nvSpPr>
      <cdr:spPr>
        <a:xfrm xmlns:a="http://schemas.openxmlformats.org/drawingml/2006/main">
          <a:off x="173573" y="46561"/>
          <a:ext cx="415241" cy="3056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PH" sz="1400">
              <a:solidFill>
                <a:srgbClr val="FF0000"/>
              </a:solidFill>
            </a:rPr>
            <a:t>❸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263525</xdr:colOff>
          <xdr:row>0</xdr:row>
          <xdr:rowOff>201083</xdr:rowOff>
        </xdr:from>
        <xdr:ext cx="2550708" cy="942975"/>
        <xdr:pic>
          <xdr:nvPicPr>
            <xdr:cNvPr id="2" name="Picture 1"/>
            <xdr:cNvPicPr>
              <a:picLocks noChangeAspect="1" noChangeArrowheads="1"/>
              <a:extLst>
                <a:ext uri="{84589F7E-364E-4C9E-8A38-B11213B215E9}">
                  <a14:cameraTool cellRange="Sheet1!$K$2:$L$4" spid="_x0000_s7730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1474450" y="201083"/>
              <a:ext cx="2550708" cy="9429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64.30.10\Common\Users\fp044090\AppData\Local\Microsoft\Windows\Temporary%20Internet%20Files\Content.Outlook\077ENHOF\PE%20Report%20(Draft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fdy03d\11_&#12513;&#12459;&#23637;&#38283;\02_&#12499;&#12472;&#12493;&#12473;&#12503;&#12521;&#12531;&#36039;&#26009;\FDTP&#20013;&#26399;&#35336;&#30011;\&#20013;&#26399;&#35336;&#30011;021112\&#65318;&#65316;&#65332;&#65328;&#20013;&#26399;&#35336;&#30011;021114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ccs04\teamwork\My%20Documents\&#27231;&#31278;&#21029;&#36039;&#26009;\&#12381;&#12398;&#20182;\&#31038;&#38263;_&#24441;&#21729;&#35500;&#26126;\20071109_&#31038;&#38263;&#35500;&#26126;\ZEXSA&#21697;&#36074;&#29366;&#27841;_2007101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ccs04\teamwork\Documents%20and%20Settings\NFDY27C\Local%20Settings\Temporary%20Internet%20Files\OLK1\06-0469%20ALEX%20&#23455;&#32318;&#35211;&#36796;&#12415;(K0206A02985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ccs04\teamwork\Documents%20and%20Settings\NFDY31L\&#12487;&#12473;&#12463;&#12488;&#12483;&#12503;\ZEXSA_&#21463;&#20837;&#21697;&#36074;&#29366;&#27841;\DVD\ZEXSA_&#21463;&#20837;&#21697;&#36074;&#29366;&#27841;\ZEXSA&#37329;&#22411;&#25913;&#21892;_&#36914;&#25431;&#34920;_02&#29256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TDM/01_Sales/@Sales%20Control%20Monitoring/31.%20Customer%20Survey%20Report/QUARTERLY%20REPORT%20REV.03%20FY%202017-2018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TDM/01_Sales/@Sales%20Control%20Monitoring/31.%20Customer%20Survey%20Report/QUARTERLY%20REPORT%20REV.03%20FY%202021%20-%20Updat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64.20.12\press\Documents%20and%20Settings\press\Local%20Settings\Temporary%20Internet%20Files\Content.IE5\852Z8ZY9\My%20Documents\&#27231;&#31278;&#21029;&#36039;&#26009;\&#12381;&#12398;&#20182;\&#31038;&#38263;_&#24441;&#21729;&#35500;&#26126;\20071109_&#31038;&#38263;&#35500;&#26126;\ZEXSA&#21697;&#36074;&#29366;&#27841;_200710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ccs04\teamwork\Documents%20and%20Settings\NFDY23J\Local%20Settings\Temporary%20Internet%20Files\Content.Outlook\0YO1ETER\&#35211;&#31309;&#65404;&#65392;&#65412;%20Mariner%20&#22823;&#23481;&#37327;&#12459;&#12475;&#12483;&#12488;(LB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cha_press012\c$\Documents%20and%20Settings\jordhan\My%20Documents\NADROJ\SHINEI'S%20FILE\JORDAN'S%20FOLDER\SHINEI%20CONTROL\FUJITSU%20PRODUCTION%20MONITORING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ccs04\teamwork\&#20849;&#26377;\m20\&#30707;&#38468;&#12373;&#12435;&#29992;\KD03168-D001&#24076;&#26395;&#20385;&#26684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INSPECTION\TRP%20MONITORING%20(%20Post%20Process%20Trouble%20)\2006\ASSEMBLY\04%20TRP%20OF%20APRIL%20200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0849;&#26377;\m20\&#30707;&#38468;&#12373;&#12435;&#29992;\KD03168-D001&#24076;&#26395;&#20385;&#26684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ccs04\teamwork\&#20849;&#26377;\m20\&#25552;&#20986;&#29992;\m20&#35211;&#31309;&#12426;\060203&#25552;&#20986;&#35211;&#31309;&#12426;\C392&#8594;C391&#12395;&#22793;&#26356;\060203\060119&#35211;&#31309;&#12426;&#12471;&#12540;&#12488;(&#20860;&#29992;&#29256;)Ver3.0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ccs04\teamwork\Documents%20and%20Settings\NFDR95C\Local%20Settings\Temporary%20Internet%20Files\OLK1E\KD20016-B211PT&#26495;&#35211;&#31309;&#12426;&#12471;&#12540;&#12488;Ver0.8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10.2014"/>
      <sheetName val="4.9.2014"/>
      <sheetName val="MR (DRAFT 9.27.14)"/>
      <sheetName val="FY'14 ERRF Ledger"/>
      <sheetName val="FY'13 ERRF Ledger(Revised 6.12)"/>
      <sheetName val="SA2015"/>
      <sheetName val="SA2014"/>
      <sheetName val="Sheet1"/>
      <sheetName val="1.ECO FY15_1H"/>
      <sheetName val="2.Answered ERRF"/>
      <sheetName val="MR Data Causes"/>
      <sheetName val="Backlog Metal Ite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売上まとめ"/>
      <sheetName val="BRU売上"/>
      <sheetName val="BDU売上"/>
      <sheetName val="生産計画"/>
      <sheetName val="BRU加工部品"/>
      <sheetName val="BRU購入品"/>
      <sheetName val="BDU加工部品"/>
      <sheetName val="BDU購入品"/>
    </sheetNames>
    <sheetDataSet>
      <sheetData sheetId="0" refreshError="1"/>
      <sheetData sheetId="1">
        <row r="119">
          <cell r="S119" t="str">
            <v>FDTP総売上（２００３、４、５）</v>
          </cell>
        </row>
        <row r="125">
          <cell r="S125" t="str">
            <v>FTEC社給品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まとめ_A4横_03版"/>
      <sheetName val="まとめ_A3横_02版"/>
      <sheetName val="まとめ_A3横"/>
      <sheetName val="まとめ_A4縦"/>
      <sheetName val="summry"/>
      <sheetName val="品質ﾃﾞｰﾀ"/>
      <sheetName val="ｸﾞﾗﾌ1"/>
      <sheetName val="ｸﾞﾗﾌ2"/>
      <sheetName val="ｸﾞﾗﾌ2 (2)"/>
      <sheetName val="検査体制"/>
      <sheetName val="ｺｽﾄｲﾝﾊﾟｸﾄ"/>
      <sheetName val="まとめ"/>
      <sheetName val="ｲﾍﾞﾝﾄ"/>
      <sheetName val="合理化"/>
      <sheetName val="ｸﾞﾗﾌ2_(2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2.詳細"/>
      <sheetName val="P01.表紙"/>
      <sheetName val="P03.詳細分析"/>
      <sheetName val="P04.金型費集計"/>
      <sheetName val="グラフ用"/>
      <sheetName val="summry"/>
      <sheetName val="Sheet1"/>
      <sheetName val="P02_詳細"/>
      <sheetName val="P01_表紙"/>
      <sheetName val="P03_詳細分析"/>
      <sheetName val="P04_金型費集計"/>
      <sheetName val="Sheet1 (2)"/>
      <sheetName val="条件"/>
      <sheetName val="List"/>
      <sheetName val="P01_表紙1"/>
      <sheetName val="P02_詳細1"/>
      <sheetName val="P03_詳細分析1"/>
      <sheetName val="P04_金型費集計1"/>
      <sheetName val="Sheet1_(2)"/>
      <sheetName val="P01_表紙2"/>
      <sheetName val="P02_詳細2"/>
      <sheetName val="P03_詳細分析2"/>
      <sheetName val="P04_金型費集計2"/>
      <sheetName val="Sheet1_(2)1"/>
    </sheetNames>
    <sheetDataSet>
      <sheetData sheetId="0" refreshError="1">
        <row r="90">
          <cell r="V90">
            <v>5500</v>
          </cell>
        </row>
        <row r="92">
          <cell r="V92">
            <v>0.08</v>
          </cell>
        </row>
      </sheetData>
      <sheetData sheetId="1">
        <row r="90">
          <cell r="V90">
            <v>5500</v>
          </cell>
        </row>
      </sheetData>
      <sheetData sheetId="2"/>
      <sheetData sheetId="3"/>
      <sheetData sheetId="4"/>
      <sheetData sheetId="5" refreshError="1"/>
      <sheetData sheetId="6" refreshError="1"/>
      <sheetData sheetId="7">
        <row r="90">
          <cell r="V90">
            <v>5500</v>
          </cell>
        </row>
      </sheetData>
      <sheetData sheetId="8"/>
      <sheetData sheetId="9"/>
      <sheetData sheetId="10">
        <row r="90">
          <cell r="V90">
            <v>5500</v>
          </cell>
        </row>
      </sheetData>
      <sheetData sheetId="11" refreshError="1"/>
      <sheetData sheetId="12" refreshError="1"/>
      <sheetData sheetId="13" refreshError="1"/>
      <sheetData sheetId="14"/>
      <sheetData sheetId="15">
        <row r="90">
          <cell r="V90">
            <v>5500</v>
          </cell>
        </row>
      </sheetData>
      <sheetData sheetId="16"/>
      <sheetData sheetId="17"/>
      <sheetData sheetId="18"/>
      <sheetData sheetId="19"/>
      <sheetData sheetId="20">
        <row r="90">
          <cell r="V90">
            <v>5500</v>
          </cell>
        </row>
      </sheetData>
      <sheetData sheetId="21"/>
      <sheetData sheetId="22"/>
      <sheetData sheetId="2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TEC発注"/>
      <sheetName val="FFTS発注"/>
      <sheetName val="原本"/>
      <sheetName val="編集"/>
      <sheetName val="Sheet2"/>
      <sheetName val="Sheet3"/>
      <sheetName val="Sheet1"/>
    </sheetNames>
    <sheetDataSet>
      <sheetData sheetId="0" refreshError="1">
        <row r="1">
          <cell r="X1" t="str">
            <v>△</v>
          </cell>
        </row>
        <row r="2">
          <cell r="X2" t="str">
            <v>◎</v>
          </cell>
        </row>
        <row r="3">
          <cell r="X3" t="str">
            <v>○</v>
          </cell>
        </row>
        <row r="4">
          <cell r="X4" t="str">
            <v>□</v>
          </cell>
        </row>
        <row r="5">
          <cell r="X5" t="str">
            <v>×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'17~MAY '17 (1ST QTR) "/>
      <sheetName val="JULY '17~SEPT '17 (2ND QTR)"/>
      <sheetName val="OCT '17~DEC '17 (3RD QTR)"/>
      <sheetName val="JAN '18~MAR '18 (4TH QTR)"/>
      <sheetName val="APR '18~JUNE '18 (1ST QTR)"/>
      <sheetName val="JULY '18~SEPT '18 (2ND QTR)"/>
      <sheetName val="OCT '18~DEC '18 (3RD QTR)"/>
      <sheetName val="JAN '19 ~MAR '19 (4TH QTR)"/>
      <sheetName val="SUMMARY"/>
      <sheetName val="Sheet1"/>
      <sheetName val="DETAILS"/>
      <sheetName val="Criter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S"/>
      <sheetName val="Sheet1"/>
      <sheetName val="APR - JUN 2021"/>
      <sheetName val="JUL - SEPT 2021"/>
      <sheetName val="OCT - DEC 2021"/>
      <sheetName val="JAN - MAR 2022"/>
      <sheetName val="MAY- JUNE 2022"/>
      <sheetName val="JULY-SEPT 2022"/>
      <sheetName val="OCT-DEC 2022"/>
      <sheetName val="JAN-MAR 2023"/>
      <sheetName val="SUMMARY 2021"/>
      <sheetName val="DETAILS2021"/>
      <sheetName val="Criteria"/>
      <sheetName val="CED_format"/>
    </sheetNames>
    <sheetDataSet>
      <sheetData sheetId="0"/>
      <sheetData sheetId="1"/>
      <sheetData sheetId="2">
        <row r="15">
          <cell r="O15" t="str">
            <v>Promoters</v>
          </cell>
          <cell r="P15" t="str">
            <v>Passive</v>
          </cell>
          <cell r="Q15" t="str">
            <v>Detractors</v>
          </cell>
        </row>
        <row r="16">
          <cell r="O16">
            <v>1</v>
          </cell>
          <cell r="P16">
            <v>0</v>
          </cell>
          <cell r="Q16">
            <v>0</v>
          </cell>
        </row>
        <row r="18">
          <cell r="D18" t="str">
            <v>IMASEN PHILIPPINE</v>
          </cell>
          <cell r="E18" t="str">
            <v>MECHATRONICS</v>
          </cell>
          <cell r="F18" t="str">
            <v>FCC (PHILIPPINES)</v>
          </cell>
          <cell r="G18" t="str">
            <v>GOSHI</v>
          </cell>
          <cell r="H18" t="str">
            <v>MITSUBA 2</v>
          </cell>
          <cell r="I18" t="str">
            <v>YUTAKA</v>
          </cell>
          <cell r="J18" t="str">
            <v>SANYO DENKI</v>
          </cell>
          <cell r="K18" t="str">
            <v>YAMASHIN</v>
          </cell>
          <cell r="L18" t="str">
            <v>AVERAGE</v>
          </cell>
        </row>
        <row r="19">
          <cell r="B19">
            <v>1</v>
          </cell>
          <cell r="C19" t="str">
            <v>Professionalism</v>
          </cell>
          <cell r="L19">
            <v>8.5</v>
          </cell>
        </row>
        <row r="20">
          <cell r="B20">
            <v>2</v>
          </cell>
          <cell r="C20" t="str">
            <v>Customer Convenience</v>
          </cell>
          <cell r="L20">
            <v>8.625</v>
          </cell>
        </row>
        <row r="21">
          <cell r="B21">
            <v>3</v>
          </cell>
          <cell r="C21" t="str">
            <v>Confidence</v>
          </cell>
          <cell r="L21">
            <v>8.75</v>
          </cell>
        </row>
        <row r="22">
          <cell r="B22">
            <v>4</v>
          </cell>
          <cell r="C22" t="str">
            <v>Responsiveness</v>
          </cell>
          <cell r="L22">
            <v>8.625</v>
          </cell>
        </row>
        <row r="23">
          <cell r="B23">
            <v>5</v>
          </cell>
          <cell r="C23" t="str">
            <v>Customer Perspective</v>
          </cell>
          <cell r="L23">
            <v>8.5</v>
          </cell>
        </row>
        <row r="24">
          <cell r="B24">
            <v>6</v>
          </cell>
          <cell r="C24" t="str">
            <v>Hospitality</v>
          </cell>
          <cell r="L24">
            <v>8.375</v>
          </cell>
        </row>
        <row r="25">
          <cell r="B25">
            <v>7</v>
          </cell>
          <cell r="C25" t="str">
            <v>Satisfaction</v>
          </cell>
          <cell r="L25">
            <v>8.375</v>
          </cell>
        </row>
        <row r="26">
          <cell r="B26">
            <v>8</v>
          </cell>
          <cell r="C26" t="str">
            <v>Likeness</v>
          </cell>
          <cell r="L26">
            <v>8.5</v>
          </cell>
        </row>
        <row r="27">
          <cell r="B27">
            <v>9</v>
          </cell>
          <cell r="C27" t="str">
            <v>After Sales Respond</v>
          </cell>
          <cell r="L27">
            <v>8.25</v>
          </cell>
        </row>
        <row r="28">
          <cell r="B28">
            <v>10</v>
          </cell>
          <cell r="C28" t="str">
            <v>Quality</v>
          </cell>
          <cell r="L28">
            <v>8.375</v>
          </cell>
        </row>
        <row r="29">
          <cell r="B29">
            <v>11</v>
          </cell>
          <cell r="C29" t="str">
            <v>Technological Advantage</v>
          </cell>
          <cell r="L29">
            <v>8.375</v>
          </cell>
        </row>
        <row r="30">
          <cell r="B30">
            <v>12</v>
          </cell>
          <cell r="C30" t="str">
            <v>Delivery on time</v>
          </cell>
          <cell r="L30">
            <v>8</v>
          </cell>
        </row>
        <row r="31">
          <cell r="B31">
            <v>13</v>
          </cell>
          <cell r="C31" t="str">
            <v>Price</v>
          </cell>
          <cell r="L31">
            <v>7.875</v>
          </cell>
        </row>
        <row r="34">
          <cell r="D34">
            <v>0.75384615384615383</v>
          </cell>
          <cell r="E34">
            <v>0.76923076923076927</v>
          </cell>
          <cell r="F34">
            <v>0.79230769230769227</v>
          </cell>
          <cell r="G34">
            <v>0.8</v>
          </cell>
          <cell r="H34">
            <v>0.81538461538461537</v>
          </cell>
          <cell r="I34">
            <v>0.88461538461538458</v>
          </cell>
          <cell r="J34">
            <v>0.9</v>
          </cell>
          <cell r="K34">
            <v>1</v>
          </cell>
        </row>
        <row r="69">
          <cell r="D69" t="str">
            <v>FCC (PHILIPPINES)</v>
          </cell>
          <cell r="E69" t="str">
            <v>GOSHI</v>
          </cell>
          <cell r="F69" t="str">
            <v>IMASEN PHILIPPINE</v>
          </cell>
          <cell r="G69" t="str">
            <v>MITSUBA 2</v>
          </cell>
          <cell r="H69" t="str">
            <v>SANYO DENKI</v>
          </cell>
          <cell r="I69" t="str">
            <v>YAMASHIN</v>
          </cell>
          <cell r="J69" t="str">
            <v>YUTAKA</v>
          </cell>
          <cell r="K69" t="str">
            <v>MECHATRONICS</v>
          </cell>
        </row>
        <row r="70">
          <cell r="C70" t="str">
            <v>RATE</v>
          </cell>
          <cell r="D70">
            <v>7</v>
          </cell>
          <cell r="E70">
            <v>5</v>
          </cell>
          <cell r="F70">
            <v>7</v>
          </cell>
          <cell r="G70">
            <v>8</v>
          </cell>
          <cell r="H70">
            <v>9</v>
          </cell>
          <cell r="I70">
            <v>10</v>
          </cell>
          <cell r="J70">
            <v>9</v>
          </cell>
          <cell r="K70">
            <v>8</v>
          </cell>
        </row>
        <row r="71">
          <cell r="C71" t="str">
            <v>Target</v>
          </cell>
          <cell r="D71">
            <v>8</v>
          </cell>
          <cell r="E71">
            <v>8</v>
          </cell>
          <cell r="F71">
            <v>8</v>
          </cell>
          <cell r="G71">
            <v>8</v>
          </cell>
          <cell r="H71">
            <v>8</v>
          </cell>
          <cell r="I71">
            <v>8</v>
          </cell>
          <cell r="J71">
            <v>8</v>
          </cell>
          <cell r="K71">
            <v>8</v>
          </cell>
        </row>
        <row r="93">
          <cell r="D93" t="str">
            <v>FCC (PHILIPPINES)</v>
          </cell>
          <cell r="E93" t="str">
            <v>GOSHI</v>
          </cell>
          <cell r="F93" t="str">
            <v>IMASEN PHILIPPINE</v>
          </cell>
          <cell r="G93" t="str">
            <v>MITSUBA 2</v>
          </cell>
          <cell r="H93" t="str">
            <v>SANYO DENKI</v>
          </cell>
          <cell r="I93" t="str">
            <v>YAMASHIN</v>
          </cell>
          <cell r="J93" t="str">
            <v>YUTAKA</v>
          </cell>
          <cell r="K93" t="str">
            <v>MECHATRONICS</v>
          </cell>
        </row>
        <row r="94">
          <cell r="C94" t="str">
            <v>RATE</v>
          </cell>
          <cell r="D94">
            <v>8</v>
          </cell>
          <cell r="E94">
            <v>8</v>
          </cell>
          <cell r="F94">
            <v>6</v>
          </cell>
          <cell r="G94">
            <v>8</v>
          </cell>
          <cell r="H94">
            <v>9</v>
          </cell>
          <cell r="I94">
            <v>10</v>
          </cell>
          <cell r="J94">
            <v>8</v>
          </cell>
          <cell r="K94">
            <v>7</v>
          </cell>
        </row>
        <row r="95">
          <cell r="D95">
            <v>8</v>
          </cell>
          <cell r="E95">
            <v>8</v>
          </cell>
          <cell r="F95">
            <v>8</v>
          </cell>
          <cell r="G95">
            <v>8</v>
          </cell>
          <cell r="H95">
            <v>8</v>
          </cell>
          <cell r="I95">
            <v>8</v>
          </cell>
          <cell r="J95">
            <v>8</v>
          </cell>
          <cell r="K95">
            <v>8</v>
          </cell>
        </row>
        <row r="118">
          <cell r="D118">
            <v>8</v>
          </cell>
          <cell r="E118">
            <v>8</v>
          </cell>
          <cell r="F118">
            <v>8</v>
          </cell>
          <cell r="G118">
            <v>8</v>
          </cell>
          <cell r="H118">
            <v>9</v>
          </cell>
          <cell r="I118">
            <v>10</v>
          </cell>
          <cell r="J118">
            <v>9</v>
          </cell>
          <cell r="K118">
            <v>6</v>
          </cell>
        </row>
      </sheetData>
      <sheetData sheetId="3">
        <row r="15">
          <cell r="N15" t="str">
            <v>Promoters</v>
          </cell>
          <cell r="O15" t="str">
            <v>Passive</v>
          </cell>
          <cell r="P15" t="str">
            <v>Detractors</v>
          </cell>
        </row>
        <row r="16">
          <cell r="N16">
            <v>0.875</v>
          </cell>
          <cell r="O16">
            <v>0.125</v>
          </cell>
          <cell r="P16">
            <v>0</v>
          </cell>
        </row>
        <row r="18">
          <cell r="D18" t="str">
            <v>ISUZU AUTOPARTS</v>
          </cell>
          <cell r="E18" t="str">
            <v>FCC (PHILIPPINES)</v>
          </cell>
          <cell r="F18" t="str">
            <v>MECHATRONICS</v>
          </cell>
          <cell r="G18" t="str">
            <v>MITSUBA 2</v>
          </cell>
          <cell r="H18" t="str">
            <v>SANYO DENKI</v>
          </cell>
          <cell r="I18" t="str">
            <v>YUTAKA</v>
          </cell>
          <cell r="J18" t="str">
            <v>YAMASHIN</v>
          </cell>
          <cell r="K18" t="str">
            <v>CHORAKAWA</v>
          </cell>
          <cell r="L18" t="str">
            <v>AVERAGE</v>
          </cell>
        </row>
        <row r="19">
          <cell r="B19">
            <v>1</v>
          </cell>
          <cell r="C19" t="str">
            <v>Professionalism</v>
          </cell>
          <cell r="L19">
            <v>9</v>
          </cell>
        </row>
        <row r="20">
          <cell r="B20">
            <v>2</v>
          </cell>
          <cell r="C20" t="str">
            <v>Customer Convenience</v>
          </cell>
          <cell r="L20">
            <v>8.75</v>
          </cell>
        </row>
        <row r="21">
          <cell r="B21">
            <v>3</v>
          </cell>
          <cell r="C21" t="str">
            <v>Customer Perspective</v>
          </cell>
          <cell r="L21">
            <v>8.75</v>
          </cell>
        </row>
        <row r="22">
          <cell r="B22">
            <v>4</v>
          </cell>
          <cell r="C22" t="str">
            <v>Confidence</v>
          </cell>
          <cell r="L22">
            <v>8.75</v>
          </cell>
        </row>
        <row r="23">
          <cell r="B23">
            <v>5</v>
          </cell>
          <cell r="C23" t="str">
            <v>Hospitality</v>
          </cell>
          <cell r="L23">
            <v>8.625</v>
          </cell>
        </row>
        <row r="24">
          <cell r="B24">
            <v>6</v>
          </cell>
          <cell r="C24" t="str">
            <v>Quality</v>
          </cell>
          <cell r="L24">
            <v>8.625</v>
          </cell>
        </row>
        <row r="25">
          <cell r="B25">
            <v>7</v>
          </cell>
          <cell r="C25" t="str">
            <v>Price</v>
          </cell>
          <cell r="L25">
            <v>8.375</v>
          </cell>
        </row>
        <row r="26">
          <cell r="B26">
            <v>8</v>
          </cell>
          <cell r="C26" t="str">
            <v>After Sales Respond</v>
          </cell>
          <cell r="L26">
            <v>8.625</v>
          </cell>
        </row>
        <row r="27">
          <cell r="B27">
            <v>9</v>
          </cell>
          <cell r="C27" t="str">
            <v>Satisfaction</v>
          </cell>
          <cell r="L27">
            <v>8.75</v>
          </cell>
        </row>
        <row r="28">
          <cell r="B28">
            <v>10</v>
          </cell>
          <cell r="C28" t="str">
            <v>Responsiveness</v>
          </cell>
          <cell r="L28">
            <v>8.625</v>
          </cell>
        </row>
        <row r="29">
          <cell r="B29">
            <v>11</v>
          </cell>
          <cell r="C29" t="str">
            <v>Likeness</v>
          </cell>
          <cell r="L29">
            <v>8.875</v>
          </cell>
        </row>
        <row r="30">
          <cell r="B30">
            <v>12</v>
          </cell>
          <cell r="C30" t="str">
            <v>Delivery on time</v>
          </cell>
          <cell r="L30">
            <v>8.5</v>
          </cell>
        </row>
        <row r="31">
          <cell r="B31">
            <v>13</v>
          </cell>
          <cell r="C31" t="str">
            <v>Technological Advantage</v>
          </cell>
          <cell r="L31">
            <v>8.5</v>
          </cell>
        </row>
        <row r="34">
          <cell r="D34">
            <v>0.7615384615384615</v>
          </cell>
          <cell r="E34">
            <v>0.76923076923076927</v>
          </cell>
          <cell r="F34">
            <v>0.77692307692307694</v>
          </cell>
          <cell r="G34">
            <v>0.84615384615384615</v>
          </cell>
          <cell r="H34">
            <v>0.89230769230769236</v>
          </cell>
          <cell r="I34">
            <v>0.89230769230769236</v>
          </cell>
          <cell r="J34">
            <v>1</v>
          </cell>
          <cell r="K34">
            <v>1</v>
          </cell>
        </row>
        <row r="69">
          <cell r="D69" t="str">
            <v>ISUZU AUTOPARTS</v>
          </cell>
          <cell r="E69" t="str">
            <v>FCC (PHILIPPINES)</v>
          </cell>
          <cell r="F69" t="str">
            <v>MECHATRONICS</v>
          </cell>
          <cell r="G69" t="str">
            <v>MITSUBA 2</v>
          </cell>
          <cell r="H69" t="str">
            <v>SANYO DENKI</v>
          </cell>
          <cell r="I69" t="str">
            <v>YUTAKA</v>
          </cell>
          <cell r="J69" t="str">
            <v>YAMASHIN</v>
          </cell>
          <cell r="K69" t="str">
            <v>CHORAKAWA</v>
          </cell>
        </row>
        <row r="70">
          <cell r="C70" t="str">
            <v>RATE</v>
          </cell>
          <cell r="D70">
            <v>8</v>
          </cell>
          <cell r="E70">
            <v>7</v>
          </cell>
          <cell r="F70">
            <v>8</v>
          </cell>
          <cell r="G70">
            <v>8</v>
          </cell>
          <cell r="H70">
            <v>8</v>
          </cell>
          <cell r="I70">
            <v>8</v>
          </cell>
          <cell r="J70">
            <v>10</v>
          </cell>
          <cell r="K70">
            <v>10</v>
          </cell>
        </row>
        <row r="71">
          <cell r="C71" t="str">
            <v>Target</v>
          </cell>
          <cell r="D71">
            <v>8</v>
          </cell>
          <cell r="E71">
            <v>8</v>
          </cell>
          <cell r="F71">
            <v>8</v>
          </cell>
          <cell r="G71">
            <v>8</v>
          </cell>
          <cell r="H71">
            <v>8</v>
          </cell>
          <cell r="I71">
            <v>8</v>
          </cell>
          <cell r="J71">
            <v>8</v>
          </cell>
          <cell r="K71">
            <v>8</v>
          </cell>
        </row>
        <row r="93">
          <cell r="D93" t="str">
            <v>ISUZU AUTOPARTS</v>
          </cell>
          <cell r="E93" t="str">
            <v>FCC (PHILIPPINES)</v>
          </cell>
          <cell r="F93" t="str">
            <v>MECHATRONICS</v>
          </cell>
          <cell r="G93" t="str">
            <v>MITSUBA 2</v>
          </cell>
          <cell r="H93" t="str">
            <v>SANYO DENKI</v>
          </cell>
          <cell r="I93" t="str">
            <v>YUTAKA</v>
          </cell>
          <cell r="J93" t="str">
            <v>YAMASHIN</v>
          </cell>
          <cell r="K93" t="str">
            <v>CHORAKAWA</v>
          </cell>
        </row>
        <row r="94">
          <cell r="C94" t="str">
            <v>RATE</v>
          </cell>
          <cell r="D94">
            <v>8</v>
          </cell>
          <cell r="E94">
            <v>8</v>
          </cell>
          <cell r="F94">
            <v>7</v>
          </cell>
          <cell r="G94">
            <v>8</v>
          </cell>
          <cell r="H94">
            <v>9</v>
          </cell>
          <cell r="I94">
            <v>8</v>
          </cell>
          <cell r="J94">
            <v>10</v>
          </cell>
          <cell r="K94">
            <v>10</v>
          </cell>
        </row>
        <row r="95">
          <cell r="D95">
            <v>8</v>
          </cell>
          <cell r="E95">
            <v>8</v>
          </cell>
          <cell r="F95">
            <v>8</v>
          </cell>
          <cell r="G95">
            <v>8</v>
          </cell>
          <cell r="H95">
            <v>8</v>
          </cell>
          <cell r="I95">
            <v>8</v>
          </cell>
          <cell r="J95">
            <v>8</v>
          </cell>
          <cell r="K95">
            <v>8</v>
          </cell>
        </row>
        <row r="117">
          <cell r="D117" t="str">
            <v>ISUZU AUTOPARTS</v>
          </cell>
          <cell r="E117" t="str">
            <v>FCC (PHILIPPINES)</v>
          </cell>
          <cell r="F117" t="str">
            <v>MECHATRONICS</v>
          </cell>
          <cell r="G117" t="str">
            <v>MITSUBA 2</v>
          </cell>
          <cell r="H117" t="str">
            <v>SANYO DENKI</v>
          </cell>
          <cell r="I117" t="str">
            <v>YUTAKA</v>
          </cell>
          <cell r="J117" t="str">
            <v>YAMASHIN</v>
          </cell>
          <cell r="K117" t="str">
            <v>CHORAKAWA</v>
          </cell>
        </row>
        <row r="118">
          <cell r="D118">
            <v>6</v>
          </cell>
          <cell r="E118">
            <v>8</v>
          </cell>
          <cell r="F118">
            <v>8</v>
          </cell>
          <cell r="G118">
            <v>8</v>
          </cell>
          <cell r="H118">
            <v>9</v>
          </cell>
          <cell r="I118">
            <v>9</v>
          </cell>
          <cell r="J118">
            <v>10</v>
          </cell>
          <cell r="K118">
            <v>10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まとめ_A4横_03版"/>
      <sheetName val="まとめ_A3横_02版"/>
      <sheetName val="まとめ_A3横"/>
      <sheetName val="まとめ_A4縦"/>
      <sheetName val="summry"/>
      <sheetName val="品質ﾃﾞｰﾀ"/>
      <sheetName val="ｸﾞﾗﾌ1"/>
      <sheetName val="ｸﾞﾗﾌ2"/>
      <sheetName val="ｸﾞﾗﾌ2 (2)"/>
      <sheetName val="検査体制"/>
      <sheetName val="ｺｽﾄｲﾝﾊﾟｸﾄ"/>
      <sheetName val="まとめ"/>
      <sheetName val="ｲﾍﾞﾝﾄ"/>
      <sheetName val="合理化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見積り詳細(提出)"/>
      <sheetName val="見積り詳細(査定)"/>
      <sheetName val="LC見積りデータ"/>
      <sheetName val="条件"/>
      <sheetName val="購入関連見積り一覧"/>
      <sheetName val="List"/>
      <sheetName val="Mold_Charge"/>
      <sheetName val="Efficiency"/>
      <sheetName val="Charge"/>
      <sheetName val="Dropdown List"/>
      <sheetName val="Sheet1"/>
      <sheetName val="Dropdown_List"/>
      <sheetName val="見積"/>
      <sheetName val="LC資料"/>
      <sheetName val="売り契約先"/>
      <sheetName val="Dropdown_List1"/>
      <sheetName val="Dropdown_List2"/>
    </sheetNames>
    <sheetDataSet>
      <sheetData sheetId="0" refreshError="1"/>
      <sheetData sheetId="1" refreshError="1"/>
      <sheetData sheetId="2" refreshError="1">
        <row r="8">
          <cell r="B8" t="str">
            <v>CA02287-Y479</v>
          </cell>
          <cell r="C8" t="str">
            <v>00</v>
          </cell>
          <cell r="D8" t="str">
            <v>02</v>
          </cell>
          <cell r="E8" t="str">
            <v>MO</v>
          </cell>
          <cell r="F8">
            <v>3</v>
          </cell>
          <cell r="G8">
            <v>3</v>
          </cell>
          <cell r="H8">
            <v>616</v>
          </cell>
          <cell r="AM8">
            <v>50</v>
          </cell>
          <cell r="AN8">
            <v>15</v>
          </cell>
          <cell r="AO8">
            <v>1</v>
          </cell>
          <cell r="AP8">
            <v>6</v>
          </cell>
        </row>
        <row r="9">
          <cell r="B9" t="str">
            <v>CA02300-Y734</v>
          </cell>
          <cell r="C9" t="str">
            <v>00</v>
          </cell>
          <cell r="D9" t="str">
            <v>04</v>
          </cell>
          <cell r="E9" t="str">
            <v>MO</v>
          </cell>
          <cell r="F9">
            <v>3</v>
          </cell>
          <cell r="G9">
            <v>3</v>
          </cell>
          <cell r="H9">
            <v>624</v>
          </cell>
          <cell r="AM9">
            <v>50</v>
          </cell>
          <cell r="AN9">
            <v>25</v>
          </cell>
          <cell r="AO9">
            <v>0.8</v>
          </cell>
          <cell r="AP9">
            <v>6</v>
          </cell>
        </row>
        <row r="10">
          <cell r="B10" t="str">
            <v>CA02900-Y197</v>
          </cell>
          <cell r="C10" t="str">
            <v>00</v>
          </cell>
          <cell r="D10" t="str">
            <v>02</v>
          </cell>
          <cell r="E10" t="str">
            <v>MO</v>
          </cell>
          <cell r="F10">
            <v>3</v>
          </cell>
          <cell r="G10">
            <v>3</v>
          </cell>
          <cell r="H10">
            <v>616</v>
          </cell>
          <cell r="AM10">
            <v>50</v>
          </cell>
          <cell r="AN10">
            <v>15</v>
          </cell>
          <cell r="AO10">
            <v>0.5</v>
          </cell>
          <cell r="AP10">
            <v>6</v>
          </cell>
        </row>
        <row r="11">
          <cell r="B11" t="str">
            <v>CA05119-E539</v>
          </cell>
          <cell r="C11" t="str">
            <v>00</v>
          </cell>
          <cell r="D11" t="str">
            <v>04</v>
          </cell>
          <cell r="E11" t="str">
            <v>MO</v>
          </cell>
          <cell r="F11">
            <v>5</v>
          </cell>
          <cell r="G11">
            <v>5</v>
          </cell>
          <cell r="H11">
            <v>1232</v>
          </cell>
          <cell r="AM11">
            <v>50</v>
          </cell>
          <cell r="AN11">
            <v>25</v>
          </cell>
          <cell r="AO11">
            <v>0.85</v>
          </cell>
          <cell r="AP11">
            <v>6</v>
          </cell>
          <cell r="AY11" t="str">
            <v>ﾓｰﾙﾄﾞ</v>
          </cell>
          <cell r="AZ11">
            <v>800000</v>
          </cell>
        </row>
        <row r="12">
          <cell r="B12" t="str">
            <v>CA05119-E545</v>
          </cell>
          <cell r="C12" t="str">
            <v>00</v>
          </cell>
          <cell r="D12" t="str">
            <v>04</v>
          </cell>
          <cell r="E12" t="str">
            <v>MO</v>
          </cell>
          <cell r="F12">
            <v>6</v>
          </cell>
          <cell r="G12">
            <v>6</v>
          </cell>
          <cell r="H12">
            <v>1256</v>
          </cell>
          <cell r="AM12">
            <v>50</v>
          </cell>
          <cell r="AN12">
            <v>25</v>
          </cell>
          <cell r="AO12">
            <v>0.85</v>
          </cell>
          <cell r="AP12">
            <v>6</v>
          </cell>
          <cell r="AY12" t="str">
            <v>ﾓｰﾙﾄﾞ</v>
          </cell>
          <cell r="AZ12">
            <v>800000</v>
          </cell>
        </row>
        <row r="13">
          <cell r="B13" t="str">
            <v>CA05119-Y511</v>
          </cell>
          <cell r="C13" t="str">
            <v>00</v>
          </cell>
          <cell r="D13" t="str">
            <v>04</v>
          </cell>
          <cell r="E13" t="str">
            <v>MO</v>
          </cell>
          <cell r="F13">
            <v>7</v>
          </cell>
          <cell r="G13">
            <v>7</v>
          </cell>
          <cell r="H13">
            <v>1328</v>
          </cell>
          <cell r="AM13">
            <v>50</v>
          </cell>
          <cell r="AN13">
            <v>20</v>
          </cell>
          <cell r="AO13">
            <v>0.8</v>
          </cell>
          <cell r="AP13">
            <v>6</v>
          </cell>
        </row>
        <row r="14">
          <cell r="B14" t="str">
            <v>CA06130-Y710</v>
          </cell>
          <cell r="C14" t="str">
            <v>00</v>
          </cell>
          <cell r="D14" t="str">
            <v>03</v>
          </cell>
          <cell r="E14" t="str">
            <v>MO</v>
          </cell>
          <cell r="F14">
            <v>2</v>
          </cell>
          <cell r="G14">
            <v>2</v>
          </cell>
          <cell r="H14">
            <v>156</v>
          </cell>
          <cell r="O14">
            <v>2</v>
          </cell>
          <cell r="AM14">
            <v>50</v>
          </cell>
          <cell r="AN14">
            <v>5</v>
          </cell>
          <cell r="AO14">
            <v>0.2</v>
          </cell>
          <cell r="AP14">
            <v>6</v>
          </cell>
          <cell r="AY14" t="str">
            <v>ﾓｰﾙﾄﾞ</v>
          </cell>
          <cell r="AZ14">
            <v>1200000</v>
          </cell>
          <cell r="DG14" t="str">
            <v>4ヶ取り</v>
          </cell>
        </row>
        <row r="15">
          <cell r="B15" t="str">
            <v>D860-6109-X919</v>
          </cell>
          <cell r="C15" t="str">
            <v>00</v>
          </cell>
          <cell r="D15" t="str">
            <v>03</v>
          </cell>
          <cell r="E15" t="str">
            <v>MO</v>
          </cell>
          <cell r="F15">
            <v>3</v>
          </cell>
          <cell r="G15">
            <v>3</v>
          </cell>
          <cell r="H15">
            <v>616</v>
          </cell>
          <cell r="O15">
            <v>2</v>
          </cell>
          <cell r="AM15">
            <v>50</v>
          </cell>
          <cell r="AN15">
            <v>15</v>
          </cell>
          <cell r="AO15">
            <v>0.8</v>
          </cell>
          <cell r="AP15">
            <v>6</v>
          </cell>
        </row>
        <row r="16">
          <cell r="B16" t="str">
            <v>KD02160-E113</v>
          </cell>
          <cell r="C16" t="str">
            <v>00</v>
          </cell>
          <cell r="D16" t="str">
            <v>03</v>
          </cell>
          <cell r="E16" t="str">
            <v>MO</v>
          </cell>
          <cell r="F16">
            <v>8</v>
          </cell>
          <cell r="G16">
            <v>8</v>
          </cell>
          <cell r="H16">
            <v>805</v>
          </cell>
          <cell r="AM16">
            <v>75</v>
          </cell>
          <cell r="AN16">
            <v>30</v>
          </cell>
          <cell r="AO16">
            <v>0.55000000000000004</v>
          </cell>
          <cell r="AP16">
            <v>6</v>
          </cell>
          <cell r="AY16" t="str">
            <v>ﾓｰﾙﾄﾞ</v>
          </cell>
          <cell r="AZ16">
            <v>1100000</v>
          </cell>
          <cell r="DG16" t="str">
            <v>E113.E115共取り</v>
          </cell>
        </row>
        <row r="17">
          <cell r="B17" t="str">
            <v>KD02160-E115</v>
          </cell>
          <cell r="C17" t="str">
            <v>00</v>
          </cell>
          <cell r="D17" t="str">
            <v>03</v>
          </cell>
          <cell r="E17" t="str">
            <v>MO</v>
          </cell>
          <cell r="F17">
            <v>5</v>
          </cell>
          <cell r="G17">
            <v>5</v>
          </cell>
          <cell r="H17">
            <v>805</v>
          </cell>
          <cell r="AM17">
            <v>75</v>
          </cell>
          <cell r="AN17">
            <v>30</v>
          </cell>
          <cell r="AO17">
            <v>0.55000000000000004</v>
          </cell>
          <cell r="AP17">
            <v>6</v>
          </cell>
          <cell r="DG17" t="str">
            <v>E113.E115共取り</v>
          </cell>
        </row>
        <row r="18">
          <cell r="B18" t="str">
            <v>KD02160-E214</v>
          </cell>
          <cell r="C18" t="str">
            <v>00</v>
          </cell>
          <cell r="D18" t="str">
            <v>02</v>
          </cell>
          <cell r="E18" t="str">
            <v>AS</v>
          </cell>
          <cell r="Q18">
            <v>0.77</v>
          </cell>
          <cell r="R18">
            <v>0.11</v>
          </cell>
        </row>
        <row r="19">
          <cell r="B19" t="str">
            <v>KD02160-E216</v>
          </cell>
          <cell r="C19" t="str">
            <v>00</v>
          </cell>
          <cell r="D19" t="str">
            <v>02</v>
          </cell>
          <cell r="E19" t="str">
            <v>AS</v>
          </cell>
          <cell r="Q19">
            <v>0.77</v>
          </cell>
          <cell r="R19">
            <v>0.11</v>
          </cell>
        </row>
        <row r="20">
          <cell r="B20" t="str">
            <v>KD02160-E307</v>
          </cell>
          <cell r="C20" t="str">
            <v>00</v>
          </cell>
          <cell r="D20" t="str">
            <v>04</v>
          </cell>
          <cell r="E20" t="str">
            <v>AS</v>
          </cell>
          <cell r="Q20">
            <v>0.45</v>
          </cell>
          <cell r="R20">
            <v>0.3</v>
          </cell>
        </row>
        <row r="21">
          <cell r="B21" t="str">
            <v>KD02160-E515</v>
          </cell>
          <cell r="C21" t="str">
            <v>00</v>
          </cell>
          <cell r="D21" t="str">
            <v>05</v>
          </cell>
          <cell r="E21" t="str">
            <v>MO</v>
          </cell>
          <cell r="F21">
            <v>7</v>
          </cell>
          <cell r="G21">
            <v>7</v>
          </cell>
          <cell r="H21">
            <v>1272</v>
          </cell>
          <cell r="AM21">
            <v>50</v>
          </cell>
          <cell r="AN21">
            <v>25</v>
          </cell>
          <cell r="AO21">
            <v>0.8</v>
          </cell>
          <cell r="AP21">
            <v>6</v>
          </cell>
          <cell r="AY21" t="str">
            <v>ﾓｰﾙﾄﾞ</v>
          </cell>
          <cell r="AZ21">
            <v>1020000</v>
          </cell>
          <cell r="DG21" t="str">
            <v>型費=NNBの見積（2ｹ取）</v>
          </cell>
        </row>
        <row r="22">
          <cell r="B22" t="str">
            <v>KD02160-E525</v>
          </cell>
          <cell r="C22" t="str">
            <v>00</v>
          </cell>
          <cell r="D22" t="str">
            <v>03</v>
          </cell>
          <cell r="E22" t="str">
            <v>MO</v>
          </cell>
          <cell r="F22">
            <v>6</v>
          </cell>
          <cell r="G22">
            <v>6</v>
          </cell>
          <cell r="H22">
            <v>1835</v>
          </cell>
          <cell r="AM22">
            <v>75</v>
          </cell>
          <cell r="AN22">
            <v>30</v>
          </cell>
          <cell r="AO22">
            <v>0.5</v>
          </cell>
          <cell r="AP22">
            <v>6</v>
          </cell>
          <cell r="AY22" t="str">
            <v>ﾓｰﾙﾄﾞ</v>
          </cell>
          <cell r="AZ22">
            <v>680000</v>
          </cell>
          <cell r="DG22" t="str">
            <v>2ケ取り</v>
          </cell>
        </row>
        <row r="23">
          <cell r="B23" t="str">
            <v>KD02160-Y012</v>
          </cell>
          <cell r="C23" t="str">
            <v>00</v>
          </cell>
          <cell r="D23" t="str">
            <v>02</v>
          </cell>
          <cell r="E23" t="str">
            <v>P</v>
          </cell>
          <cell r="F23">
            <v>1</v>
          </cell>
          <cell r="G23">
            <v>2</v>
          </cell>
          <cell r="Q23">
            <v>0.24</v>
          </cell>
          <cell r="R23">
            <v>0.39</v>
          </cell>
          <cell r="W23">
            <v>1.5</v>
          </cell>
          <cell r="AS23">
            <v>0.46</v>
          </cell>
          <cell r="AT23">
            <v>0.54</v>
          </cell>
          <cell r="AY23" t="str">
            <v>総抜</v>
          </cell>
          <cell r="AZ23">
            <v>74933.33</v>
          </cell>
        </row>
        <row r="24">
          <cell r="B24" t="str">
            <v>KD02160-Y110</v>
          </cell>
          <cell r="C24" t="str">
            <v>00</v>
          </cell>
          <cell r="D24" t="str">
            <v>03</v>
          </cell>
          <cell r="E24" t="str">
            <v>MO</v>
          </cell>
          <cell r="F24">
            <v>6</v>
          </cell>
          <cell r="G24">
            <v>6</v>
          </cell>
          <cell r="H24">
            <v>672</v>
          </cell>
          <cell r="AM24">
            <v>50</v>
          </cell>
          <cell r="AN24">
            <v>25</v>
          </cell>
          <cell r="AO24">
            <v>0.8</v>
          </cell>
          <cell r="AP24">
            <v>6</v>
          </cell>
          <cell r="AY24" t="str">
            <v>ﾓｰﾙﾄﾞ</v>
          </cell>
          <cell r="AZ24">
            <v>500000</v>
          </cell>
          <cell r="DG24" t="str">
            <v>040810材料費修正</v>
          </cell>
        </row>
        <row r="25">
          <cell r="B25" t="str">
            <v>KD02160-Y112</v>
          </cell>
          <cell r="C25" t="str">
            <v>00</v>
          </cell>
          <cell r="D25" t="str">
            <v>01</v>
          </cell>
          <cell r="E25" t="str">
            <v>MO</v>
          </cell>
          <cell r="F25">
            <v>8</v>
          </cell>
          <cell r="G25">
            <v>8</v>
          </cell>
          <cell r="H25">
            <v>875</v>
          </cell>
          <cell r="AM25">
            <v>50</v>
          </cell>
          <cell r="AN25">
            <v>25</v>
          </cell>
          <cell r="AO25">
            <v>0.8</v>
          </cell>
          <cell r="AP25">
            <v>6</v>
          </cell>
          <cell r="AY25" t="str">
            <v>ﾓｰﾙﾄﾞ</v>
          </cell>
          <cell r="AZ25">
            <v>650000</v>
          </cell>
        </row>
        <row r="26">
          <cell r="B26" t="str">
            <v>KD02160-Y212</v>
          </cell>
          <cell r="C26" t="str">
            <v>00</v>
          </cell>
          <cell r="D26" t="str">
            <v>02</v>
          </cell>
          <cell r="E26" t="str">
            <v>L</v>
          </cell>
          <cell r="F26">
            <v>2</v>
          </cell>
          <cell r="G26">
            <v>2</v>
          </cell>
          <cell r="AK26">
            <v>1.05</v>
          </cell>
          <cell r="AL26">
            <v>0.54</v>
          </cell>
          <cell r="DG26" t="str">
            <v>Dｶｯﾄ情報･･･ﾌﾗｲｽ工程ナシ(NCで可。L=1.5)</v>
          </cell>
        </row>
        <row r="27">
          <cell r="B27" t="str">
            <v>KD02160-Y216</v>
          </cell>
          <cell r="C27" t="str">
            <v>00</v>
          </cell>
          <cell r="D27" t="str">
            <v>04</v>
          </cell>
          <cell r="E27" t="str">
            <v>L</v>
          </cell>
          <cell r="F27">
            <v>30</v>
          </cell>
          <cell r="G27">
            <v>30</v>
          </cell>
          <cell r="AG27">
            <v>0.1</v>
          </cell>
          <cell r="AH27">
            <v>0.06</v>
          </cell>
          <cell r="AK27">
            <v>4.6399999999999997</v>
          </cell>
          <cell r="AL27">
            <v>0.54</v>
          </cell>
          <cell r="DG27" t="str">
            <v>07.06.05材料費見直し。</v>
          </cell>
        </row>
        <row r="28">
          <cell r="B28" t="str">
            <v>KD02160-Y307</v>
          </cell>
          <cell r="C28" t="str">
            <v>00</v>
          </cell>
          <cell r="D28" t="str">
            <v>05</v>
          </cell>
          <cell r="E28" t="str">
            <v>MO</v>
          </cell>
          <cell r="F28">
            <v>7</v>
          </cell>
          <cell r="G28">
            <v>7</v>
          </cell>
          <cell r="H28">
            <v>724</v>
          </cell>
          <cell r="AM28">
            <v>50</v>
          </cell>
          <cell r="AN28">
            <v>20</v>
          </cell>
          <cell r="AO28">
            <v>0.4</v>
          </cell>
          <cell r="AP28">
            <v>6</v>
          </cell>
          <cell r="AY28" t="str">
            <v>ﾓｰﾙﾄﾞ</v>
          </cell>
          <cell r="AZ28">
            <v>900000</v>
          </cell>
          <cell r="DG28" t="str">
            <v>Y307、Y308とセット取り</v>
          </cell>
        </row>
        <row r="29">
          <cell r="B29" t="str">
            <v>KD02160-Y308</v>
          </cell>
          <cell r="C29" t="str">
            <v>00</v>
          </cell>
          <cell r="D29" t="str">
            <v>02</v>
          </cell>
          <cell r="E29" t="str">
            <v>MO</v>
          </cell>
          <cell r="F29">
            <v>3</v>
          </cell>
          <cell r="G29">
            <v>3</v>
          </cell>
          <cell r="H29">
            <v>364</v>
          </cell>
          <cell r="AM29">
            <v>50</v>
          </cell>
          <cell r="AN29">
            <v>15</v>
          </cell>
          <cell r="AO29">
            <v>0.4</v>
          </cell>
          <cell r="AP29">
            <v>6</v>
          </cell>
          <cell r="DG29" t="str">
            <v>Y307、Y308と共取り</v>
          </cell>
        </row>
        <row r="30">
          <cell r="B30" t="str">
            <v>KD02160-Y415</v>
          </cell>
          <cell r="C30" t="str">
            <v>00</v>
          </cell>
          <cell r="D30" t="str">
            <v>03</v>
          </cell>
          <cell r="E30" t="str">
            <v>MO</v>
          </cell>
          <cell r="F30">
            <v>4</v>
          </cell>
          <cell r="G30">
            <v>4</v>
          </cell>
          <cell r="H30">
            <v>576</v>
          </cell>
          <cell r="AM30">
            <v>75</v>
          </cell>
          <cell r="AN30">
            <v>25</v>
          </cell>
          <cell r="AO30">
            <v>0.5</v>
          </cell>
          <cell r="AP30">
            <v>6</v>
          </cell>
          <cell r="AY30" t="str">
            <v>ﾓｰﾙﾄﾞ</v>
          </cell>
          <cell r="AZ30">
            <v>1100000</v>
          </cell>
          <cell r="DG30" t="str">
            <v>Y415.Y416共取り</v>
          </cell>
        </row>
        <row r="31">
          <cell r="B31" t="str">
            <v>KD02160-Y416</v>
          </cell>
          <cell r="C31" t="str">
            <v>00</v>
          </cell>
          <cell r="D31" t="str">
            <v>03</v>
          </cell>
          <cell r="E31" t="str">
            <v>MO</v>
          </cell>
          <cell r="F31">
            <v>5</v>
          </cell>
          <cell r="G31">
            <v>5</v>
          </cell>
          <cell r="H31">
            <v>576</v>
          </cell>
          <cell r="AM31">
            <v>75</v>
          </cell>
          <cell r="AN31">
            <v>25</v>
          </cell>
          <cell r="AO31">
            <v>0.5</v>
          </cell>
          <cell r="AP31">
            <v>6</v>
          </cell>
          <cell r="DG31" t="str">
            <v>Y415.Y416共取り</v>
          </cell>
        </row>
        <row r="32">
          <cell r="B32" t="str">
            <v>KD02160-Y513</v>
          </cell>
          <cell r="C32" t="str">
            <v>00</v>
          </cell>
          <cell r="D32" t="str">
            <v>05</v>
          </cell>
          <cell r="E32" t="str">
            <v>MO</v>
          </cell>
          <cell r="F32">
            <v>4</v>
          </cell>
          <cell r="G32">
            <v>4</v>
          </cell>
          <cell r="H32">
            <v>556</v>
          </cell>
          <cell r="AM32">
            <v>75</v>
          </cell>
          <cell r="AN32">
            <v>25</v>
          </cell>
          <cell r="AO32">
            <v>0.5</v>
          </cell>
          <cell r="AP32">
            <v>6</v>
          </cell>
          <cell r="AY32" t="str">
            <v>ﾓｰﾙﾄﾞ</v>
          </cell>
          <cell r="AZ32">
            <v>1200000</v>
          </cell>
          <cell r="DG32" t="str">
            <v>2160-Y513.2166-Y131共取り</v>
          </cell>
        </row>
        <row r="33">
          <cell r="B33" t="str">
            <v>KD02160-Y705</v>
          </cell>
          <cell r="C33" t="str">
            <v>00</v>
          </cell>
          <cell r="D33" t="str">
            <v>03</v>
          </cell>
          <cell r="E33" t="str">
            <v>MO</v>
          </cell>
          <cell r="F33">
            <v>3</v>
          </cell>
          <cell r="G33">
            <v>3</v>
          </cell>
          <cell r="H33">
            <v>628</v>
          </cell>
          <cell r="AM33">
            <v>50</v>
          </cell>
          <cell r="AN33">
            <v>20</v>
          </cell>
          <cell r="AO33">
            <v>0.8</v>
          </cell>
          <cell r="AP33">
            <v>6</v>
          </cell>
          <cell r="AY33" t="str">
            <v>ﾓｰﾙﾄﾞ</v>
          </cell>
          <cell r="AZ33">
            <v>450000</v>
          </cell>
        </row>
        <row r="34">
          <cell r="B34" t="str">
            <v>KD02160-Y711</v>
          </cell>
          <cell r="C34" t="str">
            <v>00</v>
          </cell>
          <cell r="D34" t="str">
            <v>03</v>
          </cell>
          <cell r="E34" t="str">
            <v>MO</v>
          </cell>
          <cell r="F34">
            <v>26</v>
          </cell>
          <cell r="G34">
            <v>26</v>
          </cell>
          <cell r="H34">
            <v>9680</v>
          </cell>
          <cell r="AM34">
            <v>50</v>
          </cell>
          <cell r="AN34">
            <v>20</v>
          </cell>
          <cell r="AO34">
            <v>0.8</v>
          </cell>
          <cell r="AP34">
            <v>6</v>
          </cell>
        </row>
        <row r="35">
          <cell r="B35" t="str">
            <v>KD02160-Y719</v>
          </cell>
          <cell r="C35" t="str">
            <v>00</v>
          </cell>
          <cell r="D35" t="str">
            <v>03</v>
          </cell>
          <cell r="E35" t="str">
            <v>MO</v>
          </cell>
          <cell r="F35">
            <v>3</v>
          </cell>
          <cell r="G35">
            <v>3</v>
          </cell>
          <cell r="H35">
            <v>426</v>
          </cell>
          <cell r="AM35">
            <v>75</v>
          </cell>
          <cell r="AN35">
            <v>20</v>
          </cell>
          <cell r="AO35">
            <v>0.5</v>
          </cell>
          <cell r="AP35">
            <v>6</v>
          </cell>
          <cell r="AY35" t="str">
            <v>ﾓｰﾙﾄﾞ</v>
          </cell>
          <cell r="AZ35">
            <v>1200000</v>
          </cell>
          <cell r="DG35" t="str">
            <v>2160-Y719.2166-Y132共取り</v>
          </cell>
        </row>
        <row r="36">
          <cell r="B36" t="str">
            <v>KD02161-Y980</v>
          </cell>
          <cell r="C36" t="str">
            <v>00</v>
          </cell>
          <cell r="D36" t="str">
            <v>03</v>
          </cell>
          <cell r="E36" t="str">
            <v>P</v>
          </cell>
          <cell r="F36">
            <v>2</v>
          </cell>
          <cell r="G36">
            <v>3</v>
          </cell>
          <cell r="Q36">
            <v>0.69</v>
          </cell>
          <cell r="R36">
            <v>0.89</v>
          </cell>
          <cell r="W36">
            <v>1.6</v>
          </cell>
          <cell r="AY36" t="str">
            <v>総抜</v>
          </cell>
          <cell r="AZ36">
            <v>134933.32999999999</v>
          </cell>
          <cell r="BA36" t="str">
            <v>ﾊﾞｰﾘﾝｸﾞ</v>
          </cell>
          <cell r="BB36">
            <v>93000</v>
          </cell>
        </row>
        <row r="37">
          <cell r="B37" t="str">
            <v>KD02165-E101</v>
          </cell>
          <cell r="C37" t="str">
            <v>00</v>
          </cell>
          <cell r="D37" t="str">
            <v>17</v>
          </cell>
          <cell r="E37" t="str">
            <v>AS</v>
          </cell>
          <cell r="I37" t="str">
            <v>P-ME</v>
          </cell>
          <cell r="J37">
            <v>133</v>
          </cell>
          <cell r="K37" t="str">
            <v>外観Ｂ</v>
          </cell>
          <cell r="L37">
            <v>100</v>
          </cell>
          <cell r="M37" t="str">
            <v>防錆塗料</v>
          </cell>
          <cell r="N37">
            <v>11</v>
          </cell>
          <cell r="Q37">
            <v>61.75</v>
          </cell>
          <cell r="R37">
            <v>1.05</v>
          </cell>
          <cell r="AY37" t="str">
            <v>？？？</v>
          </cell>
          <cell r="AZ37">
            <v>500000</v>
          </cell>
          <cell r="BA37" t="str">
            <v>？？？</v>
          </cell>
          <cell r="BB37">
            <v>30000</v>
          </cell>
          <cell r="BC37" t="str">
            <v>治具</v>
          </cell>
          <cell r="BD37">
            <v>30000</v>
          </cell>
          <cell r="CC37" t="str">
            <v>治具</v>
          </cell>
          <cell r="CD37">
            <v>30000</v>
          </cell>
          <cell r="DG37" t="str">
            <v>溶接治具250千Ｘ2ｾｯﾄ塗装治具30千×2ｾｯﾄ。処理費に外観B分を含む</v>
          </cell>
        </row>
        <row r="38">
          <cell r="B38" t="str">
            <v>KD02165-E111</v>
          </cell>
          <cell r="C38" t="str">
            <v>00</v>
          </cell>
          <cell r="D38" t="str">
            <v>10</v>
          </cell>
          <cell r="E38" t="str">
            <v>AS</v>
          </cell>
          <cell r="I38" t="str">
            <v>外観Ｂ</v>
          </cell>
          <cell r="J38">
            <v>100</v>
          </cell>
          <cell r="Q38">
            <v>0.35</v>
          </cell>
          <cell r="R38">
            <v>0.1</v>
          </cell>
          <cell r="DG38" t="str">
            <v>処理費に外観Ｂ分を含む</v>
          </cell>
        </row>
        <row r="39">
          <cell r="B39" t="str">
            <v>KD02165-E112</v>
          </cell>
          <cell r="C39" t="str">
            <v>00</v>
          </cell>
          <cell r="D39" t="str">
            <v>12</v>
          </cell>
          <cell r="E39" t="str">
            <v>AS</v>
          </cell>
          <cell r="I39" t="str">
            <v>外観B</v>
          </cell>
          <cell r="J39">
            <v>100</v>
          </cell>
          <cell r="Q39">
            <v>0.7</v>
          </cell>
          <cell r="R39">
            <v>0.2</v>
          </cell>
          <cell r="DG39" t="str">
            <v>処理費に外観B分を含む</v>
          </cell>
        </row>
        <row r="40">
          <cell r="B40" t="str">
            <v>KD02165-E141</v>
          </cell>
          <cell r="C40" t="str">
            <v>00</v>
          </cell>
          <cell r="D40" t="str">
            <v>06</v>
          </cell>
          <cell r="E40" t="str">
            <v>AS</v>
          </cell>
          <cell r="Q40">
            <v>1.0900000000000001</v>
          </cell>
          <cell r="R40">
            <v>0.2</v>
          </cell>
        </row>
        <row r="41">
          <cell r="B41" t="str">
            <v>KD02165-E161</v>
          </cell>
          <cell r="C41" t="str">
            <v>00</v>
          </cell>
          <cell r="D41" t="str">
            <v>06</v>
          </cell>
          <cell r="E41" t="str">
            <v>AS</v>
          </cell>
          <cell r="Q41">
            <v>0.99</v>
          </cell>
          <cell r="R41">
            <v>0.4</v>
          </cell>
        </row>
        <row r="42">
          <cell r="B42" t="str">
            <v>KD02165-E162</v>
          </cell>
          <cell r="C42" t="str">
            <v>00</v>
          </cell>
          <cell r="D42" t="str">
            <v>04</v>
          </cell>
          <cell r="E42" t="str">
            <v>AS</v>
          </cell>
          <cell r="Q42">
            <v>0.5</v>
          </cell>
          <cell r="R42">
            <v>0.1</v>
          </cell>
        </row>
        <row r="43">
          <cell r="B43" t="str">
            <v>KD02165-E170</v>
          </cell>
          <cell r="C43" t="str">
            <v>00</v>
          </cell>
          <cell r="D43" t="str">
            <v>06</v>
          </cell>
          <cell r="E43" t="str">
            <v>MO</v>
          </cell>
          <cell r="F43">
            <v>6</v>
          </cell>
          <cell r="G43">
            <v>6</v>
          </cell>
          <cell r="H43">
            <v>903</v>
          </cell>
          <cell r="AM43">
            <v>50</v>
          </cell>
          <cell r="AN43">
            <v>25.5</v>
          </cell>
          <cell r="AO43">
            <v>0.85</v>
          </cell>
          <cell r="AP43">
            <v>6</v>
          </cell>
          <cell r="AY43" t="str">
            <v>ﾓｰﾙﾄﾞ</v>
          </cell>
          <cell r="AZ43">
            <v>500000</v>
          </cell>
          <cell r="DG43" t="str">
            <v>金型起工済の為型費は未</v>
          </cell>
        </row>
        <row r="44">
          <cell r="B44" t="str">
            <v>KD02165-E220</v>
          </cell>
          <cell r="C44" t="str">
            <v>00</v>
          </cell>
          <cell r="D44" t="str">
            <v>05</v>
          </cell>
          <cell r="E44" t="str">
            <v>AS</v>
          </cell>
          <cell r="Q44">
            <v>0.25</v>
          </cell>
          <cell r="R44">
            <v>0.1</v>
          </cell>
          <cell r="DG44" t="str">
            <v>カシメ後曲げ</v>
          </cell>
        </row>
        <row r="45">
          <cell r="B45" t="str">
            <v>KD02165-E401</v>
          </cell>
          <cell r="C45" t="str">
            <v>00</v>
          </cell>
          <cell r="D45" t="str">
            <v>01</v>
          </cell>
          <cell r="E45" t="str">
            <v>AS</v>
          </cell>
          <cell r="I45" t="str">
            <v>P-ME</v>
          </cell>
          <cell r="J45">
            <v>133</v>
          </cell>
          <cell r="K45" t="str">
            <v>外観Ｂ</v>
          </cell>
          <cell r="L45">
            <v>150</v>
          </cell>
          <cell r="Q45">
            <v>58.97</v>
          </cell>
          <cell r="R45">
            <v>0.55000000000000004</v>
          </cell>
          <cell r="AY45" t="str">
            <v>？？？</v>
          </cell>
          <cell r="AZ45">
            <v>750000</v>
          </cell>
          <cell r="BA45" t="str">
            <v>？？？</v>
          </cell>
          <cell r="BB45">
            <v>200000</v>
          </cell>
          <cell r="BC45" t="str">
            <v>治具</v>
          </cell>
          <cell r="BD45">
            <v>90000</v>
          </cell>
          <cell r="CC45" t="str">
            <v>治具</v>
          </cell>
          <cell r="CD45">
            <v>90000</v>
          </cell>
          <cell r="DG45" t="str">
            <v>溶接治具375千Ｘ2、塗装治具45千×2、検査治具200千Ｘ2。処理費に外観B分を含む</v>
          </cell>
        </row>
        <row r="46">
          <cell r="B46" t="str">
            <v>KD02165-E411</v>
          </cell>
          <cell r="C46" t="str">
            <v>00</v>
          </cell>
          <cell r="D46" t="str">
            <v>01</v>
          </cell>
          <cell r="E46" t="str">
            <v>AS</v>
          </cell>
          <cell r="I46" t="str">
            <v>外観Ｂ</v>
          </cell>
          <cell r="J46">
            <v>150</v>
          </cell>
          <cell r="Q46">
            <v>0.35</v>
          </cell>
          <cell r="R46">
            <v>0.1</v>
          </cell>
          <cell r="DG46" t="str">
            <v>処理費に外観Ｂを含む</v>
          </cell>
        </row>
        <row r="47">
          <cell r="B47" t="str">
            <v>KD02165-E412</v>
          </cell>
          <cell r="C47" t="str">
            <v>00</v>
          </cell>
          <cell r="D47" t="str">
            <v>01</v>
          </cell>
          <cell r="E47" t="str">
            <v>AS</v>
          </cell>
          <cell r="I47" t="str">
            <v>外観Ｂ</v>
          </cell>
          <cell r="J47">
            <v>150</v>
          </cell>
          <cell r="Q47">
            <v>0.7</v>
          </cell>
          <cell r="R47">
            <v>0.2</v>
          </cell>
          <cell r="DG47" t="str">
            <v>処理費に外観Ｂを含む</v>
          </cell>
        </row>
        <row r="48">
          <cell r="B48" t="str">
            <v>KD02165-E441</v>
          </cell>
          <cell r="C48" t="str">
            <v>00</v>
          </cell>
          <cell r="D48" t="str">
            <v>01</v>
          </cell>
          <cell r="E48" t="str">
            <v>AS</v>
          </cell>
          <cell r="Q48">
            <v>0.79</v>
          </cell>
          <cell r="R48">
            <v>0.2</v>
          </cell>
          <cell r="AY48" t="str">
            <v>？？？</v>
          </cell>
          <cell r="AZ48">
            <v>300000</v>
          </cell>
          <cell r="DG48" t="str">
            <v>ｶｼﾒ後曲げ、ｶｼﾒ治具300千円</v>
          </cell>
        </row>
        <row r="49">
          <cell r="B49" t="str">
            <v>KD02165-E584</v>
          </cell>
          <cell r="C49" t="str">
            <v>00</v>
          </cell>
          <cell r="D49" t="str">
            <v>01</v>
          </cell>
          <cell r="E49" t="str">
            <v>AS</v>
          </cell>
          <cell r="Q49">
            <v>0.5</v>
          </cell>
          <cell r="R49">
            <v>0.1</v>
          </cell>
          <cell r="DG49" t="str">
            <v>ｶｼﾒ後曲げ</v>
          </cell>
        </row>
        <row r="50">
          <cell r="B50" t="str">
            <v>KD02165-Y107</v>
          </cell>
          <cell r="C50" t="str">
            <v>00</v>
          </cell>
          <cell r="D50" t="str">
            <v>04</v>
          </cell>
          <cell r="E50" t="str">
            <v>MO</v>
          </cell>
          <cell r="F50">
            <v>4</v>
          </cell>
          <cell r="G50">
            <v>4</v>
          </cell>
          <cell r="H50">
            <v>1471</v>
          </cell>
          <cell r="AM50">
            <v>50</v>
          </cell>
          <cell r="AN50">
            <v>20</v>
          </cell>
          <cell r="AO50">
            <v>0.8</v>
          </cell>
          <cell r="AP50">
            <v>6</v>
          </cell>
          <cell r="AY50" t="str">
            <v>ﾓｰﾙﾄﾞ</v>
          </cell>
          <cell r="AZ50">
            <v>850000</v>
          </cell>
        </row>
        <row r="51">
          <cell r="B51" t="str">
            <v>KD02165-Y111</v>
          </cell>
          <cell r="C51" t="str">
            <v>00</v>
          </cell>
          <cell r="D51" t="str">
            <v>09</v>
          </cell>
          <cell r="E51" t="str">
            <v>P</v>
          </cell>
          <cell r="F51">
            <v>188</v>
          </cell>
          <cell r="G51">
            <v>282</v>
          </cell>
          <cell r="S51">
            <v>14.12</v>
          </cell>
          <cell r="T51">
            <v>6.59</v>
          </cell>
          <cell r="W51">
            <v>2</v>
          </cell>
          <cell r="AY51" t="str">
            <v>総抜</v>
          </cell>
          <cell r="AZ51">
            <v>633080</v>
          </cell>
          <cell r="BA51" t="str">
            <v>絞り</v>
          </cell>
          <cell r="BB51">
            <v>568479.19999999995</v>
          </cell>
          <cell r="BC51" t="str">
            <v>1曲</v>
          </cell>
          <cell r="BD51">
            <v>558000</v>
          </cell>
          <cell r="BE51" t="str">
            <v>2曲</v>
          </cell>
          <cell r="BF51">
            <v>519600</v>
          </cell>
          <cell r="BG51" t="str">
            <v>ﾊﾞｰﾘﾝｸﾞ</v>
          </cell>
          <cell r="BH51">
            <v>450400</v>
          </cell>
          <cell r="BI51" t="str">
            <v>ﾊﾞｰﾘﾝｸﾞ</v>
          </cell>
          <cell r="BJ51">
            <v>482800</v>
          </cell>
        </row>
        <row r="52">
          <cell r="B52" t="str">
            <v>KD02165-Y112</v>
          </cell>
          <cell r="C52" t="str">
            <v>00</v>
          </cell>
          <cell r="D52" t="str">
            <v>12</v>
          </cell>
          <cell r="E52" t="str">
            <v>P</v>
          </cell>
          <cell r="F52">
            <v>188</v>
          </cell>
          <cell r="G52">
            <v>282</v>
          </cell>
          <cell r="S52">
            <v>14.25</v>
          </cell>
          <cell r="T52">
            <v>6.59</v>
          </cell>
          <cell r="W52">
            <v>2</v>
          </cell>
          <cell r="AY52" t="str">
            <v>総抜</v>
          </cell>
          <cell r="AZ52">
            <v>633080</v>
          </cell>
          <cell r="BA52" t="str">
            <v>絞り</v>
          </cell>
          <cell r="BB52">
            <v>568479.19999999995</v>
          </cell>
          <cell r="BC52" t="str">
            <v>1曲</v>
          </cell>
          <cell r="BD52">
            <v>558000</v>
          </cell>
          <cell r="BE52" t="str">
            <v>2曲</v>
          </cell>
          <cell r="BF52">
            <v>519600</v>
          </cell>
          <cell r="BG52" t="str">
            <v>ﾊﾞｰﾘﾝｸﾞ</v>
          </cell>
          <cell r="BH52">
            <v>450400</v>
          </cell>
          <cell r="BI52" t="str">
            <v>ﾊﾞｰﾘﾝｸﾞ</v>
          </cell>
          <cell r="BJ52">
            <v>482800</v>
          </cell>
        </row>
        <row r="53">
          <cell r="B53" t="str">
            <v>KD02165-Y117</v>
          </cell>
          <cell r="C53" t="str">
            <v>00</v>
          </cell>
          <cell r="D53" t="str">
            <v>03</v>
          </cell>
          <cell r="E53" t="str">
            <v>L</v>
          </cell>
          <cell r="F53">
            <v>5</v>
          </cell>
          <cell r="G53">
            <v>5</v>
          </cell>
          <cell r="AK53">
            <v>0.7</v>
          </cell>
          <cell r="AL53">
            <v>0.54</v>
          </cell>
          <cell r="DG53" t="str">
            <v>SUS304</v>
          </cell>
        </row>
        <row r="54">
          <cell r="B54" t="str">
            <v>KD02165-Y119</v>
          </cell>
          <cell r="C54" t="str">
            <v>00</v>
          </cell>
          <cell r="D54" t="str">
            <v>02</v>
          </cell>
          <cell r="E54" t="str">
            <v>L</v>
          </cell>
          <cell r="F54">
            <v>3</v>
          </cell>
          <cell r="G54">
            <v>3</v>
          </cell>
          <cell r="AK54">
            <v>0.65</v>
          </cell>
          <cell r="AL54">
            <v>0.54</v>
          </cell>
        </row>
        <row r="55">
          <cell r="B55" t="str">
            <v>KD02165-Y121</v>
          </cell>
          <cell r="C55" t="str">
            <v>00</v>
          </cell>
          <cell r="D55" t="str">
            <v>12</v>
          </cell>
          <cell r="E55" t="str">
            <v>P</v>
          </cell>
          <cell r="F55">
            <v>151</v>
          </cell>
          <cell r="G55">
            <v>151</v>
          </cell>
          <cell r="S55">
            <v>6.06</v>
          </cell>
          <cell r="T55">
            <v>4.2699999999999996</v>
          </cell>
          <cell r="W55">
            <v>1.6</v>
          </cell>
          <cell r="AY55" t="str">
            <v>総抜</v>
          </cell>
          <cell r="AZ55">
            <v>766052</v>
          </cell>
          <cell r="BA55" t="str">
            <v>絞り</v>
          </cell>
          <cell r="BB55">
            <v>574000</v>
          </cell>
          <cell r="BC55" t="str">
            <v>1曲</v>
          </cell>
          <cell r="BD55">
            <v>414400</v>
          </cell>
          <cell r="BE55" t="str">
            <v>ﾂﾌﾞｼ</v>
          </cell>
          <cell r="BF55">
            <v>398700</v>
          </cell>
        </row>
        <row r="56">
          <cell r="B56" t="str">
            <v>KD02165-Y131</v>
          </cell>
          <cell r="C56" t="str">
            <v>00</v>
          </cell>
          <cell r="D56" t="str">
            <v>11</v>
          </cell>
          <cell r="E56" t="str">
            <v>P</v>
          </cell>
          <cell r="F56">
            <v>178</v>
          </cell>
          <cell r="G56">
            <v>214</v>
          </cell>
          <cell r="I56" t="str">
            <v>P-ME</v>
          </cell>
          <cell r="J56">
            <v>11</v>
          </cell>
          <cell r="S56">
            <v>7.49</v>
          </cell>
          <cell r="T56">
            <v>5.52</v>
          </cell>
          <cell r="W56">
            <v>2.6</v>
          </cell>
          <cell r="AY56" t="str">
            <v>総抜</v>
          </cell>
          <cell r="AZ56">
            <v>769441</v>
          </cell>
          <cell r="BA56" t="str">
            <v>孔抜</v>
          </cell>
          <cell r="BB56">
            <v>780413</v>
          </cell>
          <cell r="BC56" t="str">
            <v>1曲</v>
          </cell>
          <cell r="BD56">
            <v>500357</v>
          </cell>
          <cell r="BE56" t="str">
            <v>2曲</v>
          </cell>
          <cell r="BF56">
            <v>487157</v>
          </cell>
          <cell r="BG56" t="str">
            <v>ﾀﾞﾎﾞ</v>
          </cell>
          <cell r="BH56">
            <v>420813</v>
          </cell>
          <cell r="BI56" t="str">
            <v>切欠</v>
          </cell>
          <cell r="BJ56">
            <v>396413</v>
          </cell>
          <cell r="DG56" t="str">
            <v>11版）型改造（金型起工済みの為、型費は未）</v>
          </cell>
        </row>
        <row r="57">
          <cell r="B57" t="str">
            <v>KD02165-Y132</v>
          </cell>
          <cell r="C57" t="str">
            <v>00</v>
          </cell>
          <cell r="D57" t="str">
            <v>04</v>
          </cell>
          <cell r="E57" t="str">
            <v>P</v>
          </cell>
          <cell r="F57">
            <v>36</v>
          </cell>
          <cell r="G57">
            <v>43</v>
          </cell>
          <cell r="S57">
            <v>4.38</v>
          </cell>
          <cell r="T57">
            <v>3.14</v>
          </cell>
          <cell r="W57">
            <v>1</v>
          </cell>
          <cell r="AY57" t="str">
            <v>総抜</v>
          </cell>
          <cell r="AZ57">
            <v>410863.17</v>
          </cell>
        </row>
        <row r="58">
          <cell r="B58" t="str">
            <v>KD02165-Y136</v>
          </cell>
          <cell r="C58" t="str">
            <v>00</v>
          </cell>
          <cell r="D58" t="str">
            <v>06</v>
          </cell>
          <cell r="E58" t="str">
            <v>MO</v>
          </cell>
          <cell r="F58">
            <v>15</v>
          </cell>
          <cell r="G58">
            <v>15</v>
          </cell>
          <cell r="H58">
            <v>2984</v>
          </cell>
          <cell r="O58">
            <v>2</v>
          </cell>
          <cell r="AM58">
            <v>150</v>
          </cell>
          <cell r="AN58">
            <v>40</v>
          </cell>
          <cell r="AO58">
            <v>1.5</v>
          </cell>
          <cell r="AP58">
            <v>6</v>
          </cell>
          <cell r="AY58" t="str">
            <v>ﾓｰﾙﾄﾞ</v>
          </cell>
          <cell r="AZ58">
            <v>1000000</v>
          </cell>
        </row>
        <row r="59">
          <cell r="B59" t="str">
            <v>KD02165-Y137</v>
          </cell>
          <cell r="C59" t="str">
            <v>00</v>
          </cell>
          <cell r="D59" t="str">
            <v>07</v>
          </cell>
          <cell r="E59" t="str">
            <v>MO</v>
          </cell>
          <cell r="F59">
            <v>23</v>
          </cell>
          <cell r="G59">
            <v>23</v>
          </cell>
          <cell r="H59">
            <v>9320</v>
          </cell>
          <cell r="O59">
            <v>4</v>
          </cell>
          <cell r="AM59">
            <v>300</v>
          </cell>
          <cell r="AN59">
            <v>60</v>
          </cell>
          <cell r="AO59">
            <v>1.8</v>
          </cell>
          <cell r="AP59">
            <v>6</v>
          </cell>
          <cell r="AY59" t="str">
            <v>ﾓｰﾙﾄﾞ</v>
          </cell>
          <cell r="AZ59">
            <v>1500000</v>
          </cell>
        </row>
        <row r="60">
          <cell r="B60" t="str">
            <v>KD02165-Y141</v>
          </cell>
          <cell r="C60" t="str">
            <v>00</v>
          </cell>
          <cell r="D60" t="str">
            <v>06</v>
          </cell>
          <cell r="E60" t="str">
            <v>P</v>
          </cell>
          <cell r="F60">
            <v>14</v>
          </cell>
          <cell r="G60">
            <v>17</v>
          </cell>
          <cell r="S60">
            <v>2.0099999999999998</v>
          </cell>
          <cell r="T60">
            <v>2.38</v>
          </cell>
          <cell r="W60">
            <v>1.6</v>
          </cell>
          <cell r="AY60" t="str">
            <v>？？？</v>
          </cell>
          <cell r="AZ60">
            <v>408866.67</v>
          </cell>
          <cell r="BA60" t="str">
            <v>？？？</v>
          </cell>
          <cell r="BB60">
            <v>283600</v>
          </cell>
          <cell r="BC60" t="str">
            <v>？？？</v>
          </cell>
          <cell r="BD60">
            <v>144000</v>
          </cell>
          <cell r="BE60" t="str">
            <v>？？？</v>
          </cell>
          <cell r="BF60">
            <v>158100</v>
          </cell>
          <cell r="BG60" t="str">
            <v>？？？</v>
          </cell>
          <cell r="BH60">
            <v>119100</v>
          </cell>
          <cell r="DG60" t="str">
            <v>金型起工済みの為、型費は未</v>
          </cell>
        </row>
        <row r="61">
          <cell r="B61" t="str">
            <v>KD02165-Y142</v>
          </cell>
          <cell r="C61" t="str">
            <v>00</v>
          </cell>
          <cell r="D61" t="str">
            <v>03</v>
          </cell>
          <cell r="E61" t="str">
            <v>P</v>
          </cell>
          <cell r="F61">
            <v>5</v>
          </cell>
          <cell r="G61">
            <v>6</v>
          </cell>
          <cell r="Q61">
            <v>1.0900000000000001</v>
          </cell>
          <cell r="R61">
            <v>1.43</v>
          </cell>
          <cell r="W61">
            <v>1</v>
          </cell>
          <cell r="AS61">
            <v>3.28</v>
          </cell>
          <cell r="AT61">
            <v>1.53</v>
          </cell>
          <cell r="AU61">
            <v>0.73</v>
          </cell>
          <cell r="AV61">
            <v>0.5</v>
          </cell>
          <cell r="AY61" t="str">
            <v>総抜</v>
          </cell>
          <cell r="AZ61">
            <v>120466.67</v>
          </cell>
          <cell r="BA61" t="str">
            <v>ﾀﾞﾎﾞ</v>
          </cell>
          <cell r="BB61">
            <v>140200</v>
          </cell>
          <cell r="BC61" t="str">
            <v>1曲</v>
          </cell>
          <cell r="BD61">
            <v>109400</v>
          </cell>
          <cell r="BE61" t="str">
            <v>2曲</v>
          </cell>
          <cell r="BF61">
            <v>111200</v>
          </cell>
          <cell r="DG61" t="str">
            <v>ﾒｰｶ打ち合わせにより工程変更。型費変更未</v>
          </cell>
        </row>
        <row r="62">
          <cell r="B62" t="str">
            <v>KD02165-Y145</v>
          </cell>
          <cell r="C62" t="str">
            <v>00</v>
          </cell>
          <cell r="D62" t="str">
            <v>02</v>
          </cell>
          <cell r="E62" t="str">
            <v>L</v>
          </cell>
          <cell r="F62">
            <v>3</v>
          </cell>
          <cell r="G62">
            <v>3</v>
          </cell>
          <cell r="AK62">
            <v>0.85</v>
          </cell>
          <cell r="AL62">
            <v>0.54</v>
          </cell>
        </row>
        <row r="63">
          <cell r="B63" t="str">
            <v>KD02165-Y151</v>
          </cell>
          <cell r="C63" t="str">
            <v>00</v>
          </cell>
          <cell r="D63" t="str">
            <v>06</v>
          </cell>
          <cell r="E63" t="str">
            <v>P</v>
          </cell>
          <cell r="F63">
            <v>10</v>
          </cell>
          <cell r="G63">
            <v>14</v>
          </cell>
          <cell r="Q63">
            <v>1.63</v>
          </cell>
          <cell r="R63">
            <v>1.66</v>
          </cell>
          <cell r="W63">
            <v>0.5</v>
          </cell>
          <cell r="AY63" t="str">
            <v>総抜</v>
          </cell>
          <cell r="AZ63">
            <v>178266.67</v>
          </cell>
          <cell r="BA63" t="str">
            <v>1曲</v>
          </cell>
          <cell r="BB63">
            <v>146600</v>
          </cell>
          <cell r="BC63" t="str">
            <v>2曲</v>
          </cell>
          <cell r="BD63">
            <v>161600</v>
          </cell>
        </row>
        <row r="64">
          <cell r="B64" t="str">
            <v>KD02165-Y155</v>
          </cell>
          <cell r="C64" t="str">
            <v>00</v>
          </cell>
          <cell r="D64" t="str">
            <v>05</v>
          </cell>
          <cell r="E64" t="str">
            <v>P</v>
          </cell>
          <cell r="F64">
            <v>58</v>
          </cell>
          <cell r="G64">
            <v>92</v>
          </cell>
          <cell r="Q64">
            <v>0.88</v>
          </cell>
          <cell r="R64">
            <v>0.93</v>
          </cell>
          <cell r="W64">
            <v>0.5</v>
          </cell>
          <cell r="AY64" t="str">
            <v>総抜</v>
          </cell>
          <cell r="AZ64">
            <v>134100</v>
          </cell>
          <cell r="BA64" t="str">
            <v>1曲</v>
          </cell>
          <cell r="BB64">
            <v>133700</v>
          </cell>
          <cell r="BC64" t="str">
            <v>2曲</v>
          </cell>
          <cell r="BD64">
            <v>114500</v>
          </cell>
          <cell r="DG64" t="str">
            <v>SUS631-CSP 金型起工済の為型費は未</v>
          </cell>
        </row>
        <row r="65">
          <cell r="B65" t="str">
            <v>KD02165-Y161</v>
          </cell>
          <cell r="C65" t="str">
            <v>00</v>
          </cell>
          <cell r="D65" t="str">
            <v>07</v>
          </cell>
          <cell r="E65" t="str">
            <v>P</v>
          </cell>
          <cell r="F65">
            <v>21</v>
          </cell>
          <cell r="G65">
            <v>23</v>
          </cell>
          <cell r="Q65">
            <v>2</v>
          </cell>
          <cell r="R65">
            <v>2.0099999999999998</v>
          </cell>
          <cell r="W65">
            <v>1.6</v>
          </cell>
          <cell r="AY65" t="str">
            <v>総抜</v>
          </cell>
          <cell r="AZ65">
            <v>338466.67</v>
          </cell>
          <cell r="BA65" t="str">
            <v>1曲</v>
          </cell>
          <cell r="BB65">
            <v>259200</v>
          </cell>
          <cell r="BC65" t="str">
            <v>2曲</v>
          </cell>
          <cell r="BD65">
            <v>248100</v>
          </cell>
          <cell r="BE65" t="str">
            <v>3曲</v>
          </cell>
          <cell r="BF65">
            <v>170100</v>
          </cell>
          <cell r="BG65" t="str">
            <v>孔抜ﾀﾞﾎﾞ</v>
          </cell>
          <cell r="BH65">
            <v>249300</v>
          </cell>
          <cell r="DG65" t="str">
            <v>金型起工済の為型費は未</v>
          </cell>
        </row>
        <row r="66">
          <cell r="B66" t="str">
            <v>KD02165-Y164</v>
          </cell>
          <cell r="C66" t="str">
            <v>00</v>
          </cell>
          <cell r="D66" t="str">
            <v>03</v>
          </cell>
          <cell r="E66" t="str">
            <v>L</v>
          </cell>
          <cell r="F66">
            <v>3</v>
          </cell>
          <cell r="G66">
            <v>3</v>
          </cell>
          <cell r="AK66">
            <v>1.32</v>
          </cell>
          <cell r="AL66">
            <v>0.54</v>
          </cell>
        </row>
        <row r="67">
          <cell r="B67" t="str">
            <v>KD02165-Y165</v>
          </cell>
          <cell r="C67" t="str">
            <v>00</v>
          </cell>
          <cell r="D67" t="str">
            <v>03</v>
          </cell>
          <cell r="E67" t="str">
            <v>L</v>
          </cell>
          <cell r="F67">
            <v>4</v>
          </cell>
          <cell r="G67">
            <v>4</v>
          </cell>
          <cell r="AK67">
            <v>1.27</v>
          </cell>
          <cell r="AL67">
            <v>0.54</v>
          </cell>
        </row>
        <row r="68">
          <cell r="B68" t="str">
            <v>KD02165-Y166</v>
          </cell>
          <cell r="C68" t="str">
            <v>00</v>
          </cell>
          <cell r="D68" t="str">
            <v>04</v>
          </cell>
          <cell r="E68" t="str">
            <v>L</v>
          </cell>
          <cell r="F68">
            <v>4</v>
          </cell>
          <cell r="G68">
            <v>4</v>
          </cell>
          <cell r="AK68">
            <v>1.19</v>
          </cell>
          <cell r="AL68">
            <v>0.54</v>
          </cell>
        </row>
        <row r="69">
          <cell r="B69" t="str">
            <v>KD02165-Y172</v>
          </cell>
          <cell r="C69" t="str">
            <v>00</v>
          </cell>
          <cell r="D69" t="str">
            <v>04</v>
          </cell>
          <cell r="E69" t="str">
            <v>MO</v>
          </cell>
          <cell r="F69">
            <v>7</v>
          </cell>
          <cell r="G69">
            <v>7</v>
          </cell>
          <cell r="H69">
            <v>966</v>
          </cell>
          <cell r="AM69">
            <v>75</v>
          </cell>
          <cell r="AN69">
            <v>25</v>
          </cell>
          <cell r="AO69">
            <v>0.5</v>
          </cell>
          <cell r="AP69">
            <v>6</v>
          </cell>
          <cell r="AY69" t="str">
            <v>ﾓｰﾙﾄﾞ</v>
          </cell>
          <cell r="AZ69">
            <v>1100000</v>
          </cell>
          <cell r="DG69" t="str">
            <v>Y172.Y173共取り 金型起工済の為型費は未変更</v>
          </cell>
        </row>
        <row r="70">
          <cell r="B70" t="str">
            <v>KD02165-Y173</v>
          </cell>
          <cell r="C70" t="str">
            <v>00</v>
          </cell>
          <cell r="D70" t="str">
            <v>04</v>
          </cell>
          <cell r="E70" t="str">
            <v>MO</v>
          </cell>
          <cell r="F70">
            <v>3</v>
          </cell>
          <cell r="G70">
            <v>3</v>
          </cell>
          <cell r="H70">
            <v>426</v>
          </cell>
          <cell r="AM70">
            <v>75</v>
          </cell>
          <cell r="AN70">
            <v>25</v>
          </cell>
          <cell r="AO70">
            <v>0.5</v>
          </cell>
          <cell r="AP70">
            <v>6</v>
          </cell>
          <cell r="DG70" t="str">
            <v>Y172.Y173共取り</v>
          </cell>
        </row>
        <row r="71">
          <cell r="B71" t="str">
            <v>KD02165-Y175</v>
          </cell>
          <cell r="C71" t="str">
            <v>00</v>
          </cell>
          <cell r="D71" t="str">
            <v>04</v>
          </cell>
          <cell r="E71" t="str">
            <v>L</v>
          </cell>
          <cell r="F71">
            <v>10</v>
          </cell>
          <cell r="G71">
            <v>10</v>
          </cell>
          <cell r="AG71">
            <v>1</v>
          </cell>
          <cell r="AH71">
            <v>0.2</v>
          </cell>
          <cell r="AI71">
            <v>2.81</v>
          </cell>
          <cell r="AJ71">
            <v>1</v>
          </cell>
          <cell r="AK71">
            <v>1.54</v>
          </cell>
          <cell r="AL71">
            <v>0.54</v>
          </cell>
        </row>
        <row r="72">
          <cell r="B72" t="str">
            <v>KD02165-Y185</v>
          </cell>
          <cell r="C72" t="str">
            <v>00</v>
          </cell>
          <cell r="D72" t="str">
            <v>07</v>
          </cell>
          <cell r="E72" t="str">
            <v>P</v>
          </cell>
          <cell r="F72">
            <v>9</v>
          </cell>
          <cell r="G72">
            <v>9</v>
          </cell>
          <cell r="Q72">
            <v>5.39</v>
          </cell>
          <cell r="R72">
            <v>1.2</v>
          </cell>
          <cell r="W72">
            <v>2</v>
          </cell>
          <cell r="AS72">
            <v>2.78</v>
          </cell>
          <cell r="AT72">
            <v>1.04</v>
          </cell>
          <cell r="DG72" t="str">
            <v>量産手造り</v>
          </cell>
        </row>
        <row r="73">
          <cell r="B73" t="str">
            <v>KD02165-Y187</v>
          </cell>
          <cell r="C73" t="str">
            <v>00</v>
          </cell>
          <cell r="D73" t="str">
            <v>04</v>
          </cell>
          <cell r="E73" t="str">
            <v>P</v>
          </cell>
          <cell r="F73">
            <v>4</v>
          </cell>
          <cell r="G73">
            <v>4</v>
          </cell>
          <cell r="Q73">
            <v>1.08</v>
          </cell>
          <cell r="R73">
            <v>1.1599999999999999</v>
          </cell>
          <cell r="W73">
            <v>2</v>
          </cell>
          <cell r="AS73">
            <v>2.16</v>
          </cell>
          <cell r="AT73">
            <v>1.1100000000000001</v>
          </cell>
          <cell r="AU73">
            <v>1.05</v>
          </cell>
          <cell r="AV73">
            <v>0.5</v>
          </cell>
          <cell r="AY73" t="str">
            <v>総抜き</v>
          </cell>
          <cell r="AZ73">
            <v>178666.67</v>
          </cell>
          <cell r="BA73" t="str">
            <v>ﾀﾞﾎﾞ</v>
          </cell>
          <cell r="BB73">
            <v>91600</v>
          </cell>
          <cell r="BC73" t="str">
            <v>1曲げ</v>
          </cell>
          <cell r="BD73">
            <v>109400</v>
          </cell>
        </row>
        <row r="74">
          <cell r="B74" t="str">
            <v>KD02165-Y193</v>
          </cell>
          <cell r="C74" t="str">
            <v>00</v>
          </cell>
          <cell r="D74" t="str">
            <v>07</v>
          </cell>
          <cell r="E74" t="str">
            <v>P</v>
          </cell>
          <cell r="F74">
            <v>13</v>
          </cell>
          <cell r="G74">
            <v>16</v>
          </cell>
          <cell r="Q74">
            <v>0.85</v>
          </cell>
          <cell r="R74">
            <v>1.1000000000000001</v>
          </cell>
          <cell r="W74">
            <v>0.5</v>
          </cell>
          <cell r="AS74">
            <v>3.74</v>
          </cell>
          <cell r="AT74">
            <v>1.89</v>
          </cell>
          <cell r="AY74" t="str">
            <v>総抜</v>
          </cell>
          <cell r="AZ74">
            <v>218133.33</v>
          </cell>
          <cell r="BA74" t="str">
            <v>1曲</v>
          </cell>
          <cell r="BB74">
            <v>186800</v>
          </cell>
          <cell r="BC74" t="str">
            <v>2曲</v>
          </cell>
          <cell r="BD74">
            <v>171200</v>
          </cell>
          <cell r="DG74" t="str">
            <v>型起工済の為型費は未</v>
          </cell>
        </row>
        <row r="75">
          <cell r="B75" t="str">
            <v>KD02165-Y194</v>
          </cell>
          <cell r="C75" t="str">
            <v>00</v>
          </cell>
          <cell r="D75" t="str">
            <v>04</v>
          </cell>
          <cell r="E75" t="str">
            <v>P</v>
          </cell>
          <cell r="F75">
            <v>13</v>
          </cell>
          <cell r="G75">
            <v>16</v>
          </cell>
          <cell r="Q75">
            <v>0.71</v>
          </cell>
          <cell r="R75">
            <v>0.93</v>
          </cell>
          <cell r="W75">
            <v>0.5</v>
          </cell>
          <cell r="AS75">
            <v>2.78</v>
          </cell>
          <cell r="AT75">
            <v>1.69</v>
          </cell>
          <cell r="AY75" t="str">
            <v>総抜</v>
          </cell>
          <cell r="AZ75">
            <v>138566.67000000001</v>
          </cell>
          <cell r="BA75" t="str">
            <v>1曲</v>
          </cell>
          <cell r="BB75">
            <v>158300</v>
          </cell>
          <cell r="BC75" t="str">
            <v>2曲</v>
          </cell>
          <cell r="BD75">
            <v>183800</v>
          </cell>
        </row>
        <row r="76">
          <cell r="B76" t="str">
            <v>KD02165-Y201</v>
          </cell>
          <cell r="C76" t="str">
            <v>00</v>
          </cell>
          <cell r="D76" t="str">
            <v>03</v>
          </cell>
          <cell r="E76" t="str">
            <v>P</v>
          </cell>
          <cell r="F76">
            <v>5</v>
          </cell>
          <cell r="G76">
            <v>7</v>
          </cell>
          <cell r="Q76">
            <v>0.98</v>
          </cell>
          <cell r="R76">
            <v>1.08</v>
          </cell>
          <cell r="W76">
            <v>1.6</v>
          </cell>
          <cell r="AS76">
            <v>1.62</v>
          </cell>
          <cell r="AT76">
            <v>0.79</v>
          </cell>
          <cell r="AU76">
            <v>1.1100000000000001</v>
          </cell>
          <cell r="AV76">
            <v>0.5</v>
          </cell>
          <cell r="AY76" t="str">
            <v>総抜き</v>
          </cell>
          <cell r="AZ76">
            <v>174500</v>
          </cell>
          <cell r="BA76" t="str">
            <v>1曲げ</v>
          </cell>
          <cell r="BB76">
            <v>125800</v>
          </cell>
          <cell r="BC76" t="str">
            <v>2曲げ</v>
          </cell>
          <cell r="BD76">
            <v>125800</v>
          </cell>
        </row>
        <row r="77">
          <cell r="B77" t="str">
            <v>KD02165-Y202</v>
          </cell>
          <cell r="C77" t="str">
            <v>00</v>
          </cell>
          <cell r="D77" t="str">
            <v>03</v>
          </cell>
          <cell r="E77" t="str">
            <v>P</v>
          </cell>
          <cell r="F77">
            <v>1</v>
          </cell>
          <cell r="G77">
            <v>2</v>
          </cell>
          <cell r="Q77">
            <v>0.67</v>
          </cell>
          <cell r="R77">
            <v>1.08</v>
          </cell>
          <cell r="W77">
            <v>1.6</v>
          </cell>
          <cell r="AS77">
            <v>1.52</v>
          </cell>
          <cell r="AT77">
            <v>1.1100000000000001</v>
          </cell>
          <cell r="AY77" t="str">
            <v>総抜き</v>
          </cell>
          <cell r="AZ77">
            <v>113100</v>
          </cell>
          <cell r="BA77" t="str">
            <v>1曲げ</v>
          </cell>
          <cell r="BB77">
            <v>83800</v>
          </cell>
          <cell r="BC77" t="str">
            <v>2曲げ</v>
          </cell>
          <cell r="BD77">
            <v>83800</v>
          </cell>
          <cell r="DG77" t="str">
            <v>金型起工済の為型費は未</v>
          </cell>
        </row>
        <row r="78">
          <cell r="B78" t="str">
            <v>KD02165-Y204</v>
          </cell>
          <cell r="C78" t="str">
            <v>00</v>
          </cell>
          <cell r="D78" t="str">
            <v>05</v>
          </cell>
          <cell r="E78" t="str">
            <v>P</v>
          </cell>
          <cell r="F78">
            <v>64</v>
          </cell>
          <cell r="G78">
            <v>85</v>
          </cell>
          <cell r="S78">
            <v>1.61</v>
          </cell>
          <cell r="T78">
            <v>2.08</v>
          </cell>
          <cell r="W78">
            <v>1</v>
          </cell>
          <cell r="AY78" t="str">
            <v>総抜</v>
          </cell>
          <cell r="AZ78">
            <v>1222189.33</v>
          </cell>
          <cell r="BA78" t="str">
            <v>孔抜</v>
          </cell>
          <cell r="BB78">
            <v>1000200</v>
          </cell>
          <cell r="BC78" t="str">
            <v>1曲</v>
          </cell>
          <cell r="BD78">
            <v>401300</v>
          </cell>
          <cell r="BE78" t="str">
            <v>4曲</v>
          </cell>
          <cell r="BF78">
            <v>381200</v>
          </cell>
          <cell r="DG78" t="str">
            <v>04版）型改造（金型起工済みの為、型費は未）</v>
          </cell>
        </row>
        <row r="79">
          <cell r="B79" t="str">
            <v>KD02165-Y205</v>
          </cell>
          <cell r="C79" t="str">
            <v>00</v>
          </cell>
          <cell r="D79" t="str">
            <v>09</v>
          </cell>
          <cell r="E79" t="str">
            <v>P</v>
          </cell>
          <cell r="F79">
            <v>80</v>
          </cell>
          <cell r="G79">
            <v>106</v>
          </cell>
          <cell r="S79">
            <v>5.41</v>
          </cell>
          <cell r="T79">
            <v>3.23</v>
          </cell>
          <cell r="W79">
            <v>1</v>
          </cell>
          <cell r="AY79" t="str">
            <v>総抜</v>
          </cell>
          <cell r="AZ79">
            <v>765366.67</v>
          </cell>
          <cell r="BA79" t="str">
            <v>1曲</v>
          </cell>
          <cell r="BB79">
            <v>467700</v>
          </cell>
          <cell r="BC79" t="str">
            <v>2曲</v>
          </cell>
          <cell r="BD79">
            <v>436500</v>
          </cell>
          <cell r="DG79" t="str">
            <v>金型起工済みの為、型費は未</v>
          </cell>
        </row>
        <row r="80">
          <cell r="B80" t="str">
            <v>KD02165-Y206</v>
          </cell>
          <cell r="C80" t="str">
            <v>00</v>
          </cell>
          <cell r="D80" t="str">
            <v>04</v>
          </cell>
          <cell r="E80" t="str">
            <v>P</v>
          </cell>
          <cell r="F80">
            <v>2</v>
          </cell>
          <cell r="G80">
            <v>2</v>
          </cell>
          <cell r="Q80">
            <v>0.64</v>
          </cell>
          <cell r="R80">
            <v>0.49</v>
          </cell>
          <cell r="W80">
            <v>1</v>
          </cell>
          <cell r="AS80">
            <v>0.91</v>
          </cell>
          <cell r="AT80">
            <v>0.32</v>
          </cell>
          <cell r="AU80">
            <v>0.3</v>
          </cell>
          <cell r="AV80">
            <v>0.5</v>
          </cell>
          <cell r="AY80" t="str">
            <v>総抜</v>
          </cell>
          <cell r="AZ80">
            <v>103333.33</v>
          </cell>
          <cell r="DG80" t="str">
            <v>金型起工済の為型費は未</v>
          </cell>
        </row>
        <row r="81">
          <cell r="B81" t="str">
            <v>KD02165-Y208</v>
          </cell>
          <cell r="C81" t="str">
            <v>00</v>
          </cell>
          <cell r="D81" t="str">
            <v>02</v>
          </cell>
          <cell r="E81" t="str">
            <v>P</v>
          </cell>
          <cell r="F81">
            <v>6</v>
          </cell>
          <cell r="G81">
            <v>8</v>
          </cell>
          <cell r="Q81">
            <v>0.98</v>
          </cell>
          <cell r="R81">
            <v>1.08</v>
          </cell>
          <cell r="W81">
            <v>1.6</v>
          </cell>
          <cell r="AS81">
            <v>3.1</v>
          </cell>
          <cell r="AT81">
            <v>1.73</v>
          </cell>
          <cell r="AY81" t="str">
            <v>総抜き</v>
          </cell>
          <cell r="AZ81">
            <v>176766.67</v>
          </cell>
          <cell r="BA81" t="str">
            <v>1曲げ</v>
          </cell>
          <cell r="BB81">
            <v>146700</v>
          </cell>
          <cell r="BC81" t="str">
            <v>2曲げ</v>
          </cell>
          <cell r="BD81">
            <v>125800</v>
          </cell>
        </row>
        <row r="82">
          <cell r="B82" t="str">
            <v>KD02165-Y209</v>
          </cell>
          <cell r="C82" t="str">
            <v>00</v>
          </cell>
          <cell r="D82" t="str">
            <v>03</v>
          </cell>
          <cell r="E82" t="str">
            <v>P</v>
          </cell>
          <cell r="F82">
            <v>2</v>
          </cell>
          <cell r="G82">
            <v>3</v>
          </cell>
          <cell r="Q82">
            <v>0.67</v>
          </cell>
          <cell r="R82">
            <v>1.08</v>
          </cell>
          <cell r="W82">
            <v>1.6</v>
          </cell>
          <cell r="AY82" t="str">
            <v>総抜</v>
          </cell>
          <cell r="AZ82">
            <v>122500</v>
          </cell>
          <cell r="BA82" t="str">
            <v>1曲</v>
          </cell>
          <cell r="BB82">
            <v>83800</v>
          </cell>
          <cell r="BC82" t="str">
            <v>2曲</v>
          </cell>
          <cell r="BD82">
            <v>83800</v>
          </cell>
        </row>
        <row r="83">
          <cell r="B83" t="str">
            <v>KD02165-Y220</v>
          </cell>
          <cell r="C83" t="str">
            <v>00</v>
          </cell>
          <cell r="D83" t="str">
            <v>04</v>
          </cell>
          <cell r="E83" t="str">
            <v>P</v>
          </cell>
          <cell r="F83">
            <v>5</v>
          </cell>
          <cell r="G83">
            <v>7</v>
          </cell>
          <cell r="Q83">
            <v>1.08</v>
          </cell>
          <cell r="R83">
            <v>1.36</v>
          </cell>
          <cell r="W83">
            <v>2</v>
          </cell>
          <cell r="AY83" t="str">
            <v>総抜</v>
          </cell>
          <cell r="AZ83">
            <v>142300</v>
          </cell>
          <cell r="BA83" t="str">
            <v>1曲</v>
          </cell>
          <cell r="BB83">
            <v>106500</v>
          </cell>
          <cell r="BC83" t="str">
            <v>2曲</v>
          </cell>
          <cell r="BD83">
            <v>101400</v>
          </cell>
          <cell r="DG83" t="str">
            <v>カシメ後曲げ。金型起工済みの為、型費は未</v>
          </cell>
        </row>
        <row r="84">
          <cell r="B84" t="str">
            <v>KD02165-Y221</v>
          </cell>
          <cell r="C84" t="str">
            <v>00</v>
          </cell>
          <cell r="D84" t="str">
            <v>03</v>
          </cell>
          <cell r="E84" t="str">
            <v>L</v>
          </cell>
          <cell r="F84">
            <v>14</v>
          </cell>
          <cell r="G84">
            <v>14</v>
          </cell>
          <cell r="AK84">
            <v>1.33</v>
          </cell>
          <cell r="AL84">
            <v>0.54</v>
          </cell>
        </row>
        <row r="85">
          <cell r="B85" t="str">
            <v>KD02165-Y226</v>
          </cell>
          <cell r="C85" t="str">
            <v>00</v>
          </cell>
          <cell r="D85" t="str">
            <v>04</v>
          </cell>
          <cell r="E85" t="str">
            <v>P</v>
          </cell>
          <cell r="F85">
            <v>20</v>
          </cell>
          <cell r="G85">
            <v>24</v>
          </cell>
          <cell r="Q85">
            <v>1.78</v>
          </cell>
          <cell r="R85">
            <v>1.69</v>
          </cell>
          <cell r="W85">
            <v>1</v>
          </cell>
          <cell r="AY85" t="str">
            <v>総抜</v>
          </cell>
          <cell r="AZ85">
            <v>204466.67</v>
          </cell>
          <cell r="BA85" t="str">
            <v>1曲</v>
          </cell>
          <cell r="BB85">
            <v>270300</v>
          </cell>
          <cell r="BC85" t="str">
            <v>2曲</v>
          </cell>
          <cell r="BD85">
            <v>313800</v>
          </cell>
          <cell r="DG85" t="str">
            <v>金型起工済の為型費は未</v>
          </cell>
        </row>
        <row r="86">
          <cell r="B86" t="str">
            <v>KD02165-Y230</v>
          </cell>
          <cell r="C86" t="str">
            <v>00</v>
          </cell>
          <cell r="D86" t="str">
            <v>03</v>
          </cell>
          <cell r="E86" t="str">
            <v>P</v>
          </cell>
          <cell r="F86">
            <v>16</v>
          </cell>
          <cell r="G86">
            <v>21</v>
          </cell>
          <cell r="Q86">
            <v>1.85</v>
          </cell>
          <cell r="R86">
            <v>1.76</v>
          </cell>
          <cell r="W86">
            <v>0.5</v>
          </cell>
          <cell r="AS86">
            <v>3.7</v>
          </cell>
          <cell r="AT86">
            <v>2.14</v>
          </cell>
          <cell r="AY86" t="str">
            <v>総抜</v>
          </cell>
          <cell r="AZ86">
            <v>236033.33</v>
          </cell>
          <cell r="BA86" t="str">
            <v>1曲</v>
          </cell>
          <cell r="BB86">
            <v>203500</v>
          </cell>
          <cell r="BC86" t="str">
            <v>2曲</v>
          </cell>
          <cell r="BD86">
            <v>220600</v>
          </cell>
          <cell r="DG86" t="str">
            <v>金型起工済の為型費は未</v>
          </cell>
        </row>
        <row r="87">
          <cell r="B87" t="str">
            <v>KD02165-Y231</v>
          </cell>
          <cell r="C87" t="str">
            <v>00</v>
          </cell>
          <cell r="D87" t="str">
            <v>03</v>
          </cell>
          <cell r="E87" t="str">
            <v>P</v>
          </cell>
          <cell r="F87">
            <v>27</v>
          </cell>
          <cell r="G87">
            <v>34</v>
          </cell>
          <cell r="Q87">
            <v>1.88</v>
          </cell>
          <cell r="R87">
            <v>1.76</v>
          </cell>
          <cell r="W87">
            <v>0.5</v>
          </cell>
          <cell r="AS87">
            <v>4.0199999999999996</v>
          </cell>
          <cell r="AT87">
            <v>2.5499999999999998</v>
          </cell>
          <cell r="AU87">
            <v>1.53</v>
          </cell>
          <cell r="AV87">
            <v>0.5</v>
          </cell>
          <cell r="AY87" t="str">
            <v>総抜</v>
          </cell>
          <cell r="AZ87">
            <v>245766.67</v>
          </cell>
          <cell r="BA87" t="str">
            <v>1曲</v>
          </cell>
          <cell r="BB87">
            <v>268300</v>
          </cell>
          <cell r="BC87" t="str">
            <v>2曲</v>
          </cell>
          <cell r="BD87">
            <v>248200</v>
          </cell>
          <cell r="DG87" t="str">
            <v>金型起工済の為型費は未</v>
          </cell>
        </row>
        <row r="88">
          <cell r="B88" t="str">
            <v>KD02165-Y235</v>
          </cell>
          <cell r="C88" t="str">
            <v>00</v>
          </cell>
          <cell r="D88" t="str">
            <v>04</v>
          </cell>
          <cell r="E88" t="str">
            <v>P</v>
          </cell>
          <cell r="F88">
            <v>16</v>
          </cell>
          <cell r="G88">
            <v>20</v>
          </cell>
          <cell r="Q88">
            <v>1.36</v>
          </cell>
          <cell r="R88">
            <v>1.1200000000000001</v>
          </cell>
          <cell r="W88">
            <v>1</v>
          </cell>
          <cell r="AS88">
            <v>2.48</v>
          </cell>
          <cell r="AT88">
            <v>1</v>
          </cell>
          <cell r="AU88">
            <v>1.55</v>
          </cell>
          <cell r="AV88">
            <v>0.5</v>
          </cell>
          <cell r="AY88" t="str">
            <v>総抜</v>
          </cell>
          <cell r="AZ88">
            <v>253833.33</v>
          </cell>
          <cell r="BA88" t="str">
            <v>1曲</v>
          </cell>
          <cell r="BB88">
            <v>200800</v>
          </cell>
          <cell r="BC88" t="str">
            <v>2曲</v>
          </cell>
          <cell r="BD88">
            <v>221500</v>
          </cell>
          <cell r="DG88" t="str">
            <v>金型起工済の為型費は未</v>
          </cell>
        </row>
        <row r="89">
          <cell r="B89" t="str">
            <v>KD02165-Y255</v>
          </cell>
          <cell r="C89" t="str">
            <v>00</v>
          </cell>
          <cell r="D89" t="str">
            <v>02</v>
          </cell>
          <cell r="E89" t="str">
            <v>MO</v>
          </cell>
          <cell r="F89">
            <v>4</v>
          </cell>
          <cell r="G89">
            <v>4</v>
          </cell>
          <cell r="H89">
            <v>482</v>
          </cell>
          <cell r="AM89">
            <v>50</v>
          </cell>
          <cell r="AN89">
            <v>30</v>
          </cell>
          <cell r="AO89">
            <v>0.8</v>
          </cell>
          <cell r="AP89">
            <v>6</v>
          </cell>
          <cell r="AY89" t="str">
            <v>ﾓｰﾙﾄﾞ</v>
          </cell>
          <cell r="AZ89">
            <v>600000</v>
          </cell>
          <cell r="DG89" t="str">
            <v>ﾓｰﾙﾄﾞ型500千冷やし治具100千</v>
          </cell>
        </row>
        <row r="90">
          <cell r="B90" t="str">
            <v>KD02165-Y256</v>
          </cell>
          <cell r="C90" t="str">
            <v>00</v>
          </cell>
          <cell r="D90" t="str">
            <v>01</v>
          </cell>
          <cell r="E90" t="str">
            <v>MO</v>
          </cell>
          <cell r="F90">
            <v>4</v>
          </cell>
          <cell r="G90">
            <v>4</v>
          </cell>
          <cell r="H90">
            <v>482</v>
          </cell>
          <cell r="AM90">
            <v>50</v>
          </cell>
          <cell r="AN90">
            <v>30</v>
          </cell>
          <cell r="AO90">
            <v>0.8</v>
          </cell>
          <cell r="AP90">
            <v>6</v>
          </cell>
          <cell r="AY90" t="str">
            <v>ﾓｰﾙﾄﾞ</v>
          </cell>
          <cell r="AZ90">
            <v>600000</v>
          </cell>
          <cell r="DG90" t="str">
            <v>Y255と金型共通（色違い）ﾓｰﾙﾄﾞ型500千冷やし治具100千</v>
          </cell>
        </row>
        <row r="91">
          <cell r="B91" t="str">
            <v>KD02165-Y260</v>
          </cell>
          <cell r="C91" t="str">
            <v>00</v>
          </cell>
          <cell r="D91" t="str">
            <v>02</v>
          </cell>
          <cell r="E91" t="str">
            <v>P</v>
          </cell>
          <cell r="F91">
            <v>3</v>
          </cell>
          <cell r="G91">
            <v>3</v>
          </cell>
          <cell r="Q91">
            <v>1.86</v>
          </cell>
          <cell r="R91">
            <v>1.19</v>
          </cell>
          <cell r="W91">
            <v>1.6</v>
          </cell>
          <cell r="DG91" t="str">
            <v>量産手造り</v>
          </cell>
        </row>
        <row r="92">
          <cell r="B92" t="str">
            <v>KD02165-Y301</v>
          </cell>
          <cell r="C92" t="str">
            <v>00</v>
          </cell>
          <cell r="D92" t="str">
            <v>08</v>
          </cell>
          <cell r="E92" t="str">
            <v>P</v>
          </cell>
          <cell r="F92">
            <v>376</v>
          </cell>
          <cell r="G92">
            <v>751</v>
          </cell>
          <cell r="S92">
            <v>33.26</v>
          </cell>
          <cell r="T92">
            <v>6.18</v>
          </cell>
          <cell r="W92">
            <v>2</v>
          </cell>
          <cell r="AY92" t="str">
            <v>総抜</v>
          </cell>
          <cell r="AZ92">
            <v>1987028.83</v>
          </cell>
          <cell r="BA92" t="str">
            <v>孔抜</v>
          </cell>
          <cell r="BB92">
            <v>1986991.5</v>
          </cell>
          <cell r="BC92" t="str">
            <v>ﾊﾞｰﾘﾝｸﾞ</v>
          </cell>
          <cell r="BD92">
            <v>928495.5</v>
          </cell>
          <cell r="BE92" t="str">
            <v>1曲</v>
          </cell>
          <cell r="BF92">
            <v>1341749.5</v>
          </cell>
          <cell r="DG92" t="str">
            <v>金型起工済みの為、型費は未</v>
          </cell>
        </row>
        <row r="93">
          <cell r="B93" t="str">
            <v>KD02165-Y303</v>
          </cell>
          <cell r="C93" t="str">
            <v>00</v>
          </cell>
          <cell r="D93" t="str">
            <v>06</v>
          </cell>
          <cell r="E93" t="str">
            <v>P</v>
          </cell>
          <cell r="F93">
            <v>188</v>
          </cell>
          <cell r="G93">
            <v>251</v>
          </cell>
          <cell r="S93">
            <v>18.02</v>
          </cell>
          <cell r="T93">
            <v>6.09</v>
          </cell>
          <cell r="W93">
            <v>2</v>
          </cell>
          <cell r="AY93" t="str">
            <v>総抜</v>
          </cell>
          <cell r="AZ93">
            <v>1271445.5</v>
          </cell>
          <cell r="BA93" t="str">
            <v>ﾊﾞｰﾘﾝｸﾞ</v>
          </cell>
          <cell r="BB93">
            <v>692077.5</v>
          </cell>
          <cell r="BC93" t="str">
            <v>1曲</v>
          </cell>
          <cell r="BD93">
            <v>408705</v>
          </cell>
          <cell r="BE93" t="str">
            <v>2曲</v>
          </cell>
          <cell r="BF93">
            <v>408705</v>
          </cell>
          <cell r="BG93" t="str">
            <v>3曲</v>
          </cell>
          <cell r="BH93">
            <v>374390</v>
          </cell>
        </row>
        <row r="94">
          <cell r="B94" t="str">
            <v>KD02165-Y305</v>
          </cell>
          <cell r="C94" t="str">
            <v>00</v>
          </cell>
          <cell r="D94" t="str">
            <v>03</v>
          </cell>
          <cell r="E94" t="str">
            <v>P</v>
          </cell>
          <cell r="F94">
            <v>188</v>
          </cell>
          <cell r="G94">
            <v>251</v>
          </cell>
          <cell r="S94">
            <v>14.41</v>
          </cell>
          <cell r="T94">
            <v>2.0299999999999998</v>
          </cell>
          <cell r="W94">
            <v>2</v>
          </cell>
          <cell r="AY94" t="str">
            <v>総抜</v>
          </cell>
          <cell r="AZ94">
            <v>1193421.33</v>
          </cell>
          <cell r="BA94" t="str">
            <v>ﾊﾞｰﾘﾝｸﾞ</v>
          </cell>
          <cell r="BB94">
            <v>501988</v>
          </cell>
        </row>
        <row r="95">
          <cell r="B95" t="str">
            <v>KD02165-Y307</v>
          </cell>
          <cell r="C95" t="str">
            <v>00</v>
          </cell>
          <cell r="D95" t="str">
            <v>06</v>
          </cell>
          <cell r="E95" t="str">
            <v>P</v>
          </cell>
          <cell r="F95">
            <v>188</v>
          </cell>
          <cell r="G95">
            <v>188</v>
          </cell>
          <cell r="S95">
            <v>3.8</v>
          </cell>
          <cell r="T95">
            <v>2.89</v>
          </cell>
          <cell r="W95">
            <v>2</v>
          </cell>
          <cell r="AY95" t="str">
            <v>総抜</v>
          </cell>
          <cell r="AZ95">
            <v>460566.67</v>
          </cell>
          <cell r="BA95" t="str">
            <v>ﾘﾌﾞ整形</v>
          </cell>
          <cell r="BB95">
            <v>474820</v>
          </cell>
          <cell r="BC95" t="str">
            <v>1曲</v>
          </cell>
          <cell r="BD95">
            <v>346400</v>
          </cell>
          <cell r="BE95" t="str">
            <v>ﾂﾌﾞｼ</v>
          </cell>
          <cell r="BF95">
            <v>398700</v>
          </cell>
        </row>
        <row r="96">
          <cell r="B96" t="str">
            <v>KD02165-Y401</v>
          </cell>
          <cell r="C96" t="str">
            <v>00</v>
          </cell>
          <cell r="D96" t="str">
            <v>01</v>
          </cell>
          <cell r="E96" t="str">
            <v>P</v>
          </cell>
          <cell r="F96">
            <v>931</v>
          </cell>
          <cell r="G96">
            <v>931</v>
          </cell>
          <cell r="S96">
            <v>49.85</v>
          </cell>
          <cell r="T96">
            <v>8.2799999999999994</v>
          </cell>
          <cell r="W96">
            <v>2</v>
          </cell>
          <cell r="AY96" t="str">
            <v>総抜</v>
          </cell>
          <cell r="AZ96">
            <v>1523014.4</v>
          </cell>
          <cell r="BA96" t="str">
            <v>孔ﾊﾞｰﾘﾝｸﾞ1</v>
          </cell>
          <cell r="BB96">
            <v>2547200.7999999998</v>
          </cell>
          <cell r="BC96" t="str">
            <v>孔ﾊﾞｰﾘﾝｸﾞ2</v>
          </cell>
          <cell r="BD96">
            <v>2823990.8</v>
          </cell>
          <cell r="BE96" t="str">
            <v>1曲</v>
          </cell>
          <cell r="BF96">
            <v>1488577.2</v>
          </cell>
          <cell r="BG96" t="str">
            <v>2曲</v>
          </cell>
          <cell r="BH96">
            <v>757677.2</v>
          </cell>
          <cell r="BI96" t="str">
            <v>3曲</v>
          </cell>
          <cell r="BJ96">
            <v>757677.2</v>
          </cell>
          <cell r="BK96" t="str">
            <v>4曲</v>
          </cell>
          <cell r="BL96">
            <v>757677.2</v>
          </cell>
          <cell r="BM96" t="str">
            <v>5曲</v>
          </cell>
          <cell r="BN96">
            <v>900421.6</v>
          </cell>
          <cell r="BO96" t="str">
            <v>6曲</v>
          </cell>
          <cell r="BP96">
            <v>809532.8</v>
          </cell>
          <cell r="BQ96" t="str">
            <v>7曲</v>
          </cell>
          <cell r="BR96">
            <v>809532.8</v>
          </cell>
          <cell r="DG96" t="str">
            <v>ランクＡ</v>
          </cell>
        </row>
        <row r="97">
          <cell r="B97" t="str">
            <v>KD02165-Y403</v>
          </cell>
          <cell r="C97" t="str">
            <v>00</v>
          </cell>
          <cell r="D97" t="str">
            <v>01</v>
          </cell>
          <cell r="E97" t="str">
            <v>P</v>
          </cell>
          <cell r="F97">
            <v>233</v>
          </cell>
          <cell r="G97">
            <v>233</v>
          </cell>
          <cell r="I97" t="str">
            <v>外観Ｂ</v>
          </cell>
          <cell r="J97">
            <v>150</v>
          </cell>
          <cell r="S97">
            <v>21.42</v>
          </cell>
          <cell r="T97">
            <v>4.93</v>
          </cell>
          <cell r="W97">
            <v>2</v>
          </cell>
          <cell r="AY97" t="str">
            <v>総抜</v>
          </cell>
          <cell r="AZ97">
            <v>860560.5</v>
          </cell>
          <cell r="BA97" t="str">
            <v>孔抜</v>
          </cell>
          <cell r="BB97">
            <v>1179600.5</v>
          </cell>
          <cell r="BC97" t="str">
            <v>ﾊﾞｰﾘﾝｸﾞ</v>
          </cell>
          <cell r="BD97">
            <v>727600.5</v>
          </cell>
          <cell r="BE97" t="str">
            <v>1曲</v>
          </cell>
          <cell r="BF97">
            <v>598694.5</v>
          </cell>
          <cell r="BG97" t="str">
            <v>2曲</v>
          </cell>
          <cell r="BH97">
            <v>598694.5</v>
          </cell>
          <cell r="BI97" t="str">
            <v>3曲</v>
          </cell>
          <cell r="BJ97">
            <v>598694.5</v>
          </cell>
          <cell r="DG97" t="str">
            <v>ランクＡ、外観Ｂ追加</v>
          </cell>
        </row>
        <row r="98">
          <cell r="B98" t="str">
            <v>KD02165-Y405</v>
          </cell>
          <cell r="C98" t="str">
            <v>00</v>
          </cell>
          <cell r="D98" t="str">
            <v>01</v>
          </cell>
          <cell r="E98" t="str">
            <v>P</v>
          </cell>
          <cell r="F98">
            <v>233</v>
          </cell>
          <cell r="G98">
            <v>311</v>
          </cell>
          <cell r="S98">
            <v>19.170000000000002</v>
          </cell>
          <cell r="T98">
            <v>2.0699999999999998</v>
          </cell>
          <cell r="W98">
            <v>2</v>
          </cell>
          <cell r="AY98" t="str">
            <v>総抜</v>
          </cell>
          <cell r="AZ98">
            <v>815575.5</v>
          </cell>
          <cell r="BA98" t="str">
            <v>孔ﾊﾞｰﾘﾝｸﾞ</v>
          </cell>
          <cell r="BB98">
            <v>1187208.5</v>
          </cell>
          <cell r="DG98" t="str">
            <v>ランクＡ</v>
          </cell>
        </row>
        <row r="99">
          <cell r="B99" t="str">
            <v>KD02165-Y407</v>
          </cell>
          <cell r="C99" t="str">
            <v>00</v>
          </cell>
          <cell r="D99" t="str">
            <v>01</v>
          </cell>
          <cell r="E99" t="str">
            <v>P</v>
          </cell>
          <cell r="F99">
            <v>399</v>
          </cell>
          <cell r="G99">
            <v>399</v>
          </cell>
          <cell r="S99">
            <v>12.24</v>
          </cell>
          <cell r="T99">
            <v>5.25</v>
          </cell>
          <cell r="W99">
            <v>2</v>
          </cell>
          <cell r="AY99" t="str">
            <v>総抜</v>
          </cell>
          <cell r="AZ99">
            <v>651985.80000000005</v>
          </cell>
          <cell r="BA99" t="str">
            <v>絞り1</v>
          </cell>
          <cell r="BB99">
            <v>670252.80000000005</v>
          </cell>
          <cell r="BC99" t="str">
            <v>絞り2</v>
          </cell>
          <cell r="BD99">
            <v>670252.80000000005</v>
          </cell>
          <cell r="BE99" t="str">
            <v>1曲</v>
          </cell>
          <cell r="BF99">
            <v>575699.19999999995</v>
          </cell>
          <cell r="BG99" t="str">
            <v>2曲</v>
          </cell>
          <cell r="BH99">
            <v>575699.19999999995</v>
          </cell>
          <cell r="BI99" t="str">
            <v>3曲</v>
          </cell>
          <cell r="BJ99">
            <v>575699.19999999995</v>
          </cell>
          <cell r="BK99" t="str">
            <v>4曲</v>
          </cell>
          <cell r="BL99">
            <v>713699.2</v>
          </cell>
          <cell r="BM99" t="str">
            <v>？？？</v>
          </cell>
          <cell r="BN99">
            <v>60000</v>
          </cell>
          <cell r="DG99" t="str">
            <v>ランクＡ、検査治具30千×2ヶ</v>
          </cell>
        </row>
        <row r="100">
          <cell r="B100" t="str">
            <v>KD02165-Y411</v>
          </cell>
          <cell r="C100" t="str">
            <v>00</v>
          </cell>
          <cell r="D100" t="str">
            <v>01</v>
          </cell>
          <cell r="E100" t="str">
            <v>P</v>
          </cell>
          <cell r="F100">
            <v>466</v>
          </cell>
          <cell r="G100">
            <v>466</v>
          </cell>
          <cell r="I100" t="str">
            <v>外観Ｂ</v>
          </cell>
          <cell r="J100">
            <v>100</v>
          </cell>
          <cell r="S100">
            <v>22.57</v>
          </cell>
          <cell r="T100">
            <v>9.14</v>
          </cell>
          <cell r="W100">
            <v>2</v>
          </cell>
          <cell r="AY100" t="str">
            <v>総抜</v>
          </cell>
          <cell r="AZ100">
            <v>727708.5</v>
          </cell>
          <cell r="BA100" t="str">
            <v>絞り1</v>
          </cell>
          <cell r="BB100">
            <v>711275.5</v>
          </cell>
          <cell r="BC100" t="str">
            <v>絞り2</v>
          </cell>
          <cell r="BD100">
            <v>654405.5</v>
          </cell>
          <cell r="BE100" t="str">
            <v>孔抜</v>
          </cell>
          <cell r="BF100">
            <v>794557.5</v>
          </cell>
          <cell r="BG100" t="str">
            <v>ﾊﾞｰﾘﾝｸﾞ</v>
          </cell>
          <cell r="BH100">
            <v>688475.5</v>
          </cell>
          <cell r="BI100" t="str">
            <v>1曲</v>
          </cell>
          <cell r="BJ100">
            <v>563569.5</v>
          </cell>
          <cell r="BK100" t="str">
            <v>2曲</v>
          </cell>
          <cell r="BL100">
            <v>555469.5</v>
          </cell>
          <cell r="BM100" t="str">
            <v>3曲</v>
          </cell>
          <cell r="BN100">
            <v>555469.5</v>
          </cell>
          <cell r="BO100" t="str">
            <v>4曲</v>
          </cell>
          <cell r="BP100">
            <v>555469.5</v>
          </cell>
          <cell r="BQ100" t="str">
            <v>5曲</v>
          </cell>
          <cell r="BR100">
            <v>579121</v>
          </cell>
          <cell r="BS100" t="str">
            <v>6曲</v>
          </cell>
          <cell r="BT100">
            <v>533018</v>
          </cell>
          <cell r="BU100" t="str">
            <v>7曲</v>
          </cell>
          <cell r="BV100">
            <v>533018</v>
          </cell>
          <cell r="BW100" t="str">
            <v>？？？</v>
          </cell>
          <cell r="BX100">
            <v>60000</v>
          </cell>
          <cell r="DG100" t="str">
            <v>外観Ｂ、ランクＡ、検査治具30千×2ヶ</v>
          </cell>
        </row>
        <row r="101">
          <cell r="B101" t="str">
            <v>KD02165-Y412</v>
          </cell>
          <cell r="C101" t="str">
            <v>00</v>
          </cell>
          <cell r="D101" t="str">
            <v>01</v>
          </cell>
          <cell r="E101" t="str">
            <v>P</v>
          </cell>
          <cell r="F101">
            <v>466</v>
          </cell>
          <cell r="G101">
            <v>466</v>
          </cell>
          <cell r="I101" t="str">
            <v>外観Ｂ</v>
          </cell>
          <cell r="J101">
            <v>100</v>
          </cell>
          <cell r="S101">
            <v>23.12</v>
          </cell>
          <cell r="T101">
            <v>9.84</v>
          </cell>
          <cell r="W101">
            <v>2</v>
          </cell>
          <cell r="AY101" t="str">
            <v>総抜</v>
          </cell>
          <cell r="AZ101">
            <v>727708.5</v>
          </cell>
          <cell r="BA101" t="str">
            <v>絞り1</v>
          </cell>
          <cell r="BB101">
            <v>711275.5</v>
          </cell>
          <cell r="BC101" t="str">
            <v>絞り2</v>
          </cell>
          <cell r="BD101">
            <v>654405.5</v>
          </cell>
          <cell r="BE101" t="str">
            <v>孔抜</v>
          </cell>
          <cell r="BF101">
            <v>802557.5</v>
          </cell>
          <cell r="BG101" t="str">
            <v>ﾊﾞｰﾘﾝｸﾞ</v>
          </cell>
          <cell r="BH101">
            <v>688475.5</v>
          </cell>
          <cell r="BI101" t="str">
            <v>1曲</v>
          </cell>
          <cell r="BJ101">
            <v>448921</v>
          </cell>
          <cell r="BK101" t="str">
            <v>8曲</v>
          </cell>
          <cell r="BL101">
            <v>448921</v>
          </cell>
          <cell r="BM101" t="str">
            <v>2曲</v>
          </cell>
          <cell r="BN101">
            <v>555469.5</v>
          </cell>
          <cell r="BO101" t="str">
            <v>3曲</v>
          </cell>
          <cell r="BP101">
            <v>555469.5</v>
          </cell>
          <cell r="BQ101" t="str">
            <v>4曲</v>
          </cell>
          <cell r="BR101">
            <v>555469.5</v>
          </cell>
          <cell r="BS101" t="str">
            <v>5曲</v>
          </cell>
          <cell r="BT101">
            <v>579121</v>
          </cell>
          <cell r="BU101" t="str">
            <v>6曲</v>
          </cell>
          <cell r="BV101">
            <v>533018</v>
          </cell>
          <cell r="BW101" t="str">
            <v>7曲</v>
          </cell>
          <cell r="BX101">
            <v>533018</v>
          </cell>
          <cell r="DG101" t="str">
            <v>外観Ｂ、ランクＡ</v>
          </cell>
        </row>
        <row r="102">
          <cell r="B102" t="str">
            <v>KD02165-Y421</v>
          </cell>
          <cell r="C102" t="str">
            <v>00</v>
          </cell>
          <cell r="D102" t="str">
            <v>01</v>
          </cell>
          <cell r="E102" t="str">
            <v>P</v>
          </cell>
          <cell r="F102">
            <v>466</v>
          </cell>
          <cell r="G102">
            <v>466</v>
          </cell>
          <cell r="S102">
            <v>16.62</v>
          </cell>
          <cell r="T102">
            <v>8.98</v>
          </cell>
          <cell r="W102">
            <v>2</v>
          </cell>
          <cell r="AY102" t="str">
            <v>総抜</v>
          </cell>
          <cell r="AZ102">
            <v>700661.5</v>
          </cell>
          <cell r="BA102" t="str">
            <v>孔抜</v>
          </cell>
          <cell r="BB102">
            <v>934884.5</v>
          </cell>
          <cell r="BC102" t="str">
            <v>ﾊﾞｰﾘﾝｸﾞ</v>
          </cell>
          <cell r="BD102">
            <v>666528.5</v>
          </cell>
          <cell r="BE102" t="str">
            <v>ﾀﾞﾎﾞ</v>
          </cell>
          <cell r="BF102">
            <v>601728.5</v>
          </cell>
          <cell r="BG102" t="str">
            <v>絞り1</v>
          </cell>
          <cell r="BH102">
            <v>689328.5</v>
          </cell>
          <cell r="BI102" t="str">
            <v>絞り2</v>
          </cell>
          <cell r="BJ102">
            <v>689328.5</v>
          </cell>
          <cell r="BK102" t="str">
            <v>1曲</v>
          </cell>
          <cell r="BL102">
            <v>703386.5</v>
          </cell>
          <cell r="BM102" t="str">
            <v>2曲</v>
          </cell>
          <cell r="BN102">
            <v>525326</v>
          </cell>
          <cell r="BO102" t="str">
            <v>3曲</v>
          </cell>
          <cell r="BP102">
            <v>590286.5</v>
          </cell>
          <cell r="BQ102" t="str">
            <v>4曲</v>
          </cell>
          <cell r="BR102">
            <v>590286.5</v>
          </cell>
          <cell r="BS102" t="str">
            <v>5曲</v>
          </cell>
          <cell r="BT102">
            <v>590286.5</v>
          </cell>
          <cell r="BU102" t="str">
            <v>6曲</v>
          </cell>
          <cell r="BV102">
            <v>728286.5</v>
          </cell>
          <cell r="BW102" t="str">
            <v>？？？</v>
          </cell>
          <cell r="BX102">
            <v>60000</v>
          </cell>
          <cell r="DG102" t="str">
            <v>ランクＡ、検査治具30千円×2ヶ</v>
          </cell>
        </row>
        <row r="103">
          <cell r="B103" t="str">
            <v>KD02165-Y434</v>
          </cell>
          <cell r="C103" t="str">
            <v>00</v>
          </cell>
          <cell r="D103" t="str">
            <v>01</v>
          </cell>
          <cell r="E103" t="str">
            <v>P</v>
          </cell>
          <cell r="F103">
            <v>280</v>
          </cell>
          <cell r="G103">
            <v>311</v>
          </cell>
          <cell r="S103">
            <v>7.49</v>
          </cell>
          <cell r="T103">
            <v>7.38</v>
          </cell>
          <cell r="W103">
            <v>2</v>
          </cell>
          <cell r="AY103" t="str">
            <v>総抜</v>
          </cell>
          <cell r="AZ103">
            <v>581980.19999999995</v>
          </cell>
          <cell r="BA103" t="str">
            <v>ﾀﾞﾎﾞ・ﾊﾞｰﾘﾝｸﾞ</v>
          </cell>
          <cell r="BB103">
            <v>590947.19999999995</v>
          </cell>
          <cell r="BC103" t="str">
            <v>孔抜</v>
          </cell>
          <cell r="BD103">
            <v>1016721.2</v>
          </cell>
          <cell r="BE103" t="str">
            <v>1曲</v>
          </cell>
          <cell r="BF103">
            <v>641900.80000000005</v>
          </cell>
          <cell r="BG103" t="str">
            <v>2曲</v>
          </cell>
          <cell r="BH103">
            <v>641900.80000000005</v>
          </cell>
          <cell r="BI103" t="str">
            <v>3曲</v>
          </cell>
          <cell r="BJ103">
            <v>641900.80000000005</v>
          </cell>
          <cell r="BK103" t="str">
            <v>4曲</v>
          </cell>
          <cell r="BL103">
            <v>524300.80000000005</v>
          </cell>
          <cell r="BM103" t="str">
            <v>5曲</v>
          </cell>
          <cell r="BN103">
            <v>460539.2</v>
          </cell>
          <cell r="BO103" t="str">
            <v>6曲</v>
          </cell>
          <cell r="BP103">
            <v>460539.2</v>
          </cell>
          <cell r="BQ103" t="str">
            <v>7曲</v>
          </cell>
          <cell r="BR103">
            <v>333639.2</v>
          </cell>
          <cell r="DG103" t="str">
            <v>ランクＡ</v>
          </cell>
        </row>
        <row r="104">
          <cell r="B104" t="str">
            <v>KD02165-Y441</v>
          </cell>
          <cell r="C104" t="str">
            <v>00</v>
          </cell>
          <cell r="D104" t="str">
            <v>01</v>
          </cell>
          <cell r="E104" t="str">
            <v>P</v>
          </cell>
          <cell r="F104">
            <v>31</v>
          </cell>
          <cell r="G104">
            <v>40</v>
          </cell>
          <cell r="Q104">
            <v>2.08</v>
          </cell>
          <cell r="R104">
            <v>2.42</v>
          </cell>
          <cell r="W104">
            <v>1.6</v>
          </cell>
          <cell r="AY104" t="str">
            <v>総抜</v>
          </cell>
          <cell r="AZ104">
            <v>299033</v>
          </cell>
          <cell r="BA104" t="str">
            <v>孔ﾀﾞﾎﾞ</v>
          </cell>
          <cell r="BB104">
            <v>291100</v>
          </cell>
          <cell r="BC104" t="str">
            <v>ﾊﾞｰﾘﾝｸﾞ</v>
          </cell>
          <cell r="BD104">
            <v>183100</v>
          </cell>
          <cell r="BE104" t="str">
            <v>1曲</v>
          </cell>
          <cell r="BF104">
            <v>188300</v>
          </cell>
          <cell r="BG104" t="str">
            <v>2曲</v>
          </cell>
          <cell r="BH104">
            <v>195800</v>
          </cell>
          <cell r="BI104" t="str">
            <v>3曲</v>
          </cell>
          <cell r="BJ104">
            <v>162600</v>
          </cell>
          <cell r="DG104" t="str">
            <v>ｶｼﾒ後曲げ</v>
          </cell>
        </row>
        <row r="105">
          <cell r="B105" t="str">
            <v>KD02165-Y442</v>
          </cell>
          <cell r="C105" t="str">
            <v>00</v>
          </cell>
          <cell r="D105" t="str">
            <v>01</v>
          </cell>
          <cell r="E105" t="str">
            <v>P</v>
          </cell>
          <cell r="F105">
            <v>12</v>
          </cell>
          <cell r="G105">
            <v>16</v>
          </cell>
          <cell r="Q105">
            <v>1.77</v>
          </cell>
          <cell r="R105">
            <v>1.74</v>
          </cell>
          <cell r="W105">
            <v>1</v>
          </cell>
          <cell r="AY105" t="str">
            <v>総抜</v>
          </cell>
          <cell r="AZ105">
            <v>104800</v>
          </cell>
          <cell r="BA105" t="str">
            <v>ﾊﾞｰﾘﾝｸﾞ</v>
          </cell>
          <cell r="BB105">
            <v>118200</v>
          </cell>
          <cell r="BC105" t="str">
            <v>ﾀﾞﾎﾞ</v>
          </cell>
          <cell r="BD105">
            <v>150600</v>
          </cell>
          <cell r="BE105" t="str">
            <v>1曲</v>
          </cell>
          <cell r="BF105">
            <v>116500</v>
          </cell>
          <cell r="BG105" t="str">
            <v>2曲</v>
          </cell>
          <cell r="BH105">
            <v>115400</v>
          </cell>
        </row>
        <row r="106">
          <cell r="B106" t="str">
            <v>KD02165-Y445</v>
          </cell>
          <cell r="C106" t="str">
            <v>00</v>
          </cell>
          <cell r="D106" t="str">
            <v>01</v>
          </cell>
          <cell r="E106" t="str">
            <v>L</v>
          </cell>
          <cell r="F106">
            <v>7</v>
          </cell>
          <cell r="G106">
            <v>7</v>
          </cell>
          <cell r="AK106">
            <v>0.75</v>
          </cell>
          <cell r="AL106">
            <v>0.54</v>
          </cell>
        </row>
        <row r="107">
          <cell r="B107" t="str">
            <v>KD02165-Y485</v>
          </cell>
          <cell r="C107" t="str">
            <v>00</v>
          </cell>
          <cell r="D107" t="str">
            <v>01</v>
          </cell>
          <cell r="E107" t="str">
            <v>P</v>
          </cell>
          <cell r="F107">
            <v>9</v>
          </cell>
          <cell r="G107">
            <v>13</v>
          </cell>
          <cell r="Q107">
            <v>4.3600000000000003</v>
          </cell>
          <cell r="R107">
            <v>1.76</v>
          </cell>
          <cell r="W107">
            <v>2</v>
          </cell>
          <cell r="AY107" t="str">
            <v>総抜</v>
          </cell>
          <cell r="AZ107">
            <v>160300</v>
          </cell>
          <cell r="BA107" t="str">
            <v>孔ﾊﾞｰﾘﾝｸﾞ</v>
          </cell>
          <cell r="BB107">
            <v>305400</v>
          </cell>
          <cell r="BC107" t="str">
            <v>1曲</v>
          </cell>
          <cell r="BD107">
            <v>111100</v>
          </cell>
          <cell r="BE107" t="str">
            <v>2曲</v>
          </cell>
          <cell r="BF107">
            <v>146500</v>
          </cell>
          <cell r="BG107" t="str">
            <v>3曲</v>
          </cell>
          <cell r="BH107">
            <v>134600</v>
          </cell>
          <cell r="DG107" t="str">
            <v>ランクＡ</v>
          </cell>
        </row>
        <row r="108">
          <cell r="B108" t="str">
            <v>KD02165-Y493</v>
          </cell>
          <cell r="C108" t="str">
            <v>00</v>
          </cell>
          <cell r="D108" t="str">
            <v>01</v>
          </cell>
          <cell r="E108" t="str">
            <v>P</v>
          </cell>
          <cell r="F108">
            <v>13</v>
          </cell>
          <cell r="G108">
            <v>16</v>
          </cell>
          <cell r="Q108">
            <v>2</v>
          </cell>
          <cell r="R108">
            <v>2.75</v>
          </cell>
          <cell r="W108">
            <v>0.5</v>
          </cell>
          <cell r="AY108" t="str">
            <v>総抜</v>
          </cell>
          <cell r="AZ108">
            <v>238100</v>
          </cell>
          <cell r="BA108" t="str">
            <v>孔抜</v>
          </cell>
          <cell r="BB108">
            <v>234900</v>
          </cell>
          <cell r="BC108" t="str">
            <v>1曲</v>
          </cell>
          <cell r="BD108">
            <v>270500</v>
          </cell>
          <cell r="BE108" t="str">
            <v>2曲</v>
          </cell>
          <cell r="BF108">
            <v>192500</v>
          </cell>
          <cell r="BG108" t="str">
            <v>3曲</v>
          </cell>
          <cell r="BH108">
            <v>182900</v>
          </cell>
          <cell r="BI108" t="str">
            <v>4曲</v>
          </cell>
          <cell r="BJ108">
            <v>182900</v>
          </cell>
          <cell r="BK108" t="str">
            <v>5曲</v>
          </cell>
          <cell r="BL108">
            <v>172000</v>
          </cell>
          <cell r="BM108" t="str">
            <v>6曲</v>
          </cell>
          <cell r="BN108">
            <v>172000</v>
          </cell>
          <cell r="DG108" t="str">
            <v>ランクＡ</v>
          </cell>
        </row>
        <row r="109">
          <cell r="B109" t="str">
            <v>KD02165-Y526</v>
          </cell>
          <cell r="C109" t="str">
            <v>00</v>
          </cell>
          <cell r="D109" t="str">
            <v>01</v>
          </cell>
          <cell r="E109" t="str">
            <v>P</v>
          </cell>
          <cell r="F109">
            <v>20</v>
          </cell>
          <cell r="G109">
            <v>24</v>
          </cell>
          <cell r="Q109">
            <v>2</v>
          </cell>
          <cell r="R109">
            <v>2.35</v>
          </cell>
          <cell r="W109">
            <v>1</v>
          </cell>
          <cell r="AY109" t="str">
            <v>総抜</v>
          </cell>
          <cell r="AZ109">
            <v>260267</v>
          </cell>
          <cell r="BA109" t="str">
            <v>1曲</v>
          </cell>
          <cell r="BB109">
            <v>293700</v>
          </cell>
          <cell r="BC109" t="str">
            <v>2曲</v>
          </cell>
          <cell r="BD109">
            <v>343800</v>
          </cell>
          <cell r="BE109" t="str">
            <v>3曲</v>
          </cell>
          <cell r="BF109">
            <v>160900</v>
          </cell>
          <cell r="BG109" t="str">
            <v>4曲</v>
          </cell>
          <cell r="BH109">
            <v>149900</v>
          </cell>
          <cell r="BI109" t="str">
            <v>5曲</v>
          </cell>
          <cell r="BJ109">
            <v>149900</v>
          </cell>
        </row>
        <row r="110">
          <cell r="B110" t="str">
            <v>KD02165-Y528</v>
          </cell>
          <cell r="C110" t="str">
            <v>00</v>
          </cell>
          <cell r="D110" t="str">
            <v>01</v>
          </cell>
          <cell r="E110" t="str">
            <v>P</v>
          </cell>
          <cell r="F110">
            <v>7</v>
          </cell>
          <cell r="G110">
            <v>11</v>
          </cell>
          <cell r="Q110">
            <v>0.81</v>
          </cell>
          <cell r="R110">
            <v>0.93</v>
          </cell>
          <cell r="W110">
            <v>0.3</v>
          </cell>
          <cell r="AY110" t="str">
            <v>総抜</v>
          </cell>
          <cell r="AZ110">
            <v>146900</v>
          </cell>
          <cell r="BA110" t="str">
            <v>1曲</v>
          </cell>
          <cell r="BB110">
            <v>107300</v>
          </cell>
          <cell r="BC110" t="str">
            <v>2曲</v>
          </cell>
          <cell r="BD110">
            <v>107300</v>
          </cell>
          <cell r="DG110" t="str">
            <v>ランクＡ</v>
          </cell>
        </row>
        <row r="111">
          <cell r="B111" t="str">
            <v>KD02165-Y581</v>
          </cell>
          <cell r="C111" t="str">
            <v>00</v>
          </cell>
          <cell r="D111" t="str">
            <v>01</v>
          </cell>
          <cell r="E111" t="str">
            <v>P</v>
          </cell>
          <cell r="F111">
            <v>311</v>
          </cell>
          <cell r="G111">
            <v>466</v>
          </cell>
          <cell r="S111">
            <v>5.13</v>
          </cell>
          <cell r="T111">
            <v>3.37</v>
          </cell>
          <cell r="W111">
            <v>2</v>
          </cell>
          <cell r="AY111" t="str">
            <v>総抜</v>
          </cell>
          <cell r="AZ111">
            <v>932736.1</v>
          </cell>
          <cell r="BA111" t="str">
            <v>ﾊﾞｰﾘﾝｸﾞ</v>
          </cell>
          <cell r="BB111">
            <v>631269.1</v>
          </cell>
          <cell r="BC111" t="str">
            <v>1曲</v>
          </cell>
          <cell r="BD111">
            <v>506799.9</v>
          </cell>
          <cell r="BE111" t="str">
            <v>2曲</v>
          </cell>
          <cell r="BF111">
            <v>506799.9</v>
          </cell>
          <cell r="DG111" t="str">
            <v>ランクＡ</v>
          </cell>
        </row>
        <row r="112">
          <cell r="B112" t="str">
            <v>KD02165-Y582</v>
          </cell>
          <cell r="C112" t="str">
            <v>00</v>
          </cell>
          <cell r="D112" t="str">
            <v>01</v>
          </cell>
          <cell r="E112" t="str">
            <v>P</v>
          </cell>
          <cell r="F112">
            <v>32</v>
          </cell>
          <cell r="G112">
            <v>44</v>
          </cell>
          <cell r="Q112">
            <v>2.08</v>
          </cell>
          <cell r="R112">
            <v>1.66</v>
          </cell>
          <cell r="W112">
            <v>1</v>
          </cell>
          <cell r="AY112" t="str">
            <v>総抜</v>
          </cell>
          <cell r="AZ112">
            <v>483233</v>
          </cell>
          <cell r="BA112" t="str">
            <v>ﾊﾞｰﾘﾝｸﾞ</v>
          </cell>
          <cell r="BB112">
            <v>326100</v>
          </cell>
          <cell r="BC112" t="str">
            <v>1曲</v>
          </cell>
          <cell r="BD112">
            <v>263900</v>
          </cell>
          <cell r="BE112" t="str">
            <v>2曲</v>
          </cell>
          <cell r="BF112">
            <v>263900</v>
          </cell>
        </row>
        <row r="113">
          <cell r="B113" t="str">
            <v>KD02165-Y584</v>
          </cell>
          <cell r="C113" t="str">
            <v>00</v>
          </cell>
          <cell r="D113" t="str">
            <v>01</v>
          </cell>
          <cell r="E113" t="str">
            <v>P</v>
          </cell>
          <cell r="F113">
            <v>74</v>
          </cell>
          <cell r="G113">
            <v>93</v>
          </cell>
          <cell r="S113">
            <v>4.66</v>
          </cell>
          <cell r="T113">
            <v>4.8899999999999997</v>
          </cell>
          <cell r="W113">
            <v>1.6</v>
          </cell>
          <cell r="AY113" t="str">
            <v>総抜</v>
          </cell>
          <cell r="AZ113">
            <v>340867</v>
          </cell>
          <cell r="BA113" t="str">
            <v>絞り</v>
          </cell>
          <cell r="BB113">
            <v>367561</v>
          </cell>
          <cell r="BC113" t="str">
            <v>ﾊﾞｰﾘﾝｸﾞ</v>
          </cell>
          <cell r="BD113">
            <v>311900</v>
          </cell>
          <cell r="BE113" t="str">
            <v>孔抜1</v>
          </cell>
          <cell r="BF113">
            <v>543900</v>
          </cell>
          <cell r="BG113" t="str">
            <v>孔抜2</v>
          </cell>
          <cell r="BH113">
            <v>295500</v>
          </cell>
          <cell r="BI113" t="str">
            <v>1曲</v>
          </cell>
          <cell r="BJ113">
            <v>263100</v>
          </cell>
          <cell r="BK113" t="str">
            <v>2曲</v>
          </cell>
          <cell r="BL113">
            <v>307500</v>
          </cell>
          <cell r="BM113" t="str">
            <v>3曲</v>
          </cell>
          <cell r="BN113">
            <v>247500</v>
          </cell>
          <cell r="BO113" t="str">
            <v>4曲</v>
          </cell>
          <cell r="BP113">
            <v>228200</v>
          </cell>
          <cell r="BQ113" t="str">
            <v>5曲</v>
          </cell>
          <cell r="BR113">
            <v>228200</v>
          </cell>
          <cell r="DG113" t="str">
            <v>ｶｼﾒ後曲げ</v>
          </cell>
        </row>
        <row r="114">
          <cell r="B114" t="str">
            <v>KD02165-Y585</v>
          </cell>
          <cell r="C114" t="str">
            <v>00</v>
          </cell>
          <cell r="D114" t="str">
            <v>01</v>
          </cell>
          <cell r="E114" t="str">
            <v>L</v>
          </cell>
          <cell r="F114">
            <v>2</v>
          </cell>
          <cell r="G114">
            <v>2</v>
          </cell>
          <cell r="AK114">
            <v>0.61</v>
          </cell>
          <cell r="AL114">
            <v>0.54</v>
          </cell>
        </row>
        <row r="115">
          <cell r="B115" t="str">
            <v>KD02166-E011</v>
          </cell>
          <cell r="C115" t="str">
            <v>00</v>
          </cell>
          <cell r="D115" t="str">
            <v>11</v>
          </cell>
          <cell r="E115" t="str">
            <v>AS</v>
          </cell>
          <cell r="Q115">
            <v>5.37</v>
          </cell>
          <cell r="R115">
            <v>0.44</v>
          </cell>
          <cell r="DG115" t="str">
            <v>ｶｼﾒ後曲げ</v>
          </cell>
        </row>
        <row r="116">
          <cell r="B116" t="str">
            <v>KD02166-E015</v>
          </cell>
          <cell r="C116" t="str">
            <v>00</v>
          </cell>
          <cell r="D116" t="str">
            <v>09</v>
          </cell>
          <cell r="E116" t="str">
            <v>AS</v>
          </cell>
          <cell r="Q116">
            <v>3.66</v>
          </cell>
          <cell r="R116">
            <v>0.2</v>
          </cell>
          <cell r="DG116" t="str">
            <v>09版）ｶｼﾒ×2削除</v>
          </cell>
        </row>
        <row r="117">
          <cell r="B117" t="str">
            <v>KD02166-E030</v>
          </cell>
          <cell r="C117" t="str">
            <v>00</v>
          </cell>
          <cell r="D117" t="str">
            <v>10</v>
          </cell>
          <cell r="E117" t="str">
            <v>AS</v>
          </cell>
          <cell r="Q117">
            <v>2.12</v>
          </cell>
          <cell r="R117">
            <v>0.44</v>
          </cell>
        </row>
        <row r="118">
          <cell r="B118" t="str">
            <v>KD02166-E040</v>
          </cell>
          <cell r="C118" t="str">
            <v>00</v>
          </cell>
          <cell r="D118" t="str">
            <v>15</v>
          </cell>
          <cell r="E118" t="str">
            <v>AS</v>
          </cell>
          <cell r="Q118">
            <v>5.04</v>
          </cell>
          <cell r="R118">
            <v>0.74</v>
          </cell>
        </row>
        <row r="119">
          <cell r="B119" t="str">
            <v>KD02166-E047</v>
          </cell>
          <cell r="C119" t="str">
            <v>00</v>
          </cell>
          <cell r="D119" t="str">
            <v>12</v>
          </cell>
          <cell r="E119" t="str">
            <v>AS</v>
          </cell>
          <cell r="Q119">
            <v>2.71</v>
          </cell>
          <cell r="R119">
            <v>0.26</v>
          </cell>
        </row>
        <row r="120">
          <cell r="B120" t="str">
            <v>KD02166-E124</v>
          </cell>
          <cell r="C120" t="str">
            <v>00</v>
          </cell>
          <cell r="D120" t="str">
            <v>03</v>
          </cell>
          <cell r="E120" t="str">
            <v>AS</v>
          </cell>
          <cell r="Q120">
            <v>5</v>
          </cell>
          <cell r="R120">
            <v>0.2</v>
          </cell>
          <cell r="AY120" t="str">
            <v>？？？</v>
          </cell>
          <cell r="AZ120">
            <v>200000</v>
          </cell>
          <cell r="DG120" t="str">
            <v>03版）パーツフォロー改版。治具費=200千円</v>
          </cell>
        </row>
        <row r="121">
          <cell r="B121" t="str">
            <v>KD02166-E125</v>
          </cell>
          <cell r="C121" t="str">
            <v>00</v>
          </cell>
          <cell r="D121" t="str">
            <v>07</v>
          </cell>
          <cell r="E121" t="str">
            <v>AS</v>
          </cell>
          <cell r="Q121">
            <v>5.8</v>
          </cell>
          <cell r="R121">
            <v>0.26</v>
          </cell>
          <cell r="AY121" t="str">
            <v>？？？</v>
          </cell>
          <cell r="AZ121">
            <v>200000</v>
          </cell>
          <cell r="DG121" t="str">
            <v>07版）パーツフォロー改版。治具費=200千円</v>
          </cell>
        </row>
        <row r="122">
          <cell r="B122" t="str">
            <v>KD02166-E150</v>
          </cell>
          <cell r="C122" t="str">
            <v>00</v>
          </cell>
          <cell r="D122" t="str">
            <v>06</v>
          </cell>
          <cell r="E122" t="str">
            <v>AS</v>
          </cell>
          <cell r="Q122">
            <v>1.55</v>
          </cell>
          <cell r="R122">
            <v>0.11</v>
          </cell>
        </row>
        <row r="123">
          <cell r="B123" t="str">
            <v>KD02166-E156</v>
          </cell>
          <cell r="C123" t="str">
            <v>00</v>
          </cell>
          <cell r="D123" t="str">
            <v>09</v>
          </cell>
          <cell r="E123" t="str">
            <v>AS</v>
          </cell>
          <cell r="Q123">
            <v>3.27</v>
          </cell>
          <cell r="R123">
            <v>1.07</v>
          </cell>
        </row>
        <row r="124">
          <cell r="B124" t="str">
            <v>KD02166-E159</v>
          </cell>
          <cell r="C124" t="str">
            <v>00</v>
          </cell>
          <cell r="D124" t="str">
            <v>05</v>
          </cell>
          <cell r="E124" t="str">
            <v>AS</v>
          </cell>
          <cell r="Q124">
            <v>1.69</v>
          </cell>
          <cell r="R124">
            <v>0.6</v>
          </cell>
        </row>
        <row r="125">
          <cell r="B125" t="str">
            <v>KD02166-E183</v>
          </cell>
          <cell r="C125" t="str">
            <v>00</v>
          </cell>
          <cell r="D125" t="str">
            <v>05</v>
          </cell>
          <cell r="E125" t="str">
            <v>AS</v>
          </cell>
          <cell r="Q125">
            <v>0.25</v>
          </cell>
          <cell r="R125">
            <v>0.1</v>
          </cell>
          <cell r="DG125" t="str">
            <v>05版）パーツフォロー改版</v>
          </cell>
        </row>
        <row r="126">
          <cell r="B126" t="str">
            <v>KD02166-E190</v>
          </cell>
          <cell r="C126" t="str">
            <v>00</v>
          </cell>
          <cell r="D126" t="str">
            <v>12</v>
          </cell>
          <cell r="E126" t="str">
            <v>AS</v>
          </cell>
          <cell r="Q126">
            <v>2.54</v>
          </cell>
          <cell r="R126">
            <v>0.4</v>
          </cell>
        </row>
        <row r="127">
          <cell r="B127" t="str">
            <v>KD02166-E211</v>
          </cell>
          <cell r="C127" t="str">
            <v>00</v>
          </cell>
          <cell r="D127" t="str">
            <v>04</v>
          </cell>
          <cell r="E127" t="str">
            <v>AS</v>
          </cell>
          <cell r="Q127">
            <v>0.49</v>
          </cell>
          <cell r="R127">
            <v>0.2</v>
          </cell>
        </row>
        <row r="128">
          <cell r="B128" t="str">
            <v>KD02166-E213</v>
          </cell>
          <cell r="C128" t="str">
            <v>00</v>
          </cell>
          <cell r="D128" t="str">
            <v>02</v>
          </cell>
          <cell r="E128" t="str">
            <v>AS</v>
          </cell>
          <cell r="Q128">
            <v>0.49</v>
          </cell>
          <cell r="R128">
            <v>0.2</v>
          </cell>
        </row>
        <row r="129">
          <cell r="B129" t="str">
            <v>KD02166-E215</v>
          </cell>
          <cell r="C129" t="str">
            <v>00</v>
          </cell>
          <cell r="D129" t="str">
            <v>04</v>
          </cell>
          <cell r="E129" t="str">
            <v>AS</v>
          </cell>
          <cell r="Q129">
            <v>0.49</v>
          </cell>
          <cell r="R129">
            <v>0.2</v>
          </cell>
        </row>
        <row r="130">
          <cell r="B130" t="str">
            <v>KD02166-E217</v>
          </cell>
          <cell r="C130" t="str">
            <v>00</v>
          </cell>
          <cell r="D130" t="str">
            <v>02</v>
          </cell>
          <cell r="E130" t="str">
            <v>AS</v>
          </cell>
          <cell r="Q130">
            <v>0.49</v>
          </cell>
          <cell r="R130">
            <v>0.2</v>
          </cell>
        </row>
        <row r="131">
          <cell r="B131" t="str">
            <v>KD02166-E220</v>
          </cell>
          <cell r="C131" t="str">
            <v>00</v>
          </cell>
          <cell r="D131" t="str">
            <v>04</v>
          </cell>
          <cell r="E131" t="str">
            <v>AS</v>
          </cell>
          <cell r="Q131">
            <v>1.39</v>
          </cell>
          <cell r="R131">
            <v>0.11</v>
          </cell>
        </row>
        <row r="132">
          <cell r="B132" t="str">
            <v>KD02166-E225</v>
          </cell>
          <cell r="C132" t="str">
            <v>00</v>
          </cell>
          <cell r="D132" t="str">
            <v>03</v>
          </cell>
          <cell r="E132" t="str">
            <v>AS</v>
          </cell>
          <cell r="Q132">
            <v>0.77</v>
          </cell>
          <cell r="R132">
            <v>0.11</v>
          </cell>
        </row>
        <row r="133">
          <cell r="B133" t="str">
            <v>KD02166-E260</v>
          </cell>
          <cell r="C133" t="str">
            <v>00</v>
          </cell>
          <cell r="D133" t="str">
            <v>05</v>
          </cell>
          <cell r="E133" t="str">
            <v>AS</v>
          </cell>
          <cell r="Q133">
            <v>0.25</v>
          </cell>
          <cell r="R133">
            <v>0.1</v>
          </cell>
        </row>
        <row r="134">
          <cell r="B134" t="str">
            <v>KD02166-E311</v>
          </cell>
          <cell r="C134" t="str">
            <v>00</v>
          </cell>
          <cell r="D134" t="str">
            <v>03</v>
          </cell>
          <cell r="E134" t="str">
            <v>AS</v>
          </cell>
          <cell r="Q134">
            <v>0.49</v>
          </cell>
          <cell r="R134">
            <v>0.2</v>
          </cell>
        </row>
        <row r="135">
          <cell r="B135" t="str">
            <v>KD02166-E313</v>
          </cell>
          <cell r="C135" t="str">
            <v>00</v>
          </cell>
          <cell r="D135" t="str">
            <v>03</v>
          </cell>
          <cell r="E135" t="str">
            <v>AS</v>
          </cell>
          <cell r="Q135">
            <v>0.49</v>
          </cell>
          <cell r="R135">
            <v>0.2</v>
          </cell>
        </row>
        <row r="136">
          <cell r="B136" t="str">
            <v>KD02166-E315</v>
          </cell>
          <cell r="C136" t="str">
            <v>00</v>
          </cell>
          <cell r="D136" t="str">
            <v>03</v>
          </cell>
          <cell r="E136" t="str">
            <v>AS</v>
          </cell>
          <cell r="Q136">
            <v>0.49</v>
          </cell>
          <cell r="R136">
            <v>0.2</v>
          </cell>
        </row>
        <row r="137">
          <cell r="B137" t="str">
            <v>KD02166-E317</v>
          </cell>
          <cell r="C137" t="str">
            <v>00</v>
          </cell>
          <cell r="D137" t="str">
            <v>03</v>
          </cell>
          <cell r="E137" t="str">
            <v>AS</v>
          </cell>
          <cell r="Q137">
            <v>0.49</v>
          </cell>
          <cell r="R137">
            <v>0.2</v>
          </cell>
        </row>
        <row r="138">
          <cell r="B138" t="str">
            <v>KD02166-E320</v>
          </cell>
          <cell r="C138" t="str">
            <v>00</v>
          </cell>
          <cell r="D138" t="str">
            <v>06</v>
          </cell>
          <cell r="E138" t="str">
            <v>AS</v>
          </cell>
          <cell r="Q138">
            <v>1.23</v>
          </cell>
          <cell r="R138">
            <v>0.11</v>
          </cell>
        </row>
        <row r="139">
          <cell r="B139" t="str">
            <v>KD02166-E322</v>
          </cell>
          <cell r="C139" t="str">
            <v>00</v>
          </cell>
          <cell r="D139" t="str">
            <v>01</v>
          </cell>
          <cell r="E139" t="str">
            <v>AS</v>
          </cell>
          <cell r="Q139">
            <v>0.66</v>
          </cell>
          <cell r="R139">
            <v>0.14000000000000001</v>
          </cell>
        </row>
        <row r="140">
          <cell r="B140" t="str">
            <v>KD02166-E411</v>
          </cell>
          <cell r="C140" t="str">
            <v>00</v>
          </cell>
          <cell r="D140" t="str">
            <v>12</v>
          </cell>
          <cell r="E140" t="str">
            <v>AS</v>
          </cell>
          <cell r="Q140">
            <v>2.41</v>
          </cell>
          <cell r="R140">
            <v>0.34</v>
          </cell>
          <cell r="DG140" t="str">
            <v>ｶｼﾒ後曲</v>
          </cell>
        </row>
        <row r="141">
          <cell r="B141" t="str">
            <v>KD02166-E415</v>
          </cell>
          <cell r="C141" t="str">
            <v>00</v>
          </cell>
          <cell r="D141" t="str">
            <v>13</v>
          </cell>
          <cell r="E141" t="str">
            <v>AS</v>
          </cell>
          <cell r="Q141">
            <v>4.55</v>
          </cell>
          <cell r="R141">
            <v>0.6</v>
          </cell>
        </row>
        <row r="142">
          <cell r="B142" t="str">
            <v>KD02166-E420</v>
          </cell>
          <cell r="C142" t="str">
            <v>00</v>
          </cell>
          <cell r="D142" t="str">
            <v>03</v>
          </cell>
          <cell r="E142" t="str">
            <v>AS</v>
          </cell>
          <cell r="Q142">
            <v>0.5</v>
          </cell>
          <cell r="R142">
            <v>0.1</v>
          </cell>
        </row>
        <row r="143">
          <cell r="B143" t="str">
            <v>KD02166-E423</v>
          </cell>
          <cell r="C143" t="str">
            <v>00</v>
          </cell>
          <cell r="D143" t="str">
            <v>03</v>
          </cell>
          <cell r="E143" t="str">
            <v>MO</v>
          </cell>
          <cell r="F143">
            <v>4</v>
          </cell>
          <cell r="G143">
            <v>4</v>
          </cell>
          <cell r="H143">
            <v>884</v>
          </cell>
          <cell r="AM143">
            <v>50</v>
          </cell>
          <cell r="AN143">
            <v>30.5</v>
          </cell>
          <cell r="AO143">
            <v>0.85</v>
          </cell>
          <cell r="AP143">
            <v>6</v>
          </cell>
        </row>
        <row r="144">
          <cell r="B144" t="str">
            <v>KD02166-E430</v>
          </cell>
          <cell r="C144" t="str">
            <v>00</v>
          </cell>
          <cell r="D144" t="str">
            <v>06</v>
          </cell>
          <cell r="E144" t="str">
            <v>AS</v>
          </cell>
          <cell r="Q144">
            <v>0.83</v>
          </cell>
          <cell r="R144">
            <v>0.14000000000000001</v>
          </cell>
        </row>
        <row r="145">
          <cell r="B145" t="str">
            <v>KD02166-E440</v>
          </cell>
          <cell r="C145" t="str">
            <v>00</v>
          </cell>
          <cell r="D145" t="str">
            <v>18</v>
          </cell>
          <cell r="E145" t="str">
            <v>AS</v>
          </cell>
          <cell r="Q145">
            <v>5.1100000000000003</v>
          </cell>
          <cell r="R145">
            <v>0.6</v>
          </cell>
        </row>
        <row r="146">
          <cell r="B146" t="str">
            <v>KD02166-E450</v>
          </cell>
          <cell r="C146" t="str">
            <v>00</v>
          </cell>
          <cell r="D146" t="str">
            <v>05</v>
          </cell>
          <cell r="E146" t="str">
            <v>AS</v>
          </cell>
          <cell r="Q146">
            <v>1.55</v>
          </cell>
          <cell r="R146">
            <v>0.11</v>
          </cell>
        </row>
        <row r="147">
          <cell r="B147" t="str">
            <v>KD02166-E456</v>
          </cell>
          <cell r="C147" t="str">
            <v>00</v>
          </cell>
          <cell r="D147" t="str">
            <v>06</v>
          </cell>
          <cell r="E147" t="str">
            <v>AS</v>
          </cell>
          <cell r="Q147">
            <v>1.87</v>
          </cell>
          <cell r="R147">
            <v>0.68</v>
          </cell>
        </row>
        <row r="148">
          <cell r="B148" t="str">
            <v>KD02166-E459</v>
          </cell>
          <cell r="C148" t="str">
            <v>00</v>
          </cell>
          <cell r="D148" t="str">
            <v>08</v>
          </cell>
          <cell r="E148" t="str">
            <v>AS</v>
          </cell>
          <cell r="Q148">
            <v>0.84</v>
          </cell>
          <cell r="R148">
            <v>0.14000000000000001</v>
          </cell>
        </row>
        <row r="149">
          <cell r="B149" t="str">
            <v>KD02166-E465</v>
          </cell>
          <cell r="C149" t="str">
            <v>00</v>
          </cell>
          <cell r="D149" t="str">
            <v>01</v>
          </cell>
          <cell r="E149" t="str">
            <v>AS</v>
          </cell>
          <cell r="Q149">
            <v>1.79</v>
          </cell>
          <cell r="R149">
            <v>0.16</v>
          </cell>
          <cell r="DG149" t="str">
            <v>旧版E475</v>
          </cell>
        </row>
        <row r="150">
          <cell r="B150" t="str">
            <v>KD02166-E472</v>
          </cell>
          <cell r="C150" t="str">
            <v>00</v>
          </cell>
          <cell r="D150" t="str">
            <v>09</v>
          </cell>
          <cell r="E150" t="str">
            <v>AS</v>
          </cell>
          <cell r="Q150">
            <v>3.31</v>
          </cell>
          <cell r="R150">
            <v>0.36</v>
          </cell>
          <cell r="DG150" t="str">
            <v>09版）ダボ合わせ→位置合わせに変更</v>
          </cell>
        </row>
        <row r="151">
          <cell r="B151" t="str">
            <v>KD02166-E473</v>
          </cell>
          <cell r="C151" t="str">
            <v>00</v>
          </cell>
          <cell r="D151" t="str">
            <v>01</v>
          </cell>
          <cell r="E151" t="str">
            <v>AS</v>
          </cell>
          <cell r="Q151">
            <v>2.54</v>
          </cell>
          <cell r="R151">
            <v>0.4</v>
          </cell>
        </row>
        <row r="152">
          <cell r="B152" t="str">
            <v>KD02166-E480</v>
          </cell>
          <cell r="C152" t="str">
            <v>00</v>
          </cell>
          <cell r="D152" t="str">
            <v>05</v>
          </cell>
          <cell r="E152" t="str">
            <v>AS</v>
          </cell>
          <cell r="Q152">
            <v>0.25</v>
          </cell>
          <cell r="R152">
            <v>0.1</v>
          </cell>
        </row>
        <row r="153">
          <cell r="B153" t="str">
            <v>KD02166-Y011</v>
          </cell>
          <cell r="C153" t="str">
            <v>00</v>
          </cell>
          <cell r="D153" t="str">
            <v>11</v>
          </cell>
          <cell r="E153" t="str">
            <v>P</v>
          </cell>
          <cell r="F153">
            <v>61</v>
          </cell>
          <cell r="G153">
            <v>76</v>
          </cell>
          <cell r="S153">
            <v>19.010000000000002</v>
          </cell>
          <cell r="T153">
            <v>2.61</v>
          </cell>
          <cell r="W153">
            <v>1.6</v>
          </cell>
          <cell r="AY153" t="str">
            <v>総抜</v>
          </cell>
          <cell r="AZ153">
            <v>1129242.6000000001</v>
          </cell>
          <cell r="BA153" t="str">
            <v>ダボ</v>
          </cell>
          <cell r="BB153">
            <v>620509.6</v>
          </cell>
          <cell r="DG153" t="str">
            <v>ｶｼﾒ後曲げ。金型起工済みの為、型費は未</v>
          </cell>
        </row>
        <row r="154">
          <cell r="B154" t="str">
            <v>KD02166-Y012</v>
          </cell>
          <cell r="C154" t="str">
            <v>00</v>
          </cell>
          <cell r="D154" t="str">
            <v>05</v>
          </cell>
          <cell r="E154" t="str">
            <v>L</v>
          </cell>
          <cell r="F154">
            <v>5</v>
          </cell>
          <cell r="G154">
            <v>5</v>
          </cell>
          <cell r="AK154">
            <v>1.01</v>
          </cell>
          <cell r="AL154">
            <v>0.54</v>
          </cell>
          <cell r="DG154" t="str">
            <v>07.06.05材料費見直し。</v>
          </cell>
        </row>
        <row r="155">
          <cell r="B155" t="str">
            <v>KD02166-Y013</v>
          </cell>
          <cell r="C155" t="str">
            <v>00</v>
          </cell>
          <cell r="D155" t="str">
            <v>04</v>
          </cell>
          <cell r="E155" t="str">
            <v>L</v>
          </cell>
          <cell r="F155">
            <v>9</v>
          </cell>
          <cell r="G155">
            <v>9</v>
          </cell>
          <cell r="AK155">
            <v>1.17</v>
          </cell>
          <cell r="AL155">
            <v>0.54</v>
          </cell>
          <cell r="DG155" t="str">
            <v>07.06.05材料費見直し。</v>
          </cell>
        </row>
        <row r="156">
          <cell r="B156" t="str">
            <v>KD02166-Y014</v>
          </cell>
          <cell r="C156" t="str">
            <v>00</v>
          </cell>
          <cell r="D156" t="str">
            <v>04</v>
          </cell>
          <cell r="E156" t="str">
            <v>P</v>
          </cell>
          <cell r="F156">
            <v>7</v>
          </cell>
          <cell r="G156">
            <v>12</v>
          </cell>
          <cell r="Q156">
            <v>0.81</v>
          </cell>
          <cell r="R156">
            <v>0.93</v>
          </cell>
          <cell r="W156">
            <v>0.8</v>
          </cell>
          <cell r="AS156">
            <v>1.38</v>
          </cell>
          <cell r="AT156">
            <v>1.06</v>
          </cell>
          <cell r="AY156" t="str">
            <v>総抜</v>
          </cell>
          <cell r="AZ156">
            <v>104333.33</v>
          </cell>
          <cell r="BA156" t="str">
            <v>1曲</v>
          </cell>
          <cell r="BB156">
            <v>92900</v>
          </cell>
          <cell r="BC156" t="str">
            <v>2曲</v>
          </cell>
          <cell r="BD156">
            <v>92900</v>
          </cell>
        </row>
        <row r="157">
          <cell r="B157" t="str">
            <v>KD02166-Y015</v>
          </cell>
          <cell r="C157" t="str">
            <v>00</v>
          </cell>
          <cell r="D157" t="str">
            <v>08</v>
          </cell>
          <cell r="E157" t="str">
            <v>P</v>
          </cell>
          <cell r="F157">
            <v>67</v>
          </cell>
          <cell r="G157">
            <v>76</v>
          </cell>
          <cell r="S157">
            <v>19.440000000000001</v>
          </cell>
          <cell r="T157">
            <v>3.19</v>
          </cell>
          <cell r="W157">
            <v>1.6</v>
          </cell>
          <cell r="AY157" t="str">
            <v>総抜</v>
          </cell>
          <cell r="AZ157">
            <v>1125491.5</v>
          </cell>
          <cell r="BA157" t="str">
            <v>ﾀﾞﾎﾞ・ﾊﾞｰﾘﾝｸﾞ</v>
          </cell>
          <cell r="BB157">
            <v>705091.5</v>
          </cell>
          <cell r="DG157" t="str">
            <v>金型起工済みの為、型費は未</v>
          </cell>
        </row>
        <row r="158">
          <cell r="B158" t="str">
            <v>KD02166-Y017</v>
          </cell>
          <cell r="C158" t="str">
            <v>00</v>
          </cell>
          <cell r="D158" t="str">
            <v>02</v>
          </cell>
          <cell r="E158" t="str">
            <v>P</v>
          </cell>
          <cell r="F158">
            <v>2</v>
          </cell>
          <cell r="G158">
            <v>2</v>
          </cell>
          <cell r="Q158">
            <v>0.36</v>
          </cell>
          <cell r="R158">
            <v>0.66</v>
          </cell>
          <cell r="W158">
            <v>1</v>
          </cell>
          <cell r="AY158" t="str">
            <v>総抜</v>
          </cell>
          <cell r="AZ158">
            <v>112233.33</v>
          </cell>
          <cell r="BA158" t="str">
            <v>曲</v>
          </cell>
          <cell r="BB158">
            <v>95200</v>
          </cell>
        </row>
        <row r="159">
          <cell r="B159" t="str">
            <v>KD02166-Y020</v>
          </cell>
          <cell r="C159" t="str">
            <v>00</v>
          </cell>
          <cell r="D159" t="str">
            <v>02</v>
          </cell>
          <cell r="E159" t="str">
            <v>P</v>
          </cell>
          <cell r="F159">
            <v>1</v>
          </cell>
          <cell r="G159">
            <v>2</v>
          </cell>
          <cell r="Q159">
            <v>0.24</v>
          </cell>
          <cell r="R159">
            <v>0.39</v>
          </cell>
          <cell r="W159">
            <v>1</v>
          </cell>
          <cell r="AY159" t="str">
            <v>総抜</v>
          </cell>
          <cell r="AZ159">
            <v>81933.33</v>
          </cell>
        </row>
        <row r="160">
          <cell r="B160" t="str">
            <v>KD02166-Y023</v>
          </cell>
          <cell r="C160" t="str">
            <v>00</v>
          </cell>
          <cell r="D160" t="str">
            <v>04</v>
          </cell>
          <cell r="E160" t="str">
            <v>P</v>
          </cell>
          <cell r="F160">
            <v>4</v>
          </cell>
          <cell r="G160">
            <v>6</v>
          </cell>
          <cell r="Q160">
            <v>2.08</v>
          </cell>
          <cell r="R160">
            <v>2</v>
          </cell>
          <cell r="W160">
            <v>1</v>
          </cell>
          <cell r="AY160" t="str">
            <v>総抜</v>
          </cell>
          <cell r="AZ160">
            <v>119967</v>
          </cell>
          <cell r="BA160" t="str">
            <v>1曲</v>
          </cell>
          <cell r="BB160">
            <v>147200</v>
          </cell>
          <cell r="BC160" t="str">
            <v>2曲</v>
          </cell>
          <cell r="BD160">
            <v>102100</v>
          </cell>
          <cell r="BE160" t="str">
            <v>3曲</v>
          </cell>
          <cell r="BF160">
            <v>108700</v>
          </cell>
          <cell r="BG160" t="str">
            <v>4曲</v>
          </cell>
          <cell r="BH160">
            <v>116600</v>
          </cell>
          <cell r="BI160" t="str">
            <v>孔抜</v>
          </cell>
          <cell r="BJ160">
            <v>115700</v>
          </cell>
          <cell r="DG160" t="str">
            <v>06.10.26 金型起工予定（再見積）　07.03.19製技依頼により2曲変更/型費見直し無し</v>
          </cell>
        </row>
        <row r="161">
          <cell r="B161" t="str">
            <v>KD02166-Y030</v>
          </cell>
          <cell r="C161" t="str">
            <v>00</v>
          </cell>
          <cell r="D161" t="str">
            <v>14</v>
          </cell>
          <cell r="E161" t="str">
            <v>P</v>
          </cell>
          <cell r="F161">
            <v>52</v>
          </cell>
          <cell r="G161">
            <v>65</v>
          </cell>
          <cell r="I161" t="str">
            <v>P-ME</v>
          </cell>
          <cell r="J161">
            <v>15</v>
          </cell>
          <cell r="S161">
            <v>4.72</v>
          </cell>
          <cell r="T161">
            <v>2.23</v>
          </cell>
          <cell r="W161">
            <v>1.6</v>
          </cell>
          <cell r="AY161" t="str">
            <v>総抜</v>
          </cell>
          <cell r="AZ161">
            <v>656566.67000000004</v>
          </cell>
          <cell r="BA161" t="str">
            <v>ﾀﾞﾎﾞ</v>
          </cell>
          <cell r="BB161">
            <v>311300</v>
          </cell>
          <cell r="BC161" t="str">
            <v>1曲</v>
          </cell>
          <cell r="BD161">
            <v>300500</v>
          </cell>
          <cell r="BE161" t="str">
            <v>2曲</v>
          </cell>
          <cell r="BF161">
            <v>227100</v>
          </cell>
          <cell r="BG161" t="str">
            <v>3曲</v>
          </cell>
          <cell r="BH161">
            <v>236100</v>
          </cell>
        </row>
        <row r="162">
          <cell r="B162" t="str">
            <v>KD02166-Y032</v>
          </cell>
          <cell r="C162" t="str">
            <v>00</v>
          </cell>
          <cell r="D162" t="str">
            <v>05</v>
          </cell>
          <cell r="E162" t="str">
            <v>L</v>
          </cell>
          <cell r="F162">
            <v>3</v>
          </cell>
          <cell r="G162">
            <v>3</v>
          </cell>
          <cell r="AK162">
            <v>0.82</v>
          </cell>
          <cell r="AL162">
            <v>0.54</v>
          </cell>
        </row>
        <row r="163">
          <cell r="B163" t="str">
            <v>KD02166-Y033</v>
          </cell>
          <cell r="C163" t="str">
            <v>00</v>
          </cell>
          <cell r="D163" t="str">
            <v>04</v>
          </cell>
          <cell r="E163" t="str">
            <v>P</v>
          </cell>
          <cell r="F163">
            <v>9</v>
          </cell>
          <cell r="G163">
            <v>13</v>
          </cell>
          <cell r="Q163">
            <v>1.6</v>
          </cell>
          <cell r="R163">
            <v>1.43</v>
          </cell>
          <cell r="W163">
            <v>2</v>
          </cell>
          <cell r="AY163" t="str">
            <v>総抜</v>
          </cell>
          <cell r="AZ163">
            <v>182966.67</v>
          </cell>
          <cell r="BA163" t="str">
            <v>ダボ</v>
          </cell>
          <cell r="BB163">
            <v>129500</v>
          </cell>
          <cell r="BC163" t="str">
            <v>1曲</v>
          </cell>
          <cell r="BD163">
            <v>124300</v>
          </cell>
          <cell r="BE163" t="str">
            <v>2曲</v>
          </cell>
          <cell r="BF163">
            <v>119800</v>
          </cell>
        </row>
        <row r="164">
          <cell r="B164" t="str">
            <v>KD02166-Y034</v>
          </cell>
          <cell r="C164" t="str">
            <v>00</v>
          </cell>
          <cell r="D164" t="str">
            <v>03</v>
          </cell>
          <cell r="E164" t="str">
            <v>P</v>
          </cell>
          <cell r="F164">
            <v>1</v>
          </cell>
          <cell r="G164">
            <v>2</v>
          </cell>
          <cell r="Q164">
            <v>0.81</v>
          </cell>
          <cell r="R164">
            <v>1.1599999999999999</v>
          </cell>
          <cell r="W164">
            <v>1.6</v>
          </cell>
          <cell r="AY164" t="str">
            <v>総抜</v>
          </cell>
          <cell r="AZ164">
            <v>94127</v>
          </cell>
          <cell r="BA164" t="str">
            <v>ﾀﾞﾎﾞ</v>
          </cell>
          <cell r="BB164">
            <v>103900</v>
          </cell>
          <cell r="BC164" t="str">
            <v>1曲</v>
          </cell>
          <cell r="BD164">
            <v>90400</v>
          </cell>
          <cell r="DG164" t="str">
            <v>03版 型改造。</v>
          </cell>
        </row>
        <row r="165">
          <cell r="B165" t="str">
            <v>KD02166-Y035</v>
          </cell>
          <cell r="C165" t="str">
            <v>00</v>
          </cell>
          <cell r="D165" t="str">
            <v>05</v>
          </cell>
          <cell r="E165" t="str">
            <v>P</v>
          </cell>
          <cell r="F165">
            <v>5</v>
          </cell>
          <cell r="G165">
            <v>6</v>
          </cell>
          <cell r="Q165">
            <v>0.69</v>
          </cell>
          <cell r="R165">
            <v>0.99</v>
          </cell>
          <cell r="W165">
            <v>2</v>
          </cell>
          <cell r="AY165" t="str">
            <v>総抜</v>
          </cell>
          <cell r="AZ165">
            <v>127900</v>
          </cell>
          <cell r="BA165" t="str">
            <v>1曲</v>
          </cell>
          <cell r="BB165">
            <v>94800</v>
          </cell>
          <cell r="BC165" t="str">
            <v>2曲</v>
          </cell>
          <cell r="BD165">
            <v>101400</v>
          </cell>
        </row>
        <row r="166">
          <cell r="B166" t="str">
            <v>KD02166-Y037</v>
          </cell>
          <cell r="C166" t="str">
            <v>00</v>
          </cell>
          <cell r="D166" t="str">
            <v>04</v>
          </cell>
          <cell r="E166" t="str">
            <v>P</v>
          </cell>
          <cell r="F166">
            <v>7</v>
          </cell>
          <cell r="G166">
            <v>10</v>
          </cell>
          <cell r="Q166">
            <v>1.08</v>
          </cell>
          <cell r="R166">
            <v>1.03</v>
          </cell>
          <cell r="W166">
            <v>1</v>
          </cell>
          <cell r="AY166" t="str">
            <v>総抜</v>
          </cell>
          <cell r="AZ166">
            <v>138000</v>
          </cell>
          <cell r="BA166" t="str">
            <v>1曲</v>
          </cell>
          <cell r="BB166">
            <v>120700</v>
          </cell>
          <cell r="BC166" t="str">
            <v>2曲</v>
          </cell>
          <cell r="BD166">
            <v>109300</v>
          </cell>
          <cell r="DG166" t="str">
            <v>金型起工済みの為、型費は未</v>
          </cell>
        </row>
        <row r="167">
          <cell r="B167" t="str">
            <v>KD02166-Y039</v>
          </cell>
          <cell r="C167" t="str">
            <v>00</v>
          </cell>
          <cell r="D167" t="str">
            <v>04</v>
          </cell>
          <cell r="E167" t="str">
            <v>P</v>
          </cell>
          <cell r="F167">
            <v>1</v>
          </cell>
          <cell r="G167">
            <v>2</v>
          </cell>
          <cell r="Q167">
            <v>0.36</v>
          </cell>
          <cell r="R167">
            <v>0.66</v>
          </cell>
          <cell r="W167">
            <v>1</v>
          </cell>
          <cell r="AY167" t="str">
            <v>総抜</v>
          </cell>
          <cell r="AZ167">
            <v>111033.33</v>
          </cell>
          <cell r="BA167" t="str">
            <v>1曲</v>
          </cell>
          <cell r="BB167">
            <v>83800</v>
          </cell>
          <cell r="DG167" t="str">
            <v>型起工済の為型費は未</v>
          </cell>
        </row>
        <row r="168">
          <cell r="B168" t="str">
            <v>KD02166-Y040</v>
          </cell>
          <cell r="C168" t="str">
            <v>00</v>
          </cell>
          <cell r="D168" t="str">
            <v>10</v>
          </cell>
          <cell r="E168" t="str">
            <v>P</v>
          </cell>
          <cell r="F168">
            <v>33</v>
          </cell>
          <cell r="G168">
            <v>37</v>
          </cell>
          <cell r="I168" t="str">
            <v>P-ME</v>
          </cell>
          <cell r="J168">
            <v>15</v>
          </cell>
          <cell r="S168">
            <v>3.69</v>
          </cell>
          <cell r="T168">
            <v>3.45</v>
          </cell>
          <cell r="W168">
            <v>1.6</v>
          </cell>
          <cell r="AY168" t="str">
            <v>総抜</v>
          </cell>
          <cell r="AZ168">
            <v>769333</v>
          </cell>
          <cell r="BA168" t="str">
            <v>切欠</v>
          </cell>
          <cell r="BB168">
            <v>400700</v>
          </cell>
          <cell r="BC168" t="str">
            <v>1曲</v>
          </cell>
          <cell r="BD168">
            <v>207400</v>
          </cell>
          <cell r="BE168" t="str">
            <v>2曲</v>
          </cell>
          <cell r="BF168">
            <v>245200</v>
          </cell>
          <cell r="BG168" t="str">
            <v>3曲</v>
          </cell>
          <cell r="BH168">
            <v>349200</v>
          </cell>
          <cell r="BI168" t="str">
            <v>4曲</v>
          </cell>
          <cell r="BJ168">
            <v>229400</v>
          </cell>
          <cell r="BK168" t="str">
            <v>5曲</v>
          </cell>
          <cell r="BL168">
            <v>211600</v>
          </cell>
          <cell r="DG168" t="str">
            <v>10版 型改造。</v>
          </cell>
        </row>
        <row r="169">
          <cell r="B169" t="str">
            <v>KD02166-Y041</v>
          </cell>
          <cell r="C169" t="str">
            <v>00</v>
          </cell>
          <cell r="D169" t="str">
            <v>05</v>
          </cell>
          <cell r="E169" t="str">
            <v>P</v>
          </cell>
          <cell r="F169">
            <v>13</v>
          </cell>
          <cell r="G169">
            <v>14</v>
          </cell>
          <cell r="Q169">
            <v>0.72</v>
          </cell>
          <cell r="R169">
            <v>1.04</v>
          </cell>
          <cell r="W169">
            <v>2</v>
          </cell>
          <cell r="AY169" t="str">
            <v>総抜</v>
          </cell>
          <cell r="AZ169">
            <v>185066.67</v>
          </cell>
          <cell r="BA169" t="str">
            <v>ダボ</v>
          </cell>
          <cell r="BB169">
            <v>160200</v>
          </cell>
          <cell r="BC169" t="str">
            <v>1曲</v>
          </cell>
          <cell r="BD169">
            <v>197600</v>
          </cell>
        </row>
        <row r="170">
          <cell r="B170" t="str">
            <v>KD02166-Y042</v>
          </cell>
          <cell r="C170" t="str">
            <v>00</v>
          </cell>
          <cell r="D170" t="str">
            <v>08</v>
          </cell>
          <cell r="E170" t="str">
            <v>P</v>
          </cell>
          <cell r="F170">
            <v>16</v>
          </cell>
          <cell r="G170">
            <v>21</v>
          </cell>
          <cell r="Q170">
            <v>0.74</v>
          </cell>
          <cell r="R170">
            <v>0.86</v>
          </cell>
          <cell r="W170">
            <v>2</v>
          </cell>
          <cell r="AS170">
            <v>1.39</v>
          </cell>
          <cell r="AT170">
            <v>0.77</v>
          </cell>
          <cell r="AU170">
            <v>0.7</v>
          </cell>
          <cell r="AV170">
            <v>0.5</v>
          </cell>
          <cell r="AY170" t="str">
            <v>総抜</v>
          </cell>
          <cell r="AZ170">
            <v>211267</v>
          </cell>
          <cell r="BA170" t="str">
            <v>1曲</v>
          </cell>
          <cell r="BB170">
            <v>104000</v>
          </cell>
          <cell r="DG170" t="str">
            <v>08版）手作り見積。金型再見積(2/16 30t⇒60tに変更)</v>
          </cell>
        </row>
        <row r="171">
          <cell r="B171" t="str">
            <v>KD02166-Y043</v>
          </cell>
          <cell r="C171" t="str">
            <v>00</v>
          </cell>
          <cell r="D171" t="str">
            <v>06</v>
          </cell>
          <cell r="E171" t="str">
            <v>P</v>
          </cell>
          <cell r="F171">
            <v>16</v>
          </cell>
          <cell r="G171">
            <v>20</v>
          </cell>
          <cell r="Q171">
            <v>1.1299999999999999</v>
          </cell>
          <cell r="R171">
            <v>1.2</v>
          </cell>
          <cell r="W171">
            <v>0.5</v>
          </cell>
          <cell r="AS171">
            <v>2.04</v>
          </cell>
          <cell r="AT171">
            <v>1.1399999999999999</v>
          </cell>
          <cell r="AU171">
            <v>0.69</v>
          </cell>
          <cell r="AV171">
            <v>0.5</v>
          </cell>
          <cell r="AY171" t="str">
            <v>総抜</v>
          </cell>
          <cell r="AZ171">
            <v>128066.67</v>
          </cell>
          <cell r="BA171" t="str">
            <v>1曲</v>
          </cell>
          <cell r="BB171">
            <v>127300</v>
          </cell>
          <cell r="BC171" t="str">
            <v>2曲</v>
          </cell>
          <cell r="BD171">
            <v>127300</v>
          </cell>
          <cell r="BE171" t="str">
            <v>3曲</v>
          </cell>
          <cell r="BF171">
            <v>115900</v>
          </cell>
        </row>
        <row r="172">
          <cell r="B172" t="str">
            <v>KD02166-Y044</v>
          </cell>
          <cell r="C172" t="str">
            <v>00</v>
          </cell>
          <cell r="D172" t="str">
            <v>03</v>
          </cell>
          <cell r="E172" t="str">
            <v>P</v>
          </cell>
          <cell r="F172">
            <v>4</v>
          </cell>
          <cell r="G172">
            <v>6</v>
          </cell>
          <cell r="Q172">
            <v>0.62</v>
          </cell>
          <cell r="R172">
            <v>0.77</v>
          </cell>
          <cell r="W172">
            <v>1</v>
          </cell>
          <cell r="AY172" t="str">
            <v>総抜</v>
          </cell>
          <cell r="AZ172">
            <v>262433.33</v>
          </cell>
          <cell r="BA172" t="str">
            <v>1曲</v>
          </cell>
          <cell r="BB172">
            <v>220600</v>
          </cell>
        </row>
        <row r="173">
          <cell r="B173" t="str">
            <v>KD02166-Y045</v>
          </cell>
          <cell r="C173" t="str">
            <v>00</v>
          </cell>
          <cell r="D173" t="str">
            <v>05</v>
          </cell>
          <cell r="E173" t="str">
            <v>P</v>
          </cell>
          <cell r="F173">
            <v>2</v>
          </cell>
          <cell r="G173">
            <v>3</v>
          </cell>
          <cell r="Q173">
            <v>0.98</v>
          </cell>
          <cell r="R173">
            <v>0.95</v>
          </cell>
          <cell r="W173">
            <v>2</v>
          </cell>
          <cell r="AS173">
            <v>1.63</v>
          </cell>
          <cell r="AT173">
            <v>0.56999999999999995</v>
          </cell>
          <cell r="AU173">
            <v>0.49</v>
          </cell>
          <cell r="AV173">
            <v>0.5</v>
          </cell>
          <cell r="AY173" t="str">
            <v>総抜き</v>
          </cell>
          <cell r="AZ173">
            <v>97100</v>
          </cell>
          <cell r="BA173" t="str">
            <v>1曲げ</v>
          </cell>
          <cell r="BB173">
            <v>83800</v>
          </cell>
          <cell r="DG173" t="str">
            <v>金型起工済の為型費は未</v>
          </cell>
        </row>
        <row r="174">
          <cell r="B174" t="str">
            <v>KD02166-Y046</v>
          </cell>
          <cell r="C174" t="str">
            <v>00</v>
          </cell>
          <cell r="D174" t="str">
            <v>04</v>
          </cell>
          <cell r="E174" t="str">
            <v>P</v>
          </cell>
          <cell r="F174">
            <v>4</v>
          </cell>
          <cell r="G174">
            <v>4</v>
          </cell>
          <cell r="Q174">
            <v>0.48</v>
          </cell>
          <cell r="R174">
            <v>0.93</v>
          </cell>
          <cell r="W174">
            <v>0.8</v>
          </cell>
          <cell r="AY174" t="str">
            <v>総抜</v>
          </cell>
          <cell r="AZ174">
            <v>111500</v>
          </cell>
          <cell r="BA174" t="str">
            <v>1曲</v>
          </cell>
          <cell r="BB174">
            <v>95800</v>
          </cell>
          <cell r="BC174" t="str">
            <v>？？？</v>
          </cell>
          <cell r="BD174">
            <v>87100</v>
          </cell>
        </row>
        <row r="175">
          <cell r="B175" t="str">
            <v>KD02166-Y047</v>
          </cell>
          <cell r="C175" t="str">
            <v>00</v>
          </cell>
          <cell r="D175" t="str">
            <v>09</v>
          </cell>
          <cell r="E175" t="str">
            <v>P</v>
          </cell>
          <cell r="F175">
            <v>30</v>
          </cell>
          <cell r="G175">
            <v>38</v>
          </cell>
          <cell r="S175">
            <v>2.37</v>
          </cell>
          <cell r="T175">
            <v>2.61</v>
          </cell>
          <cell r="W175">
            <v>1</v>
          </cell>
          <cell r="AY175" t="str">
            <v>？？？</v>
          </cell>
          <cell r="AZ175">
            <v>817566.67</v>
          </cell>
          <cell r="BA175" t="str">
            <v>？？？</v>
          </cell>
          <cell r="BB175">
            <v>808100</v>
          </cell>
          <cell r="BC175" t="str">
            <v>？？？</v>
          </cell>
          <cell r="BD175">
            <v>228500</v>
          </cell>
          <cell r="BE175" t="str">
            <v>？？？</v>
          </cell>
          <cell r="BF175">
            <v>223700</v>
          </cell>
          <cell r="BG175" t="str">
            <v>？？？</v>
          </cell>
          <cell r="BH175">
            <v>178600</v>
          </cell>
          <cell r="BI175" t="str">
            <v>？？？</v>
          </cell>
          <cell r="BJ175">
            <v>225700</v>
          </cell>
          <cell r="BK175" t="str">
            <v>？？？</v>
          </cell>
          <cell r="BL175">
            <v>178600</v>
          </cell>
          <cell r="DG175" t="str">
            <v>金型起工済の為型費は未</v>
          </cell>
        </row>
        <row r="176">
          <cell r="B176" t="str">
            <v>KD02166-Y048</v>
          </cell>
          <cell r="C176" t="str">
            <v>00</v>
          </cell>
          <cell r="D176" t="str">
            <v>07</v>
          </cell>
          <cell r="E176" t="str">
            <v>P</v>
          </cell>
          <cell r="F176">
            <v>6</v>
          </cell>
          <cell r="G176">
            <v>8</v>
          </cell>
          <cell r="Q176">
            <v>0.84</v>
          </cell>
          <cell r="R176">
            <v>1.08</v>
          </cell>
          <cell r="W176">
            <v>1.5</v>
          </cell>
          <cell r="AY176" t="str">
            <v>総抜</v>
          </cell>
          <cell r="AZ176">
            <v>145666.67000000001</v>
          </cell>
          <cell r="BA176" t="str">
            <v>1曲</v>
          </cell>
          <cell r="BB176">
            <v>118400</v>
          </cell>
          <cell r="DG176" t="str">
            <v>金型起工済の為型費は未</v>
          </cell>
        </row>
        <row r="177">
          <cell r="B177" t="str">
            <v>KD02166-Y051</v>
          </cell>
          <cell r="C177" t="str">
            <v>00</v>
          </cell>
          <cell r="D177" t="str">
            <v>04</v>
          </cell>
          <cell r="E177" t="str">
            <v>P</v>
          </cell>
          <cell r="F177">
            <v>3</v>
          </cell>
          <cell r="G177">
            <v>6</v>
          </cell>
          <cell r="Q177">
            <v>0.6</v>
          </cell>
          <cell r="R177">
            <v>1.2</v>
          </cell>
          <cell r="W177">
            <v>0.4</v>
          </cell>
          <cell r="AY177" t="str">
            <v>総抜</v>
          </cell>
          <cell r="AZ177">
            <v>101766.67</v>
          </cell>
          <cell r="BA177" t="str">
            <v>1曲</v>
          </cell>
          <cell r="BB177">
            <v>93100</v>
          </cell>
          <cell r="BC177" t="str">
            <v>2曲</v>
          </cell>
          <cell r="BD177">
            <v>93100</v>
          </cell>
          <cell r="BE177" t="str">
            <v>3曲</v>
          </cell>
          <cell r="BF177">
            <v>83800</v>
          </cell>
        </row>
        <row r="178">
          <cell r="B178" t="str">
            <v>KD02166-Y053</v>
          </cell>
          <cell r="C178" t="str">
            <v>00</v>
          </cell>
          <cell r="D178" t="str">
            <v>04</v>
          </cell>
          <cell r="E178" t="str">
            <v>L</v>
          </cell>
          <cell r="F178">
            <v>19</v>
          </cell>
          <cell r="G178">
            <v>19</v>
          </cell>
          <cell r="AG178">
            <v>0.1</v>
          </cell>
          <cell r="AH178">
            <v>0.06</v>
          </cell>
          <cell r="AK178">
            <v>1.56</v>
          </cell>
          <cell r="AL178">
            <v>0.54</v>
          </cell>
          <cell r="DG178" t="str">
            <v>07.06.05材料費見直し。</v>
          </cell>
        </row>
        <row r="179">
          <cell r="B179" t="str">
            <v>KD02166-Y056</v>
          </cell>
          <cell r="C179" t="str">
            <v>00</v>
          </cell>
          <cell r="D179" t="str">
            <v>03</v>
          </cell>
          <cell r="E179" t="str">
            <v>P</v>
          </cell>
          <cell r="F179">
            <v>17</v>
          </cell>
          <cell r="G179">
            <v>22</v>
          </cell>
          <cell r="Q179">
            <v>1.08</v>
          </cell>
          <cell r="R179">
            <v>1.43</v>
          </cell>
          <cell r="W179">
            <v>1</v>
          </cell>
          <cell r="AY179" t="str">
            <v>総抜</v>
          </cell>
          <cell r="AZ179">
            <v>225513</v>
          </cell>
          <cell r="BA179" t="str">
            <v>1曲</v>
          </cell>
          <cell r="BB179">
            <v>379100</v>
          </cell>
          <cell r="BC179" t="str">
            <v>2曲</v>
          </cell>
          <cell r="BD179">
            <v>196100</v>
          </cell>
          <cell r="BE179" t="str">
            <v>3曲</v>
          </cell>
          <cell r="BF179">
            <v>229600</v>
          </cell>
        </row>
        <row r="180">
          <cell r="B180" t="str">
            <v>KD02166-Y058</v>
          </cell>
          <cell r="C180" t="str">
            <v>00</v>
          </cell>
          <cell r="D180" t="str">
            <v>03</v>
          </cell>
          <cell r="E180" t="str">
            <v>P</v>
          </cell>
          <cell r="F180">
            <v>26</v>
          </cell>
          <cell r="G180">
            <v>48</v>
          </cell>
          <cell r="Q180">
            <v>1.67</v>
          </cell>
          <cell r="R180">
            <v>1.76</v>
          </cell>
          <cell r="W180">
            <v>0.5</v>
          </cell>
          <cell r="AS180">
            <v>4.8099999999999996</v>
          </cell>
          <cell r="AT180">
            <v>1.78</v>
          </cell>
          <cell r="AU180">
            <v>1.01</v>
          </cell>
          <cell r="AV180">
            <v>0.5</v>
          </cell>
          <cell r="AY180" t="str">
            <v>総抜</v>
          </cell>
          <cell r="AZ180">
            <v>262533</v>
          </cell>
          <cell r="BA180" t="str">
            <v>1曲</v>
          </cell>
          <cell r="BB180">
            <v>220900</v>
          </cell>
          <cell r="BC180" t="str">
            <v>2曲</v>
          </cell>
          <cell r="BD180">
            <v>220900</v>
          </cell>
          <cell r="BE180" t="str">
            <v>3曲</v>
          </cell>
          <cell r="BF180">
            <v>241000</v>
          </cell>
          <cell r="DG180" t="str">
            <v>ﾊﾞﾈ材につき設計費：難。03版）型改造（金型起工済みの為、型費は未）</v>
          </cell>
        </row>
        <row r="181">
          <cell r="B181" t="str">
            <v>KD02166-Y060</v>
          </cell>
          <cell r="C181" t="str">
            <v>00</v>
          </cell>
          <cell r="D181" t="str">
            <v>10</v>
          </cell>
          <cell r="E181" t="str">
            <v>P</v>
          </cell>
          <cell r="F181">
            <v>126</v>
          </cell>
          <cell r="G181">
            <v>141</v>
          </cell>
          <cell r="S181">
            <v>26.09</v>
          </cell>
          <cell r="T181">
            <v>5.83</v>
          </cell>
          <cell r="W181">
            <v>2</v>
          </cell>
          <cell r="AY181" t="str">
            <v>総抜</v>
          </cell>
          <cell r="AZ181">
            <v>603166</v>
          </cell>
        </row>
        <row r="182">
          <cell r="B182" t="str">
            <v>KD02166-Y063</v>
          </cell>
          <cell r="C182" t="str">
            <v>00</v>
          </cell>
          <cell r="D182" t="str">
            <v>04</v>
          </cell>
          <cell r="E182" t="str">
            <v>P</v>
          </cell>
          <cell r="F182">
            <v>10</v>
          </cell>
          <cell r="G182">
            <v>12</v>
          </cell>
          <cell r="Q182">
            <v>1.17</v>
          </cell>
          <cell r="R182">
            <v>1.21</v>
          </cell>
          <cell r="W182">
            <v>2</v>
          </cell>
          <cell r="AS182">
            <v>2.2200000000000002</v>
          </cell>
          <cell r="AT182">
            <v>0.97</v>
          </cell>
          <cell r="AU182">
            <v>0.8</v>
          </cell>
          <cell r="AV182">
            <v>0.5</v>
          </cell>
          <cell r="AY182" t="str">
            <v>総抜</v>
          </cell>
          <cell r="AZ182">
            <v>170533.33</v>
          </cell>
          <cell r="BA182" t="str">
            <v>1曲</v>
          </cell>
          <cell r="BB182">
            <v>95800</v>
          </cell>
          <cell r="BC182" t="str">
            <v>2曲</v>
          </cell>
          <cell r="BD182">
            <v>87100</v>
          </cell>
        </row>
        <row r="183">
          <cell r="B183" t="str">
            <v>KD02166-Y066</v>
          </cell>
          <cell r="C183" t="str">
            <v>00</v>
          </cell>
          <cell r="D183" t="str">
            <v>04</v>
          </cell>
          <cell r="E183" t="str">
            <v>L</v>
          </cell>
          <cell r="F183">
            <v>3</v>
          </cell>
          <cell r="G183">
            <v>3</v>
          </cell>
          <cell r="AK183">
            <v>0.75</v>
          </cell>
          <cell r="AL183">
            <v>0.54</v>
          </cell>
        </row>
        <row r="184">
          <cell r="B184" t="str">
            <v>KD02166-Y069</v>
          </cell>
          <cell r="C184" t="str">
            <v>00</v>
          </cell>
          <cell r="D184" t="str">
            <v>04</v>
          </cell>
          <cell r="E184" t="str">
            <v>L</v>
          </cell>
          <cell r="F184">
            <v>5</v>
          </cell>
          <cell r="G184">
            <v>5</v>
          </cell>
          <cell r="AK184">
            <v>1.03</v>
          </cell>
          <cell r="AL184">
            <v>0.54</v>
          </cell>
          <cell r="DG184" t="str">
            <v>07.06.05材料費見直し。</v>
          </cell>
        </row>
        <row r="185">
          <cell r="B185" t="str">
            <v>KD02166-Y071</v>
          </cell>
          <cell r="C185" t="str">
            <v>00</v>
          </cell>
          <cell r="D185" t="str">
            <v>04</v>
          </cell>
          <cell r="E185" t="str">
            <v>P</v>
          </cell>
          <cell r="F185">
            <v>8</v>
          </cell>
          <cell r="G185">
            <v>10</v>
          </cell>
          <cell r="Q185">
            <v>1.54</v>
          </cell>
          <cell r="R185">
            <v>1.66</v>
          </cell>
          <cell r="W185">
            <v>1</v>
          </cell>
          <cell r="AY185" t="str">
            <v>総抜</v>
          </cell>
          <cell r="AZ185">
            <v>281966.67</v>
          </cell>
          <cell r="BA185" t="str">
            <v>ﾊﾞｰﾘﾝｸﾞ</v>
          </cell>
          <cell r="BB185">
            <v>189300</v>
          </cell>
          <cell r="BC185" t="str">
            <v>1曲</v>
          </cell>
          <cell r="BD185">
            <v>199700</v>
          </cell>
          <cell r="BE185" t="str">
            <v>2曲</v>
          </cell>
          <cell r="BF185">
            <v>189500</v>
          </cell>
        </row>
        <row r="186">
          <cell r="B186" t="str">
            <v>KD02166-Y072</v>
          </cell>
          <cell r="C186" t="str">
            <v>00</v>
          </cell>
          <cell r="D186" t="str">
            <v>05</v>
          </cell>
          <cell r="E186" t="str">
            <v>P</v>
          </cell>
          <cell r="F186">
            <v>4</v>
          </cell>
          <cell r="G186">
            <v>5</v>
          </cell>
          <cell r="Q186">
            <v>1.19</v>
          </cell>
          <cell r="R186">
            <v>1.43</v>
          </cell>
          <cell r="W186">
            <v>1</v>
          </cell>
          <cell r="AY186" t="str">
            <v>総抜</v>
          </cell>
          <cell r="AZ186">
            <v>159466.67000000001</v>
          </cell>
          <cell r="BA186" t="str">
            <v>ﾊﾞｰﾘﾝｸﾞ</v>
          </cell>
          <cell r="BB186">
            <v>100000</v>
          </cell>
          <cell r="BC186" t="str">
            <v>1曲</v>
          </cell>
          <cell r="BD186">
            <v>122500</v>
          </cell>
          <cell r="BE186" t="str">
            <v>2曲</v>
          </cell>
          <cell r="BF186">
            <v>115900</v>
          </cell>
        </row>
        <row r="187">
          <cell r="B187" t="str">
            <v>KD02166-Y073</v>
          </cell>
          <cell r="C187" t="str">
            <v>00</v>
          </cell>
          <cell r="D187" t="str">
            <v>10</v>
          </cell>
          <cell r="E187" t="str">
            <v>P</v>
          </cell>
          <cell r="F187">
            <v>39</v>
          </cell>
          <cell r="G187">
            <v>47</v>
          </cell>
          <cell r="S187">
            <v>10.43</v>
          </cell>
          <cell r="T187">
            <v>3.65</v>
          </cell>
          <cell r="W187">
            <v>1</v>
          </cell>
          <cell r="AY187" t="str">
            <v>総抜</v>
          </cell>
          <cell r="AZ187">
            <v>592763.06999999995</v>
          </cell>
          <cell r="BA187" t="str">
            <v>1曲</v>
          </cell>
          <cell r="BB187">
            <v>395211.6</v>
          </cell>
          <cell r="BC187" t="str">
            <v>2曲</v>
          </cell>
          <cell r="BD187">
            <v>243104.8</v>
          </cell>
          <cell r="BE187" t="str">
            <v>3曲</v>
          </cell>
          <cell r="BF187">
            <v>408711.6</v>
          </cell>
          <cell r="BG187" t="str">
            <v>4曲</v>
          </cell>
          <cell r="BH187">
            <v>325318.40000000002</v>
          </cell>
        </row>
        <row r="188">
          <cell r="B188" t="str">
            <v>KD02166-Y076</v>
          </cell>
          <cell r="C188" t="str">
            <v>00</v>
          </cell>
          <cell r="D188" t="str">
            <v>01</v>
          </cell>
          <cell r="E188" t="str">
            <v>L</v>
          </cell>
          <cell r="F188">
            <v>21</v>
          </cell>
          <cell r="G188">
            <v>21</v>
          </cell>
          <cell r="AK188">
            <v>2.38</v>
          </cell>
          <cell r="AL188">
            <v>0.54</v>
          </cell>
          <cell r="DG188" t="str">
            <v>07.06.21材料費見直し。</v>
          </cell>
        </row>
        <row r="189">
          <cell r="B189" t="str">
            <v>KD02166-Y120</v>
          </cell>
          <cell r="C189" t="str">
            <v>00</v>
          </cell>
          <cell r="D189" t="str">
            <v>03</v>
          </cell>
          <cell r="E189" t="str">
            <v>L</v>
          </cell>
          <cell r="F189">
            <v>34</v>
          </cell>
          <cell r="G189">
            <v>34</v>
          </cell>
          <cell r="AG189">
            <v>2.84</v>
          </cell>
          <cell r="AH189">
            <v>0.73</v>
          </cell>
          <cell r="AK189">
            <v>2.77</v>
          </cell>
          <cell r="AL189">
            <v>0.54</v>
          </cell>
          <cell r="DG189" t="str">
            <v>07.06.05材料費見直し。両端ﾒﾈｼﾞ加工</v>
          </cell>
        </row>
        <row r="190">
          <cell r="B190" t="str">
            <v>KD02166-Y121</v>
          </cell>
          <cell r="C190" t="str">
            <v>00</v>
          </cell>
          <cell r="D190" t="str">
            <v>03</v>
          </cell>
          <cell r="E190" t="str">
            <v>L</v>
          </cell>
          <cell r="F190">
            <v>34</v>
          </cell>
          <cell r="G190">
            <v>34</v>
          </cell>
          <cell r="AG190">
            <v>2.84</v>
          </cell>
          <cell r="AH190">
            <v>0.73</v>
          </cell>
          <cell r="AK190">
            <v>3.37</v>
          </cell>
          <cell r="AL190">
            <v>0.54</v>
          </cell>
          <cell r="DG190" t="str">
            <v>07.06.05材料費見直し。両端ﾒﾈｼﾞ加工</v>
          </cell>
        </row>
        <row r="191">
          <cell r="B191" t="str">
            <v>KD02166-Y123</v>
          </cell>
          <cell r="C191" t="str">
            <v>00</v>
          </cell>
          <cell r="D191" t="str">
            <v>04</v>
          </cell>
          <cell r="E191" t="str">
            <v>P</v>
          </cell>
          <cell r="F191">
            <v>28</v>
          </cell>
          <cell r="G191">
            <v>34</v>
          </cell>
          <cell r="Q191">
            <v>2.0299999999999998</v>
          </cell>
          <cell r="R191">
            <v>1.99</v>
          </cell>
          <cell r="W191">
            <v>1</v>
          </cell>
          <cell r="AY191" t="str">
            <v>総抜</v>
          </cell>
          <cell r="AZ191">
            <v>331900</v>
          </cell>
          <cell r="BA191" t="str">
            <v>1曲</v>
          </cell>
          <cell r="BB191">
            <v>380200</v>
          </cell>
          <cell r="BC191" t="str">
            <v>2曲</v>
          </cell>
          <cell r="BD191">
            <v>257200</v>
          </cell>
          <cell r="BE191" t="str">
            <v>3曲</v>
          </cell>
          <cell r="BF191">
            <v>214600</v>
          </cell>
          <cell r="BG191" t="str">
            <v>4曲</v>
          </cell>
          <cell r="BH191">
            <v>202600</v>
          </cell>
        </row>
        <row r="192">
          <cell r="B192" t="str">
            <v>KD02166-Y124</v>
          </cell>
          <cell r="C192" t="str">
            <v>00</v>
          </cell>
          <cell r="D192" t="str">
            <v>02</v>
          </cell>
          <cell r="E192" t="str">
            <v>P</v>
          </cell>
          <cell r="F192">
            <v>7</v>
          </cell>
          <cell r="G192">
            <v>10</v>
          </cell>
          <cell r="Q192">
            <v>0.68</v>
          </cell>
          <cell r="R192">
            <v>0.93</v>
          </cell>
          <cell r="W192">
            <v>1</v>
          </cell>
          <cell r="AY192" t="str">
            <v>総抜</v>
          </cell>
          <cell r="AZ192">
            <v>99400</v>
          </cell>
          <cell r="BA192" t="str">
            <v>1曲</v>
          </cell>
          <cell r="BB192">
            <v>129100</v>
          </cell>
          <cell r="BC192" t="str">
            <v>2曲</v>
          </cell>
          <cell r="BD192">
            <v>111700</v>
          </cell>
        </row>
        <row r="193">
          <cell r="B193" t="str">
            <v>KD02166-Y125</v>
          </cell>
          <cell r="C193" t="str">
            <v>00</v>
          </cell>
          <cell r="D193" t="str">
            <v>05</v>
          </cell>
          <cell r="E193" t="str">
            <v>P</v>
          </cell>
          <cell r="F193">
            <v>19</v>
          </cell>
          <cell r="G193">
            <v>20</v>
          </cell>
          <cell r="Q193">
            <v>2.98</v>
          </cell>
          <cell r="R193">
            <v>2.69</v>
          </cell>
          <cell r="W193">
            <v>1</v>
          </cell>
          <cell r="AY193" t="str">
            <v>総抜</v>
          </cell>
          <cell r="AZ193">
            <v>363700</v>
          </cell>
          <cell r="BA193" t="str">
            <v>切欠</v>
          </cell>
          <cell r="BB193">
            <v>296700</v>
          </cell>
          <cell r="BC193" t="str">
            <v>バーリング</v>
          </cell>
          <cell r="BD193">
            <v>249900</v>
          </cell>
          <cell r="BE193" t="str">
            <v>1曲</v>
          </cell>
          <cell r="BF193">
            <v>216100</v>
          </cell>
          <cell r="BG193" t="str">
            <v>2曲</v>
          </cell>
          <cell r="BH193">
            <v>255100</v>
          </cell>
          <cell r="BI193" t="str">
            <v>3曲</v>
          </cell>
          <cell r="BJ193">
            <v>255100</v>
          </cell>
          <cell r="BK193" t="str">
            <v>4曲</v>
          </cell>
          <cell r="BL193">
            <v>169300</v>
          </cell>
          <cell r="DG193" t="str">
            <v>05版）部品に合わせた改版</v>
          </cell>
        </row>
        <row r="194">
          <cell r="B194" t="str">
            <v>KD02166-Y126</v>
          </cell>
          <cell r="C194" t="str">
            <v>00</v>
          </cell>
          <cell r="D194" t="str">
            <v>05</v>
          </cell>
          <cell r="E194" t="str">
            <v>P</v>
          </cell>
          <cell r="F194">
            <v>7</v>
          </cell>
          <cell r="G194">
            <v>11</v>
          </cell>
          <cell r="Q194">
            <v>0.68</v>
          </cell>
          <cell r="R194">
            <v>0.93</v>
          </cell>
          <cell r="W194">
            <v>1</v>
          </cell>
          <cell r="AY194" t="str">
            <v>総抜</v>
          </cell>
          <cell r="AZ194">
            <v>132333.32999999999</v>
          </cell>
          <cell r="BA194" t="str">
            <v>1曲</v>
          </cell>
          <cell r="BB194">
            <v>122500</v>
          </cell>
          <cell r="BC194" t="str">
            <v>2曲</v>
          </cell>
          <cell r="BD194">
            <v>111700</v>
          </cell>
          <cell r="DG194" t="str">
            <v>Y127/Y128と曲型共通 金型起工済の為型費は未</v>
          </cell>
        </row>
        <row r="195">
          <cell r="B195" t="str">
            <v>KD02166-Y127</v>
          </cell>
          <cell r="C195" t="str">
            <v>00</v>
          </cell>
          <cell r="D195" t="str">
            <v>06</v>
          </cell>
          <cell r="E195" t="str">
            <v>P</v>
          </cell>
          <cell r="F195">
            <v>7</v>
          </cell>
          <cell r="G195">
            <v>10</v>
          </cell>
          <cell r="Q195">
            <v>0.68</v>
          </cell>
          <cell r="R195">
            <v>0.93</v>
          </cell>
          <cell r="W195">
            <v>1</v>
          </cell>
          <cell r="AY195" t="str">
            <v>総抜</v>
          </cell>
          <cell r="AZ195">
            <v>139800</v>
          </cell>
          <cell r="DG195" t="str">
            <v>Y126/Y128と曲型共通 金型起工済の為型費は未</v>
          </cell>
        </row>
        <row r="196">
          <cell r="B196" t="str">
            <v>KD02166-Y128</v>
          </cell>
          <cell r="C196" t="str">
            <v>00</v>
          </cell>
          <cell r="D196" t="str">
            <v>06</v>
          </cell>
          <cell r="E196" t="str">
            <v>P</v>
          </cell>
          <cell r="F196">
            <v>7</v>
          </cell>
          <cell r="G196">
            <v>10</v>
          </cell>
          <cell r="Q196">
            <v>0.68</v>
          </cell>
          <cell r="R196">
            <v>0.93</v>
          </cell>
          <cell r="W196">
            <v>1</v>
          </cell>
          <cell r="AY196" t="str">
            <v>総抜</v>
          </cell>
          <cell r="AZ196">
            <v>139800</v>
          </cell>
          <cell r="DG196" t="str">
            <v>Y126/Y127と曲型共通 金型起工済の為型費は未</v>
          </cell>
        </row>
        <row r="197">
          <cell r="B197" t="str">
            <v>KD02166-Y129</v>
          </cell>
          <cell r="C197" t="str">
            <v>00</v>
          </cell>
          <cell r="D197" t="str">
            <v>02</v>
          </cell>
          <cell r="E197" t="str">
            <v>P</v>
          </cell>
          <cell r="F197">
            <v>8</v>
          </cell>
          <cell r="G197">
            <v>11</v>
          </cell>
          <cell r="Q197">
            <v>0.68</v>
          </cell>
          <cell r="R197">
            <v>0.93</v>
          </cell>
          <cell r="W197">
            <v>1</v>
          </cell>
          <cell r="AY197" t="str">
            <v>総抜</v>
          </cell>
          <cell r="AZ197">
            <v>101000</v>
          </cell>
          <cell r="BA197" t="str">
            <v>1曲</v>
          </cell>
          <cell r="BB197">
            <v>129100</v>
          </cell>
          <cell r="BC197" t="str">
            <v>2曲</v>
          </cell>
          <cell r="BD197">
            <v>111700</v>
          </cell>
        </row>
        <row r="198">
          <cell r="B198" t="str">
            <v>KD02166-Y131</v>
          </cell>
          <cell r="C198" t="str">
            <v>00</v>
          </cell>
          <cell r="D198" t="str">
            <v>03</v>
          </cell>
          <cell r="E198" t="str">
            <v>MO</v>
          </cell>
          <cell r="F198">
            <v>5</v>
          </cell>
          <cell r="G198">
            <v>5</v>
          </cell>
          <cell r="H198">
            <v>1308</v>
          </cell>
          <cell r="AM198">
            <v>75</v>
          </cell>
          <cell r="AN198">
            <v>20</v>
          </cell>
          <cell r="AO198">
            <v>0.5</v>
          </cell>
          <cell r="AP198">
            <v>6</v>
          </cell>
          <cell r="DG198" t="str">
            <v>2166-Y131.2160-Y513共取り</v>
          </cell>
        </row>
        <row r="199">
          <cell r="B199" t="str">
            <v>KD02166-Y132</v>
          </cell>
          <cell r="C199" t="str">
            <v>00</v>
          </cell>
          <cell r="D199" t="str">
            <v>05</v>
          </cell>
          <cell r="E199" t="str">
            <v>MO</v>
          </cell>
          <cell r="F199">
            <v>7</v>
          </cell>
          <cell r="G199">
            <v>7</v>
          </cell>
          <cell r="H199">
            <v>2692</v>
          </cell>
          <cell r="AM199">
            <v>75</v>
          </cell>
          <cell r="AN199">
            <v>30</v>
          </cell>
          <cell r="AO199">
            <v>1</v>
          </cell>
          <cell r="AP199">
            <v>6</v>
          </cell>
          <cell r="AY199" t="str">
            <v>ﾓｰﾙﾄﾞ</v>
          </cell>
          <cell r="AZ199">
            <v>900000</v>
          </cell>
        </row>
        <row r="200">
          <cell r="B200" t="str">
            <v>KD02166-Y134</v>
          </cell>
          <cell r="C200" t="str">
            <v>00</v>
          </cell>
          <cell r="D200" t="str">
            <v>03</v>
          </cell>
          <cell r="E200" t="str">
            <v>L</v>
          </cell>
          <cell r="F200">
            <v>95</v>
          </cell>
          <cell r="G200">
            <v>95</v>
          </cell>
          <cell r="AG200">
            <v>1</v>
          </cell>
          <cell r="AH200">
            <v>0.2</v>
          </cell>
          <cell r="AK200">
            <v>3.54</v>
          </cell>
          <cell r="AL200">
            <v>0.79</v>
          </cell>
          <cell r="DG200" t="str">
            <v>ASYに込み</v>
          </cell>
        </row>
        <row r="201">
          <cell r="B201" t="str">
            <v>KD02166-Y140</v>
          </cell>
          <cell r="C201" t="str">
            <v>00</v>
          </cell>
          <cell r="D201" t="str">
            <v>05</v>
          </cell>
          <cell r="E201" t="str">
            <v>P</v>
          </cell>
          <cell r="F201">
            <v>4</v>
          </cell>
          <cell r="G201">
            <v>6</v>
          </cell>
          <cell r="Q201">
            <v>1.05</v>
          </cell>
          <cell r="R201">
            <v>1.2</v>
          </cell>
          <cell r="W201">
            <v>0.5</v>
          </cell>
          <cell r="AS201">
            <v>1.92</v>
          </cell>
          <cell r="AT201">
            <v>1.18</v>
          </cell>
          <cell r="AU201">
            <v>0.45</v>
          </cell>
          <cell r="AV201">
            <v>0.5</v>
          </cell>
          <cell r="AY201" t="str">
            <v>総抜</v>
          </cell>
          <cell r="AZ201">
            <v>101366.67</v>
          </cell>
          <cell r="BA201" t="str">
            <v>1曲</v>
          </cell>
          <cell r="BB201">
            <v>93100</v>
          </cell>
          <cell r="BC201" t="str">
            <v>2曲</v>
          </cell>
          <cell r="BD201">
            <v>93100</v>
          </cell>
          <cell r="BE201" t="str">
            <v>3曲</v>
          </cell>
          <cell r="BF201">
            <v>88300</v>
          </cell>
        </row>
        <row r="202">
          <cell r="B202" t="str">
            <v>KD02166-Y150</v>
          </cell>
          <cell r="C202" t="str">
            <v>00</v>
          </cell>
          <cell r="D202" t="str">
            <v>04</v>
          </cell>
          <cell r="E202" t="str">
            <v>L</v>
          </cell>
          <cell r="F202">
            <v>42</v>
          </cell>
          <cell r="G202">
            <v>42</v>
          </cell>
          <cell r="AG202">
            <v>1.1000000000000001</v>
          </cell>
          <cell r="AH202">
            <v>0.16</v>
          </cell>
          <cell r="AK202">
            <v>7.47</v>
          </cell>
          <cell r="AL202">
            <v>0.54</v>
          </cell>
          <cell r="DG202" t="str">
            <v>07.06.05材料費見直し。</v>
          </cell>
        </row>
        <row r="203">
          <cell r="B203" t="str">
            <v>KD02166-Y156</v>
          </cell>
          <cell r="C203" t="str">
            <v>00</v>
          </cell>
          <cell r="D203" t="str">
            <v>08</v>
          </cell>
          <cell r="E203" t="str">
            <v>L</v>
          </cell>
          <cell r="F203">
            <v>20</v>
          </cell>
          <cell r="G203">
            <v>20</v>
          </cell>
          <cell r="AG203">
            <v>5.9</v>
          </cell>
          <cell r="AH203">
            <v>0.36</v>
          </cell>
          <cell r="AK203">
            <v>1.54</v>
          </cell>
          <cell r="AL203">
            <v>0.54</v>
          </cell>
        </row>
        <row r="204">
          <cell r="B204" t="str">
            <v>KD02166-Y159</v>
          </cell>
          <cell r="C204" t="str">
            <v>00</v>
          </cell>
          <cell r="D204" t="str">
            <v>02</v>
          </cell>
          <cell r="E204" t="str">
            <v>L</v>
          </cell>
          <cell r="F204">
            <v>20</v>
          </cell>
          <cell r="G204">
            <v>20</v>
          </cell>
          <cell r="AG204">
            <v>9.9</v>
          </cell>
          <cell r="AH204">
            <v>0.36</v>
          </cell>
          <cell r="AK204">
            <v>1.55</v>
          </cell>
          <cell r="AL204">
            <v>0.54</v>
          </cell>
        </row>
        <row r="205">
          <cell r="B205" t="str">
            <v>KD02166-Y162</v>
          </cell>
          <cell r="C205" t="str">
            <v>00</v>
          </cell>
          <cell r="D205" t="str">
            <v>03</v>
          </cell>
          <cell r="E205" t="str">
            <v>L</v>
          </cell>
          <cell r="F205">
            <v>2</v>
          </cell>
          <cell r="G205">
            <v>2</v>
          </cell>
          <cell r="AG205">
            <v>0.8</v>
          </cell>
          <cell r="AH205">
            <v>0.2</v>
          </cell>
          <cell r="AK205">
            <v>0.91</v>
          </cell>
          <cell r="AL205">
            <v>0.54</v>
          </cell>
        </row>
        <row r="206">
          <cell r="B206" t="str">
            <v>KD02166-Y163</v>
          </cell>
          <cell r="C206" t="str">
            <v>00</v>
          </cell>
          <cell r="D206" t="str">
            <v>02</v>
          </cell>
          <cell r="E206" t="str">
            <v>P</v>
          </cell>
          <cell r="F206">
            <v>2</v>
          </cell>
          <cell r="G206">
            <v>2</v>
          </cell>
          <cell r="Q206">
            <v>0.24</v>
          </cell>
          <cell r="R206">
            <v>0.39</v>
          </cell>
          <cell r="W206">
            <v>1</v>
          </cell>
          <cell r="AS206">
            <v>0.33</v>
          </cell>
          <cell r="AT206">
            <v>0.1</v>
          </cell>
          <cell r="AU206">
            <v>0.34</v>
          </cell>
          <cell r="AV206">
            <v>0.5</v>
          </cell>
          <cell r="AY206" t="str">
            <v>総抜き</v>
          </cell>
          <cell r="AZ206">
            <v>93233.33</v>
          </cell>
        </row>
        <row r="207">
          <cell r="B207" t="str">
            <v>KD02166-Y164</v>
          </cell>
          <cell r="C207" t="str">
            <v>00</v>
          </cell>
          <cell r="D207" t="str">
            <v>02</v>
          </cell>
          <cell r="E207" t="str">
            <v>L</v>
          </cell>
          <cell r="F207">
            <v>2</v>
          </cell>
          <cell r="G207">
            <v>2</v>
          </cell>
          <cell r="AG207">
            <v>0.8</v>
          </cell>
          <cell r="AH207">
            <v>0.2</v>
          </cell>
          <cell r="AK207">
            <v>0.87</v>
          </cell>
          <cell r="AL207">
            <v>0.54</v>
          </cell>
          <cell r="DG207" t="str">
            <v>07.06.05材料費見直し。ﾛｰﾚｯﾄ加工あり</v>
          </cell>
        </row>
        <row r="208">
          <cell r="B208" t="str">
            <v>KD02166-Y168</v>
          </cell>
          <cell r="C208" t="str">
            <v>00</v>
          </cell>
          <cell r="D208" t="str">
            <v>04</v>
          </cell>
          <cell r="E208" t="str">
            <v>P</v>
          </cell>
          <cell r="F208">
            <v>5</v>
          </cell>
          <cell r="G208">
            <v>6</v>
          </cell>
          <cell r="Q208">
            <v>1.1399999999999999</v>
          </cell>
          <cell r="R208">
            <v>1.1599999999999999</v>
          </cell>
          <cell r="W208">
            <v>1</v>
          </cell>
          <cell r="AY208" t="str">
            <v>総抜</v>
          </cell>
          <cell r="AZ208">
            <v>221466.67</v>
          </cell>
          <cell r="BA208" t="str">
            <v>1曲</v>
          </cell>
          <cell r="BB208">
            <v>117900</v>
          </cell>
          <cell r="BC208" t="str">
            <v>2曲</v>
          </cell>
          <cell r="BD208">
            <v>111300</v>
          </cell>
          <cell r="DG208" t="str">
            <v>金型起工済の為型費は未変更</v>
          </cell>
        </row>
        <row r="209">
          <cell r="B209" t="str">
            <v>KD02166-Y170</v>
          </cell>
          <cell r="C209" t="str">
            <v>00</v>
          </cell>
          <cell r="D209" t="str">
            <v>04</v>
          </cell>
          <cell r="E209" t="str">
            <v>P</v>
          </cell>
          <cell r="F209">
            <v>4</v>
          </cell>
          <cell r="G209">
            <v>5</v>
          </cell>
          <cell r="Q209">
            <v>0.56000000000000005</v>
          </cell>
          <cell r="R209">
            <v>0.93</v>
          </cell>
          <cell r="W209">
            <v>1</v>
          </cell>
          <cell r="AY209" t="str">
            <v>総抜</v>
          </cell>
          <cell r="AZ209">
            <v>174600</v>
          </cell>
          <cell r="BA209" t="str">
            <v>1曲</v>
          </cell>
          <cell r="BB209">
            <v>129100</v>
          </cell>
          <cell r="BC209" t="str">
            <v>2曲</v>
          </cell>
          <cell r="BD209">
            <v>127000</v>
          </cell>
          <cell r="DG209" t="str">
            <v>金型起工済の為型費は未変更</v>
          </cell>
        </row>
        <row r="210">
          <cell r="B210" t="str">
            <v>KD02166-Y171</v>
          </cell>
          <cell r="C210" t="str">
            <v>00</v>
          </cell>
          <cell r="D210" t="str">
            <v>06</v>
          </cell>
          <cell r="E210" t="str">
            <v>P</v>
          </cell>
          <cell r="F210">
            <v>5</v>
          </cell>
          <cell r="G210">
            <v>6</v>
          </cell>
          <cell r="Q210">
            <v>0.86</v>
          </cell>
          <cell r="R210">
            <v>1.2</v>
          </cell>
          <cell r="W210">
            <v>1</v>
          </cell>
          <cell r="AY210" t="str">
            <v>総抜</v>
          </cell>
          <cell r="AZ210">
            <v>106666.67</v>
          </cell>
          <cell r="BA210" t="str">
            <v>1曲</v>
          </cell>
          <cell r="BB210">
            <v>170200</v>
          </cell>
          <cell r="BC210" t="str">
            <v>2曲</v>
          </cell>
          <cell r="BD210">
            <v>99200</v>
          </cell>
          <cell r="BE210" t="str">
            <v>孔/ﾀﾞﾎﾞ</v>
          </cell>
          <cell r="BF210">
            <v>161800</v>
          </cell>
          <cell r="DG210" t="str">
            <v>ﾒｰｶ打ち合わせにより工程変更。</v>
          </cell>
        </row>
        <row r="211">
          <cell r="B211" t="str">
            <v>KD02166-Y172</v>
          </cell>
          <cell r="C211" t="str">
            <v>00</v>
          </cell>
          <cell r="D211" t="str">
            <v>04</v>
          </cell>
          <cell r="E211" t="str">
            <v>P</v>
          </cell>
          <cell r="F211">
            <v>6</v>
          </cell>
          <cell r="G211">
            <v>6</v>
          </cell>
          <cell r="Q211">
            <v>0.74</v>
          </cell>
          <cell r="R211">
            <v>1.2</v>
          </cell>
          <cell r="W211">
            <v>1</v>
          </cell>
          <cell r="AY211" t="str">
            <v>総抜</v>
          </cell>
          <cell r="AZ211">
            <v>104600</v>
          </cell>
          <cell r="BA211" t="str">
            <v>1曲</v>
          </cell>
          <cell r="BB211">
            <v>149400</v>
          </cell>
          <cell r="BC211" t="str">
            <v>2曲</v>
          </cell>
          <cell r="BD211">
            <v>116500</v>
          </cell>
          <cell r="BE211" t="str">
            <v>孔/ﾀﾞﾎﾞ</v>
          </cell>
          <cell r="BF211">
            <v>168200</v>
          </cell>
          <cell r="DG211" t="str">
            <v>金型起工済の為型費は未</v>
          </cell>
        </row>
        <row r="212">
          <cell r="B212" t="str">
            <v>KD02166-Y175</v>
          </cell>
          <cell r="C212" t="str">
            <v>00</v>
          </cell>
          <cell r="D212" t="str">
            <v>02</v>
          </cell>
          <cell r="E212" t="str">
            <v>L</v>
          </cell>
          <cell r="F212">
            <v>27</v>
          </cell>
          <cell r="G212">
            <v>27</v>
          </cell>
          <cell r="AG212">
            <v>10.7</v>
          </cell>
          <cell r="AH212">
            <v>0.56000000000000005</v>
          </cell>
          <cell r="AK212">
            <v>1.55</v>
          </cell>
          <cell r="AL212">
            <v>0.54</v>
          </cell>
          <cell r="DG212" t="str">
            <v>07.06.05材料費見直し。ﾛｰﾚｯﾄ加工あり</v>
          </cell>
        </row>
        <row r="213">
          <cell r="B213" t="str">
            <v>KD02166-Y180</v>
          </cell>
          <cell r="C213" t="str">
            <v>00</v>
          </cell>
          <cell r="D213" t="str">
            <v>03</v>
          </cell>
          <cell r="E213" t="str">
            <v>P</v>
          </cell>
          <cell r="F213">
            <v>4</v>
          </cell>
          <cell r="G213">
            <v>5</v>
          </cell>
          <cell r="Q213">
            <v>0.59</v>
          </cell>
          <cell r="R213">
            <v>0.93</v>
          </cell>
          <cell r="W213">
            <v>2</v>
          </cell>
          <cell r="AY213" t="str">
            <v>総抜</v>
          </cell>
          <cell r="AZ213">
            <v>148166.67000000001</v>
          </cell>
          <cell r="BA213" t="str">
            <v>1曲</v>
          </cell>
          <cell r="BB213">
            <v>93700</v>
          </cell>
          <cell r="BC213" t="str">
            <v>？？？</v>
          </cell>
          <cell r="BD213">
            <v>117700</v>
          </cell>
          <cell r="DG213" t="str">
            <v>ﾒｰｶ打ち合わせにより工程変更。型費変更未。</v>
          </cell>
        </row>
        <row r="214">
          <cell r="B214" t="str">
            <v>KD02166-Y183</v>
          </cell>
          <cell r="C214" t="str">
            <v>00</v>
          </cell>
          <cell r="D214" t="str">
            <v>03</v>
          </cell>
          <cell r="E214" t="str">
            <v>P</v>
          </cell>
          <cell r="F214">
            <v>6</v>
          </cell>
          <cell r="G214">
            <v>9</v>
          </cell>
          <cell r="Q214">
            <v>1.2</v>
          </cell>
          <cell r="R214">
            <v>1.51</v>
          </cell>
          <cell r="W214">
            <v>2</v>
          </cell>
          <cell r="AY214" t="str">
            <v>総抜</v>
          </cell>
          <cell r="AZ214">
            <v>168200</v>
          </cell>
          <cell r="BA214" t="str">
            <v>ﾀﾞﾎ</v>
          </cell>
          <cell r="BB214">
            <v>100000</v>
          </cell>
          <cell r="BC214" t="str">
            <v>1曲</v>
          </cell>
          <cell r="BD214">
            <v>98200</v>
          </cell>
          <cell r="BE214" t="str">
            <v>2曲</v>
          </cell>
          <cell r="BF214">
            <v>110600</v>
          </cell>
          <cell r="BG214" t="str">
            <v>3曲</v>
          </cell>
          <cell r="BH214">
            <v>104800</v>
          </cell>
          <cell r="DG214" t="str">
            <v>金型起工済の為型費は未</v>
          </cell>
        </row>
        <row r="215">
          <cell r="B215" t="str">
            <v>KD02166-Y184</v>
          </cell>
          <cell r="C215" t="str">
            <v>00</v>
          </cell>
          <cell r="D215" t="str">
            <v>03</v>
          </cell>
          <cell r="E215" t="str">
            <v>L</v>
          </cell>
          <cell r="F215">
            <v>4</v>
          </cell>
          <cell r="G215">
            <v>4</v>
          </cell>
          <cell r="AG215">
            <v>0.8</v>
          </cell>
          <cell r="AH215">
            <v>0.2</v>
          </cell>
          <cell r="AK215">
            <v>1.1599999999999999</v>
          </cell>
          <cell r="AL215">
            <v>0.54</v>
          </cell>
          <cell r="DG215" t="str">
            <v>03版）ﾜｰｸｻｲｽﾞ変更</v>
          </cell>
        </row>
        <row r="216">
          <cell r="B216" t="str">
            <v>KD02166-Y189</v>
          </cell>
          <cell r="C216" t="str">
            <v>00</v>
          </cell>
          <cell r="D216" t="str">
            <v>04</v>
          </cell>
          <cell r="E216" t="str">
            <v>P</v>
          </cell>
          <cell r="F216">
            <v>4</v>
          </cell>
          <cell r="G216">
            <v>8</v>
          </cell>
          <cell r="Q216">
            <v>0.51</v>
          </cell>
          <cell r="R216">
            <v>0.66</v>
          </cell>
          <cell r="W216">
            <v>0.6</v>
          </cell>
          <cell r="AY216" t="str">
            <v>総抜</v>
          </cell>
          <cell r="AZ216">
            <v>88166.67</v>
          </cell>
          <cell r="BA216" t="str">
            <v>1曲</v>
          </cell>
          <cell r="BB216">
            <v>93100</v>
          </cell>
          <cell r="DG216" t="str">
            <v>CSP 型費変更なし</v>
          </cell>
        </row>
        <row r="217">
          <cell r="B217" t="str">
            <v>KD02166-Y190</v>
          </cell>
          <cell r="C217" t="str">
            <v>00</v>
          </cell>
          <cell r="D217" t="str">
            <v>08</v>
          </cell>
          <cell r="E217" t="str">
            <v>P</v>
          </cell>
          <cell r="F217">
            <v>17</v>
          </cell>
          <cell r="G217">
            <v>22</v>
          </cell>
          <cell r="Q217">
            <v>1.08</v>
          </cell>
          <cell r="R217">
            <v>1.43</v>
          </cell>
          <cell r="W217">
            <v>1</v>
          </cell>
          <cell r="AY217" t="str">
            <v>総抜</v>
          </cell>
          <cell r="AZ217">
            <v>229140</v>
          </cell>
          <cell r="BA217" t="str">
            <v>1曲</v>
          </cell>
          <cell r="BB217">
            <v>410600</v>
          </cell>
          <cell r="BC217" t="str">
            <v>2曲</v>
          </cell>
          <cell r="BD217">
            <v>196100</v>
          </cell>
          <cell r="BE217" t="str">
            <v>3曲</v>
          </cell>
          <cell r="BF217">
            <v>229600</v>
          </cell>
          <cell r="DG217" t="str">
            <v>型起工すみの為型費は未</v>
          </cell>
        </row>
        <row r="218">
          <cell r="B218" t="str">
            <v>KD02166-Y191</v>
          </cell>
          <cell r="C218" t="str">
            <v>00</v>
          </cell>
          <cell r="D218" t="str">
            <v>10</v>
          </cell>
          <cell r="E218" t="str">
            <v>P</v>
          </cell>
          <cell r="F218">
            <v>27</v>
          </cell>
          <cell r="G218">
            <v>37</v>
          </cell>
          <cell r="S218">
            <v>3.75</v>
          </cell>
          <cell r="T218">
            <v>2.62</v>
          </cell>
          <cell r="W218">
            <v>1</v>
          </cell>
          <cell r="AY218" t="str">
            <v>総抜</v>
          </cell>
          <cell r="AZ218">
            <v>819053</v>
          </cell>
          <cell r="BA218" t="str">
            <v>ダボ</v>
          </cell>
          <cell r="BB218">
            <v>400400</v>
          </cell>
          <cell r="BC218" t="str">
            <v>1曲</v>
          </cell>
          <cell r="BD218">
            <v>264500</v>
          </cell>
          <cell r="BE218" t="str">
            <v>2曲</v>
          </cell>
          <cell r="BF218">
            <v>294800</v>
          </cell>
          <cell r="BG218" t="str">
            <v>3曲</v>
          </cell>
          <cell r="BH218">
            <v>312500</v>
          </cell>
          <cell r="BI218" t="str">
            <v>孔抜</v>
          </cell>
          <cell r="BJ218">
            <v>461000</v>
          </cell>
        </row>
        <row r="219">
          <cell r="B219" t="str">
            <v>KD02166-Y192</v>
          </cell>
          <cell r="C219" t="str">
            <v>00</v>
          </cell>
          <cell r="D219" t="str">
            <v>05</v>
          </cell>
          <cell r="E219" t="str">
            <v>P</v>
          </cell>
          <cell r="F219">
            <v>3</v>
          </cell>
          <cell r="G219">
            <v>5</v>
          </cell>
          <cell r="Q219">
            <v>1.05</v>
          </cell>
          <cell r="R219">
            <v>1.2</v>
          </cell>
          <cell r="W219">
            <v>0.4</v>
          </cell>
          <cell r="AS219">
            <v>2.2200000000000002</v>
          </cell>
          <cell r="AT219">
            <v>1.18</v>
          </cell>
          <cell r="AU219">
            <v>0.46</v>
          </cell>
          <cell r="AV219">
            <v>0.5</v>
          </cell>
          <cell r="AY219" t="str">
            <v>総抜</v>
          </cell>
          <cell r="AZ219">
            <v>102166.67</v>
          </cell>
          <cell r="BA219" t="str">
            <v>1曲</v>
          </cell>
          <cell r="BB219">
            <v>93100</v>
          </cell>
          <cell r="BC219" t="str">
            <v>2曲</v>
          </cell>
          <cell r="BD219">
            <v>93100</v>
          </cell>
          <cell r="BE219" t="str">
            <v>3曲</v>
          </cell>
          <cell r="BF219">
            <v>83800</v>
          </cell>
        </row>
        <row r="220">
          <cell r="B220" t="str">
            <v>KD02166-Y195</v>
          </cell>
          <cell r="C220" t="str">
            <v>00</v>
          </cell>
          <cell r="D220" t="str">
            <v>02</v>
          </cell>
          <cell r="E220" t="str">
            <v>L</v>
          </cell>
          <cell r="F220">
            <v>3</v>
          </cell>
          <cell r="G220">
            <v>3</v>
          </cell>
          <cell r="AK220">
            <v>0.82</v>
          </cell>
          <cell r="AL220">
            <v>0.54</v>
          </cell>
        </row>
        <row r="221">
          <cell r="B221" t="str">
            <v>KD02166-Y202</v>
          </cell>
          <cell r="C221" t="str">
            <v>00</v>
          </cell>
          <cell r="D221" t="str">
            <v>03</v>
          </cell>
          <cell r="E221" t="str">
            <v>L</v>
          </cell>
          <cell r="F221">
            <v>2</v>
          </cell>
          <cell r="G221">
            <v>2</v>
          </cell>
          <cell r="AG221">
            <v>0.8</v>
          </cell>
          <cell r="AH221">
            <v>0.2</v>
          </cell>
          <cell r="AK221">
            <v>1.18</v>
          </cell>
          <cell r="AL221">
            <v>0.54</v>
          </cell>
        </row>
        <row r="222">
          <cell r="B222" t="str">
            <v>KD02166-Y203</v>
          </cell>
          <cell r="C222" t="str">
            <v>00</v>
          </cell>
          <cell r="D222" t="str">
            <v>04</v>
          </cell>
          <cell r="E222" t="str">
            <v>P</v>
          </cell>
          <cell r="F222">
            <v>21</v>
          </cell>
          <cell r="G222">
            <v>28</v>
          </cell>
          <cell r="Q222">
            <v>2.09</v>
          </cell>
          <cell r="R222">
            <v>1.7</v>
          </cell>
          <cell r="W222">
            <v>1</v>
          </cell>
          <cell r="AY222" t="str">
            <v>総抜</v>
          </cell>
          <cell r="AZ222">
            <v>261500</v>
          </cell>
          <cell r="BA222" t="str">
            <v>面打</v>
          </cell>
          <cell r="BB222">
            <v>207500</v>
          </cell>
          <cell r="BC222" t="str">
            <v>ﾊﾞｰﾘﾝｸﾞ</v>
          </cell>
          <cell r="BD222">
            <v>250300</v>
          </cell>
          <cell r="BE222" t="str">
            <v>1曲</v>
          </cell>
          <cell r="BF222">
            <v>237100</v>
          </cell>
          <cell r="DG222" t="str">
            <v>04版）金型造り替え。再見積</v>
          </cell>
        </row>
        <row r="223">
          <cell r="B223" t="str">
            <v>KD02166-Y206</v>
          </cell>
          <cell r="C223" t="str">
            <v>00</v>
          </cell>
          <cell r="D223" t="str">
            <v>06</v>
          </cell>
          <cell r="E223" t="str">
            <v>P</v>
          </cell>
          <cell r="F223">
            <v>4</v>
          </cell>
          <cell r="G223">
            <v>7</v>
          </cell>
          <cell r="Q223">
            <v>0.84</v>
          </cell>
          <cell r="R223">
            <v>0.76</v>
          </cell>
          <cell r="W223">
            <v>1.5</v>
          </cell>
          <cell r="AY223" t="str">
            <v>総抜</v>
          </cell>
          <cell r="AZ223">
            <v>126933.33</v>
          </cell>
          <cell r="BA223" t="str">
            <v>1曲</v>
          </cell>
          <cell r="BB223">
            <v>102800</v>
          </cell>
        </row>
        <row r="224">
          <cell r="B224" t="str">
            <v>KD02166-Y209</v>
          </cell>
          <cell r="C224" t="str">
            <v>00</v>
          </cell>
          <cell r="D224" t="str">
            <v>04</v>
          </cell>
          <cell r="E224" t="str">
            <v>MO</v>
          </cell>
          <cell r="F224">
            <v>34</v>
          </cell>
          <cell r="G224">
            <v>34</v>
          </cell>
          <cell r="H224">
            <v>3051</v>
          </cell>
          <cell r="AM224">
            <v>150</v>
          </cell>
          <cell r="AN224">
            <v>50</v>
          </cell>
          <cell r="AO224">
            <v>1.5</v>
          </cell>
          <cell r="AP224">
            <v>6</v>
          </cell>
          <cell r="AY224" t="str">
            <v>ﾓｰﾙﾄﾞ</v>
          </cell>
          <cell r="AZ224">
            <v>2400000</v>
          </cell>
        </row>
        <row r="225">
          <cell r="B225" t="str">
            <v>KD02166-Y211</v>
          </cell>
          <cell r="C225" t="str">
            <v>00</v>
          </cell>
          <cell r="D225" t="str">
            <v>04</v>
          </cell>
          <cell r="E225" t="str">
            <v>P</v>
          </cell>
          <cell r="F225">
            <v>10</v>
          </cell>
          <cell r="G225">
            <v>12</v>
          </cell>
          <cell r="Q225">
            <v>3.55</v>
          </cell>
          <cell r="R225">
            <v>1.26</v>
          </cell>
          <cell r="W225">
            <v>1.6</v>
          </cell>
          <cell r="AY225" t="str">
            <v>総抜</v>
          </cell>
          <cell r="AZ225">
            <v>152427</v>
          </cell>
          <cell r="DG225" t="str">
            <v>Y215と曲げ勝手違い。金型起工済みの為、型費は未</v>
          </cell>
        </row>
        <row r="226">
          <cell r="B226" t="str">
            <v>KD02166-Y212</v>
          </cell>
          <cell r="C226" t="str">
            <v>00</v>
          </cell>
          <cell r="D226" t="str">
            <v>02</v>
          </cell>
          <cell r="E226" t="str">
            <v>L</v>
          </cell>
          <cell r="F226">
            <v>3</v>
          </cell>
          <cell r="G226">
            <v>3</v>
          </cell>
          <cell r="AK226">
            <v>0.89</v>
          </cell>
          <cell r="AL226">
            <v>0.54</v>
          </cell>
        </row>
        <row r="227">
          <cell r="B227" t="str">
            <v>KD02166-Y214</v>
          </cell>
          <cell r="C227" t="str">
            <v>00</v>
          </cell>
          <cell r="D227" t="str">
            <v>02</v>
          </cell>
          <cell r="E227" t="str">
            <v>L</v>
          </cell>
          <cell r="F227">
            <v>2</v>
          </cell>
          <cell r="G227">
            <v>2</v>
          </cell>
          <cell r="AK227">
            <v>1.07</v>
          </cell>
          <cell r="AL227">
            <v>0.54</v>
          </cell>
        </row>
        <row r="228">
          <cell r="B228" t="str">
            <v>KD02166-Y215</v>
          </cell>
          <cell r="C228" t="str">
            <v>00</v>
          </cell>
          <cell r="D228" t="str">
            <v>04</v>
          </cell>
          <cell r="E228" t="str">
            <v>P</v>
          </cell>
          <cell r="F228">
            <v>10</v>
          </cell>
          <cell r="G228">
            <v>12</v>
          </cell>
          <cell r="Q228">
            <v>3.55</v>
          </cell>
          <cell r="R228">
            <v>1.26</v>
          </cell>
          <cell r="W228">
            <v>1.6</v>
          </cell>
          <cell r="AY228" t="str">
            <v>総抜</v>
          </cell>
          <cell r="AZ228">
            <v>152427</v>
          </cell>
          <cell r="DG228" t="str">
            <v>Y211と曲げ勝手違い。金型起工済みの為、型費は未</v>
          </cell>
        </row>
        <row r="229">
          <cell r="B229" t="str">
            <v>KD02166-Y217</v>
          </cell>
          <cell r="C229" t="str">
            <v>00</v>
          </cell>
          <cell r="D229" t="str">
            <v>02</v>
          </cell>
          <cell r="E229" t="str">
            <v>P</v>
          </cell>
          <cell r="F229">
            <v>19</v>
          </cell>
          <cell r="G229">
            <v>24</v>
          </cell>
          <cell r="Q229">
            <v>3.49</v>
          </cell>
          <cell r="R229">
            <v>2.12</v>
          </cell>
          <cell r="W229">
            <v>1.2</v>
          </cell>
          <cell r="AY229" t="str">
            <v>総抜</v>
          </cell>
          <cell r="AZ229">
            <v>219007</v>
          </cell>
          <cell r="DG229" t="str">
            <v>Y213と曲げ勝手違い。</v>
          </cell>
        </row>
        <row r="230">
          <cell r="B230" t="str">
            <v>KD02166-Y220</v>
          </cell>
          <cell r="C230" t="str">
            <v>00</v>
          </cell>
          <cell r="D230" t="str">
            <v>05</v>
          </cell>
          <cell r="E230" t="str">
            <v>L</v>
          </cell>
          <cell r="F230">
            <v>53</v>
          </cell>
          <cell r="G230">
            <v>53</v>
          </cell>
          <cell r="AG230">
            <v>1.1000000000000001</v>
          </cell>
          <cell r="AH230">
            <v>0.16</v>
          </cell>
          <cell r="AK230">
            <v>9.52</v>
          </cell>
          <cell r="AL230">
            <v>0.54</v>
          </cell>
          <cell r="DG230" t="str">
            <v>07.06.05材料費見直し。</v>
          </cell>
        </row>
        <row r="231">
          <cell r="B231" t="str">
            <v>KD02166-Y225</v>
          </cell>
          <cell r="C231" t="str">
            <v>00</v>
          </cell>
          <cell r="D231" t="str">
            <v>04</v>
          </cell>
          <cell r="E231" t="str">
            <v>L</v>
          </cell>
          <cell r="F231">
            <v>31</v>
          </cell>
          <cell r="G231">
            <v>31</v>
          </cell>
          <cell r="AG231">
            <v>0.1</v>
          </cell>
          <cell r="AH231">
            <v>0.06</v>
          </cell>
          <cell r="AK231">
            <v>3.75</v>
          </cell>
          <cell r="AL231">
            <v>0.54</v>
          </cell>
          <cell r="DG231" t="str">
            <v>07.06.05材料費見直し。</v>
          </cell>
        </row>
        <row r="232">
          <cell r="B232" t="str">
            <v>KD02166-Y230</v>
          </cell>
          <cell r="C232" t="str">
            <v>00</v>
          </cell>
          <cell r="D232" t="str">
            <v>06</v>
          </cell>
          <cell r="E232" t="str">
            <v>L</v>
          </cell>
          <cell r="F232">
            <v>30</v>
          </cell>
          <cell r="G232">
            <v>30</v>
          </cell>
          <cell r="AG232">
            <v>1.1000000000000001</v>
          </cell>
          <cell r="AH232">
            <v>0.16</v>
          </cell>
          <cell r="AK232">
            <v>3.14</v>
          </cell>
          <cell r="AL232">
            <v>0.54</v>
          </cell>
          <cell r="DG232" t="str">
            <v>07.06.05材料費見直し。</v>
          </cell>
        </row>
        <row r="233">
          <cell r="B233" t="str">
            <v>KD02166-Y250</v>
          </cell>
          <cell r="C233" t="str">
            <v>00</v>
          </cell>
          <cell r="D233" t="str">
            <v>05</v>
          </cell>
          <cell r="E233" t="str">
            <v>MO</v>
          </cell>
          <cell r="F233">
            <v>162</v>
          </cell>
          <cell r="G233">
            <v>162</v>
          </cell>
          <cell r="H233">
            <v>28176</v>
          </cell>
          <cell r="AM233">
            <v>300</v>
          </cell>
          <cell r="AN233">
            <v>45</v>
          </cell>
          <cell r="AO233">
            <v>1.8</v>
          </cell>
          <cell r="AP233">
            <v>6</v>
          </cell>
          <cell r="AY233" t="str">
            <v>ﾓｰﾙﾄﾞ</v>
          </cell>
          <cell r="AZ233">
            <v>3150000</v>
          </cell>
          <cell r="DG233" t="str">
            <v>金型内訳ﾓｰﾙﾄﾞ3000千治具150千</v>
          </cell>
        </row>
        <row r="234">
          <cell r="B234" t="str">
            <v>KD02166-Y252</v>
          </cell>
          <cell r="C234" t="str">
            <v>00</v>
          </cell>
          <cell r="D234" t="str">
            <v>08</v>
          </cell>
          <cell r="E234" t="str">
            <v>P</v>
          </cell>
          <cell r="F234">
            <v>10</v>
          </cell>
          <cell r="G234">
            <v>16</v>
          </cell>
          <cell r="Q234">
            <v>1.08</v>
          </cell>
          <cell r="R234">
            <v>1.2</v>
          </cell>
          <cell r="W234">
            <v>0.4</v>
          </cell>
          <cell r="AY234" t="str">
            <v>総抜</v>
          </cell>
          <cell r="AZ234">
            <v>142100</v>
          </cell>
          <cell r="BA234" t="str">
            <v>1曲</v>
          </cell>
          <cell r="BB234">
            <v>115700</v>
          </cell>
          <cell r="BC234" t="str">
            <v>2曲</v>
          </cell>
          <cell r="BD234">
            <v>115700</v>
          </cell>
          <cell r="BE234" t="str">
            <v>3曲</v>
          </cell>
          <cell r="BF234">
            <v>105900</v>
          </cell>
        </row>
        <row r="235">
          <cell r="B235" t="str">
            <v>KD02166-Y254</v>
          </cell>
          <cell r="C235" t="str">
            <v>00</v>
          </cell>
          <cell r="D235" t="str">
            <v>06</v>
          </cell>
          <cell r="E235" t="str">
            <v>P</v>
          </cell>
          <cell r="F235">
            <v>5</v>
          </cell>
          <cell r="G235">
            <v>8</v>
          </cell>
          <cell r="Q235">
            <v>1.05</v>
          </cell>
          <cell r="R235">
            <v>1.2</v>
          </cell>
          <cell r="W235">
            <v>0.5</v>
          </cell>
          <cell r="AS235">
            <v>2.2200000000000002</v>
          </cell>
          <cell r="AT235">
            <v>1.18</v>
          </cell>
          <cell r="AU235">
            <v>0.44</v>
          </cell>
          <cell r="AV235">
            <v>0.5</v>
          </cell>
          <cell r="AY235" t="str">
            <v>総抜</v>
          </cell>
          <cell r="AZ235">
            <v>100633.33</v>
          </cell>
          <cell r="BA235" t="str">
            <v>1曲</v>
          </cell>
          <cell r="BB235">
            <v>93100</v>
          </cell>
          <cell r="BC235" t="str">
            <v>2曲</v>
          </cell>
          <cell r="BD235">
            <v>93100</v>
          </cell>
          <cell r="BE235" t="str">
            <v>3曲</v>
          </cell>
          <cell r="BF235">
            <v>83800</v>
          </cell>
          <cell r="DG235" t="str">
            <v>型起工済の為型費は未</v>
          </cell>
        </row>
        <row r="236">
          <cell r="B236" t="str">
            <v>KD02166-Y260</v>
          </cell>
          <cell r="C236" t="str">
            <v>00</v>
          </cell>
          <cell r="D236" t="str">
            <v>05</v>
          </cell>
          <cell r="E236" t="str">
            <v>L</v>
          </cell>
          <cell r="F236">
            <v>23</v>
          </cell>
          <cell r="G236">
            <v>23</v>
          </cell>
          <cell r="AI236">
            <v>1.03</v>
          </cell>
          <cell r="AJ236">
            <v>0.21</v>
          </cell>
          <cell r="AK236">
            <v>1.9</v>
          </cell>
          <cell r="AL236">
            <v>0.79</v>
          </cell>
          <cell r="DG236" t="str">
            <v>07.06.05材料費見直し。NC複合</v>
          </cell>
        </row>
        <row r="237">
          <cell r="B237" t="str">
            <v>KD02166-Y261</v>
          </cell>
          <cell r="C237" t="str">
            <v>00</v>
          </cell>
          <cell r="D237" t="str">
            <v>05</v>
          </cell>
          <cell r="E237" t="str">
            <v>P</v>
          </cell>
          <cell r="F237">
            <v>12</v>
          </cell>
          <cell r="G237">
            <v>18</v>
          </cell>
          <cell r="Q237">
            <v>1.08</v>
          </cell>
          <cell r="R237">
            <v>1.2</v>
          </cell>
          <cell r="W237">
            <v>0.5</v>
          </cell>
          <cell r="AY237" t="str">
            <v>総抜</v>
          </cell>
          <cell r="AZ237">
            <v>136500</v>
          </cell>
          <cell r="BA237" t="str">
            <v>1曲</v>
          </cell>
          <cell r="BB237">
            <v>111200</v>
          </cell>
          <cell r="BC237" t="str">
            <v>2曲</v>
          </cell>
          <cell r="BD237">
            <v>111200</v>
          </cell>
          <cell r="BE237" t="str">
            <v>3曲</v>
          </cell>
          <cell r="BF237">
            <v>105900</v>
          </cell>
          <cell r="DG237" t="str">
            <v>CSP</v>
          </cell>
        </row>
        <row r="238">
          <cell r="B238" t="str">
            <v>KD02166-Y304</v>
          </cell>
          <cell r="C238" t="str">
            <v>00</v>
          </cell>
          <cell r="D238" t="str">
            <v>03</v>
          </cell>
          <cell r="E238" t="str">
            <v>MO</v>
          </cell>
          <cell r="F238">
            <v>7</v>
          </cell>
          <cell r="G238">
            <v>7</v>
          </cell>
          <cell r="H238">
            <v>735</v>
          </cell>
          <cell r="O238">
            <v>2</v>
          </cell>
          <cell r="AM238">
            <v>50</v>
          </cell>
          <cell r="AN238">
            <v>92</v>
          </cell>
          <cell r="AO238">
            <v>4</v>
          </cell>
          <cell r="AP238">
            <v>10</v>
          </cell>
          <cell r="DG238" t="str">
            <v>02版 品正）移設に伴う英文併記</v>
          </cell>
        </row>
        <row r="239">
          <cell r="B239" t="str">
            <v>KD02166-Y305</v>
          </cell>
          <cell r="C239" t="str">
            <v>00</v>
          </cell>
          <cell r="D239" t="str">
            <v>08</v>
          </cell>
          <cell r="E239" t="str">
            <v>P</v>
          </cell>
          <cell r="F239">
            <v>26</v>
          </cell>
          <cell r="G239">
            <v>33</v>
          </cell>
          <cell r="S239">
            <v>2.79</v>
          </cell>
          <cell r="T239">
            <v>2.23</v>
          </cell>
          <cell r="W239">
            <v>1</v>
          </cell>
          <cell r="AS239">
            <v>14.1</v>
          </cell>
          <cell r="AT239">
            <v>6.1</v>
          </cell>
          <cell r="AU239">
            <v>3.05</v>
          </cell>
          <cell r="AV239">
            <v>0.5</v>
          </cell>
          <cell r="AY239" t="str">
            <v>総抜</v>
          </cell>
          <cell r="AZ239">
            <v>504566.67</v>
          </cell>
          <cell r="BA239" t="str">
            <v>1曲</v>
          </cell>
          <cell r="BB239">
            <v>229600</v>
          </cell>
          <cell r="BC239" t="str">
            <v>2曲</v>
          </cell>
          <cell r="BD239">
            <v>220600</v>
          </cell>
          <cell r="BE239" t="str">
            <v>3曲</v>
          </cell>
          <cell r="BF239">
            <v>230500</v>
          </cell>
          <cell r="BG239" t="str">
            <v>ﾊﾞｰﾘﾝｸﾞ</v>
          </cell>
          <cell r="BH239">
            <v>259900</v>
          </cell>
          <cell r="DG239" t="str">
            <v>金型起工済みの為、型費は未。暫定：手造りDDU</v>
          </cell>
        </row>
        <row r="240">
          <cell r="B240" t="str">
            <v>KD02166-Y306</v>
          </cell>
          <cell r="C240" t="str">
            <v>00</v>
          </cell>
          <cell r="D240" t="str">
            <v>05</v>
          </cell>
          <cell r="E240" t="str">
            <v>P</v>
          </cell>
          <cell r="F240">
            <v>10</v>
          </cell>
          <cell r="G240">
            <v>15</v>
          </cell>
          <cell r="Q240">
            <v>1.02</v>
          </cell>
          <cell r="R240">
            <v>0.87</v>
          </cell>
          <cell r="W240">
            <v>1.5</v>
          </cell>
          <cell r="AY240" t="str">
            <v>総抜</v>
          </cell>
          <cell r="AZ240">
            <v>219966.67</v>
          </cell>
          <cell r="BA240" t="str">
            <v>1曲</v>
          </cell>
          <cell r="BB240">
            <v>149600</v>
          </cell>
        </row>
        <row r="241">
          <cell r="B241" t="str">
            <v>KD02166-Y309</v>
          </cell>
          <cell r="C241" t="str">
            <v>00</v>
          </cell>
          <cell r="D241" t="str">
            <v>04</v>
          </cell>
          <cell r="E241" t="str">
            <v>MO</v>
          </cell>
          <cell r="F241">
            <v>44</v>
          </cell>
          <cell r="G241">
            <v>44</v>
          </cell>
          <cell r="H241">
            <v>3239</v>
          </cell>
          <cell r="AM241">
            <v>150</v>
          </cell>
          <cell r="AN241">
            <v>50</v>
          </cell>
          <cell r="AO241">
            <v>1.5</v>
          </cell>
          <cell r="AP241">
            <v>6</v>
          </cell>
          <cell r="AY241" t="str">
            <v>ﾓｰﾙﾄﾞ</v>
          </cell>
          <cell r="AZ241">
            <v>2600000</v>
          </cell>
        </row>
        <row r="242">
          <cell r="B242" t="str">
            <v>KD02166-Y311</v>
          </cell>
          <cell r="C242" t="str">
            <v>00</v>
          </cell>
          <cell r="D242" t="str">
            <v>03</v>
          </cell>
          <cell r="E242" t="str">
            <v>P</v>
          </cell>
          <cell r="F242">
            <v>12</v>
          </cell>
          <cell r="G242">
            <v>16</v>
          </cell>
          <cell r="Q242">
            <v>4.08</v>
          </cell>
          <cell r="R242">
            <v>1.39</v>
          </cell>
          <cell r="W242">
            <v>1.6</v>
          </cell>
          <cell r="AY242" t="str">
            <v>総抜</v>
          </cell>
          <cell r="AZ242">
            <v>220827</v>
          </cell>
          <cell r="DG242" t="str">
            <v>Y315と曲げ勝手違い。</v>
          </cell>
        </row>
        <row r="243">
          <cell r="B243" t="str">
            <v>KD02166-Y312</v>
          </cell>
          <cell r="C243" t="str">
            <v>00</v>
          </cell>
          <cell r="D243" t="str">
            <v>02</v>
          </cell>
          <cell r="E243" t="str">
            <v>L</v>
          </cell>
          <cell r="F243">
            <v>3</v>
          </cell>
          <cell r="G243">
            <v>3</v>
          </cell>
          <cell r="AK243">
            <v>0.9</v>
          </cell>
          <cell r="AL243">
            <v>0.54</v>
          </cell>
        </row>
        <row r="244">
          <cell r="B244" t="str">
            <v>KD02166-Y313</v>
          </cell>
          <cell r="C244" t="str">
            <v>00</v>
          </cell>
          <cell r="D244" t="str">
            <v>03</v>
          </cell>
          <cell r="E244" t="str">
            <v>P</v>
          </cell>
          <cell r="F244">
            <v>18</v>
          </cell>
          <cell r="G244">
            <v>25</v>
          </cell>
          <cell r="Q244">
            <v>3.49</v>
          </cell>
          <cell r="R244">
            <v>2.12</v>
          </cell>
          <cell r="W244">
            <v>1.5</v>
          </cell>
          <cell r="AY244" t="str">
            <v>総抜</v>
          </cell>
          <cell r="AZ244">
            <v>218167</v>
          </cell>
          <cell r="DG244" t="str">
            <v>Y317と曲げ勝手違い。</v>
          </cell>
        </row>
        <row r="245">
          <cell r="B245" t="str">
            <v>KD02166-Y314</v>
          </cell>
          <cell r="C245" t="str">
            <v>00</v>
          </cell>
          <cell r="D245" t="str">
            <v>01</v>
          </cell>
          <cell r="E245" t="str">
            <v>L</v>
          </cell>
          <cell r="F245">
            <v>2</v>
          </cell>
          <cell r="G245">
            <v>2</v>
          </cell>
          <cell r="AK245">
            <v>1.07</v>
          </cell>
          <cell r="AL245">
            <v>0.54</v>
          </cell>
        </row>
        <row r="246">
          <cell r="B246" t="str">
            <v>KD02166-Y315</v>
          </cell>
          <cell r="C246" t="str">
            <v>00</v>
          </cell>
          <cell r="D246" t="str">
            <v>03</v>
          </cell>
          <cell r="E246" t="str">
            <v>P</v>
          </cell>
          <cell r="F246">
            <v>12</v>
          </cell>
          <cell r="G246">
            <v>16</v>
          </cell>
          <cell r="Q246">
            <v>4.08</v>
          </cell>
          <cell r="R246">
            <v>1.39</v>
          </cell>
          <cell r="W246">
            <v>1.6</v>
          </cell>
          <cell r="AY246" t="str">
            <v>総抜</v>
          </cell>
          <cell r="AZ246">
            <v>220827</v>
          </cell>
          <cell r="DG246" t="str">
            <v>Y311と曲げ勝手違い。</v>
          </cell>
        </row>
        <row r="247">
          <cell r="B247" t="str">
            <v>KD02166-Y317</v>
          </cell>
          <cell r="C247" t="str">
            <v>00</v>
          </cell>
          <cell r="D247" t="str">
            <v>03</v>
          </cell>
          <cell r="E247" t="str">
            <v>P</v>
          </cell>
          <cell r="F247">
            <v>18</v>
          </cell>
          <cell r="G247">
            <v>25</v>
          </cell>
          <cell r="Q247">
            <v>3.49</v>
          </cell>
          <cell r="R247">
            <v>2.12</v>
          </cell>
          <cell r="W247">
            <v>1.5</v>
          </cell>
          <cell r="AY247" t="str">
            <v>総抜</v>
          </cell>
          <cell r="AZ247">
            <v>218167</v>
          </cell>
          <cell r="DG247" t="str">
            <v>Y313と曲げ勝手違い。</v>
          </cell>
        </row>
        <row r="248">
          <cell r="B248" t="str">
            <v>KD02166-Y320</v>
          </cell>
          <cell r="C248" t="str">
            <v>00</v>
          </cell>
          <cell r="D248" t="str">
            <v>04</v>
          </cell>
          <cell r="E248" t="str">
            <v>L</v>
          </cell>
          <cell r="F248">
            <v>42</v>
          </cell>
          <cell r="G248">
            <v>42</v>
          </cell>
          <cell r="AG248">
            <v>1.1000000000000001</v>
          </cell>
          <cell r="AH248">
            <v>0.16</v>
          </cell>
          <cell r="AK248">
            <v>7.47</v>
          </cell>
          <cell r="AL248">
            <v>0.54</v>
          </cell>
          <cell r="DG248" t="str">
            <v>07.06.05材料費見直し。</v>
          </cell>
        </row>
        <row r="249">
          <cell r="B249" t="str">
            <v>KD02166-Y322</v>
          </cell>
          <cell r="C249" t="str">
            <v>00</v>
          </cell>
          <cell r="D249" t="str">
            <v>03</v>
          </cell>
          <cell r="E249" t="str">
            <v>L</v>
          </cell>
          <cell r="F249">
            <v>3</v>
          </cell>
          <cell r="G249">
            <v>3</v>
          </cell>
          <cell r="AG249">
            <v>0.8</v>
          </cell>
          <cell r="AH249">
            <v>0.2</v>
          </cell>
          <cell r="AK249">
            <v>2.46</v>
          </cell>
          <cell r="AL249">
            <v>0.54</v>
          </cell>
        </row>
        <row r="250">
          <cell r="B250" t="str">
            <v>KD02166-Y330</v>
          </cell>
          <cell r="C250" t="str">
            <v>00</v>
          </cell>
          <cell r="D250" t="str">
            <v>06</v>
          </cell>
          <cell r="E250" t="str">
            <v>P</v>
          </cell>
          <cell r="F250">
            <v>9</v>
          </cell>
          <cell r="G250">
            <v>11</v>
          </cell>
          <cell r="Q250">
            <v>0.68</v>
          </cell>
          <cell r="R250">
            <v>0.93</v>
          </cell>
          <cell r="W250">
            <v>1</v>
          </cell>
          <cell r="AY250" t="str">
            <v>総抜</v>
          </cell>
          <cell r="AZ250">
            <v>117400</v>
          </cell>
          <cell r="BA250" t="str">
            <v>1曲</v>
          </cell>
          <cell r="BB250">
            <v>150100</v>
          </cell>
          <cell r="BC250" t="str">
            <v>2曲</v>
          </cell>
          <cell r="BD250">
            <v>109300</v>
          </cell>
        </row>
        <row r="251">
          <cell r="B251" t="str">
            <v>KD02166-Y335</v>
          </cell>
          <cell r="C251" t="str">
            <v>00</v>
          </cell>
          <cell r="D251" t="str">
            <v>02</v>
          </cell>
          <cell r="E251" t="str">
            <v>L</v>
          </cell>
          <cell r="F251">
            <v>77</v>
          </cell>
          <cell r="G251">
            <v>77</v>
          </cell>
          <cell r="AG251">
            <v>0.1</v>
          </cell>
          <cell r="AH251">
            <v>0.06</v>
          </cell>
          <cell r="AK251">
            <v>2.04</v>
          </cell>
          <cell r="AL251">
            <v>0.54</v>
          </cell>
          <cell r="DG251" t="str">
            <v>07.06.05材料費見直し。</v>
          </cell>
        </row>
        <row r="252">
          <cell r="B252" t="str">
            <v>KD02166-Y408</v>
          </cell>
          <cell r="C252" t="str">
            <v>00</v>
          </cell>
          <cell r="D252" t="str">
            <v>02</v>
          </cell>
          <cell r="E252" t="str">
            <v>P</v>
          </cell>
          <cell r="F252">
            <v>4</v>
          </cell>
          <cell r="G252">
            <v>7</v>
          </cell>
          <cell r="Q252">
            <v>0.78</v>
          </cell>
          <cell r="R252">
            <v>0.93</v>
          </cell>
          <cell r="W252">
            <v>0.5</v>
          </cell>
          <cell r="AY252" t="str">
            <v>総抜</v>
          </cell>
          <cell r="AZ252">
            <v>139567</v>
          </cell>
          <cell r="BA252" t="str">
            <v>1曲</v>
          </cell>
          <cell r="BB252">
            <v>110800</v>
          </cell>
          <cell r="BC252" t="str">
            <v>2曲</v>
          </cell>
          <cell r="BD252">
            <v>110800</v>
          </cell>
        </row>
        <row r="253">
          <cell r="B253" t="str">
            <v>KD02166-Y409</v>
          </cell>
          <cell r="C253" t="str">
            <v>00</v>
          </cell>
          <cell r="D253" t="str">
            <v>03</v>
          </cell>
          <cell r="E253" t="str">
            <v>P</v>
          </cell>
          <cell r="F253">
            <v>12</v>
          </cell>
          <cell r="G253">
            <v>22</v>
          </cell>
          <cell r="Q253">
            <v>0.86</v>
          </cell>
          <cell r="R253">
            <v>0.93</v>
          </cell>
          <cell r="W253">
            <v>0.5</v>
          </cell>
          <cell r="AY253" t="str">
            <v>総抜</v>
          </cell>
          <cell r="AZ253">
            <v>247152</v>
          </cell>
          <cell r="BA253" t="str">
            <v>1曲</v>
          </cell>
          <cell r="BB253">
            <v>142600</v>
          </cell>
          <cell r="BC253" t="str">
            <v>2曲</v>
          </cell>
          <cell r="BD253">
            <v>142600</v>
          </cell>
        </row>
        <row r="254">
          <cell r="B254" t="str">
            <v>KD02166-Y411</v>
          </cell>
          <cell r="C254" t="str">
            <v>00</v>
          </cell>
          <cell r="D254" t="str">
            <v>10</v>
          </cell>
          <cell r="E254" t="str">
            <v>P</v>
          </cell>
          <cell r="F254">
            <v>76</v>
          </cell>
          <cell r="G254">
            <v>113</v>
          </cell>
          <cell r="S254">
            <v>19.5</v>
          </cell>
          <cell r="T254">
            <v>3.52</v>
          </cell>
          <cell r="W254">
            <v>1.6</v>
          </cell>
          <cell r="AY254" t="str">
            <v>総抜</v>
          </cell>
          <cell r="AZ254">
            <v>1098873.8</v>
          </cell>
          <cell r="BA254" t="str">
            <v>ﾀﾞﾎﾞ</v>
          </cell>
          <cell r="BB254">
            <v>623036.80000000005</v>
          </cell>
          <cell r="BC254" t="str">
            <v>曲</v>
          </cell>
          <cell r="BD254">
            <v>521275.2</v>
          </cell>
          <cell r="BE254" t="str">
            <v>孔抜</v>
          </cell>
          <cell r="BF254">
            <v>398636.79999999999</v>
          </cell>
          <cell r="DG254" t="str">
            <v>ｶｼﾒ後曲。金型起工済みの為、型費は未</v>
          </cell>
        </row>
        <row r="255">
          <cell r="B255" t="str">
            <v>KD02166-Y414</v>
          </cell>
          <cell r="C255" t="str">
            <v>00</v>
          </cell>
          <cell r="D255" t="str">
            <v>02</v>
          </cell>
          <cell r="E255" t="str">
            <v>L</v>
          </cell>
          <cell r="F255">
            <v>7</v>
          </cell>
          <cell r="G255">
            <v>7</v>
          </cell>
          <cell r="AK255">
            <v>1.17</v>
          </cell>
          <cell r="AL255">
            <v>0.54</v>
          </cell>
        </row>
        <row r="256">
          <cell r="B256" t="str">
            <v>KD02166-Y415</v>
          </cell>
          <cell r="C256" t="str">
            <v>00</v>
          </cell>
          <cell r="D256" t="str">
            <v>10</v>
          </cell>
          <cell r="E256" t="str">
            <v>P</v>
          </cell>
          <cell r="F256">
            <v>76</v>
          </cell>
          <cell r="G256">
            <v>86</v>
          </cell>
          <cell r="S256">
            <v>17.010000000000002</v>
          </cell>
          <cell r="T256">
            <v>3.87</v>
          </cell>
          <cell r="W256">
            <v>1.6</v>
          </cell>
          <cell r="AY256" t="str">
            <v>総抜</v>
          </cell>
          <cell r="AZ256">
            <v>1151299</v>
          </cell>
          <cell r="BA256" t="str">
            <v>ﾀﾞﾎﾞ/ﾊﾞｰﾘﾝｸﾞ</v>
          </cell>
          <cell r="BB256">
            <v>684566</v>
          </cell>
          <cell r="BC256" t="str">
            <v>1曲</v>
          </cell>
          <cell r="BD256">
            <v>491774</v>
          </cell>
          <cell r="BE256" t="str">
            <v>孔抜</v>
          </cell>
          <cell r="BF256">
            <v>352366</v>
          </cell>
          <cell r="DG256" t="str">
            <v>ｶｼﾒ後曲。金型起工済みの為、型費は未</v>
          </cell>
        </row>
        <row r="257">
          <cell r="B257" t="str">
            <v>KD02166-Y416</v>
          </cell>
          <cell r="C257" t="str">
            <v>00</v>
          </cell>
          <cell r="D257" t="str">
            <v>02</v>
          </cell>
          <cell r="E257" t="str">
            <v>L</v>
          </cell>
          <cell r="F257">
            <v>9</v>
          </cell>
          <cell r="G257">
            <v>9</v>
          </cell>
          <cell r="AK257">
            <v>1.19</v>
          </cell>
          <cell r="AL257">
            <v>0.54</v>
          </cell>
          <cell r="DG257" t="str">
            <v>07.06.05材料費見直し。</v>
          </cell>
        </row>
        <row r="258">
          <cell r="B258" t="str">
            <v>KD02166-Y417</v>
          </cell>
          <cell r="C258" t="str">
            <v>00</v>
          </cell>
          <cell r="D258" t="str">
            <v>02</v>
          </cell>
          <cell r="E258" t="str">
            <v>L</v>
          </cell>
          <cell r="F258">
            <v>14</v>
          </cell>
          <cell r="G258">
            <v>14</v>
          </cell>
          <cell r="AK258">
            <v>1.34</v>
          </cell>
          <cell r="AL258">
            <v>0.54</v>
          </cell>
          <cell r="DG258" t="str">
            <v>07.06.05材料費見直し。</v>
          </cell>
        </row>
        <row r="259">
          <cell r="B259" t="str">
            <v>KD02166-Y418</v>
          </cell>
          <cell r="C259" t="str">
            <v>00</v>
          </cell>
          <cell r="D259" t="str">
            <v>02</v>
          </cell>
          <cell r="E259" t="str">
            <v>L</v>
          </cell>
          <cell r="F259">
            <v>6</v>
          </cell>
          <cell r="G259">
            <v>6</v>
          </cell>
          <cell r="AK259">
            <v>1.0900000000000001</v>
          </cell>
          <cell r="AL259">
            <v>0.54</v>
          </cell>
        </row>
        <row r="260">
          <cell r="B260" t="str">
            <v>KD02166-Y419</v>
          </cell>
          <cell r="C260" t="str">
            <v>00</v>
          </cell>
          <cell r="D260" t="str">
            <v>02</v>
          </cell>
          <cell r="E260" t="str">
            <v>L</v>
          </cell>
          <cell r="F260">
            <v>2</v>
          </cell>
          <cell r="G260">
            <v>2</v>
          </cell>
          <cell r="AK260">
            <v>0.75</v>
          </cell>
          <cell r="AL260">
            <v>0.54</v>
          </cell>
        </row>
        <row r="261">
          <cell r="B261" t="str">
            <v>KD02166-Y420</v>
          </cell>
          <cell r="C261" t="str">
            <v>00</v>
          </cell>
          <cell r="D261" t="str">
            <v>03</v>
          </cell>
          <cell r="E261" t="str">
            <v>P</v>
          </cell>
          <cell r="F261">
            <v>2</v>
          </cell>
          <cell r="G261">
            <v>3</v>
          </cell>
          <cell r="Q261">
            <v>0.81</v>
          </cell>
          <cell r="R261">
            <v>1.03</v>
          </cell>
          <cell r="W261">
            <v>1</v>
          </cell>
          <cell r="AY261" t="str">
            <v>総抜</v>
          </cell>
          <cell r="AZ261">
            <v>122133.33</v>
          </cell>
          <cell r="BA261" t="str">
            <v>1曲</v>
          </cell>
          <cell r="BB261">
            <v>111200</v>
          </cell>
          <cell r="BC261" t="str">
            <v>2曲</v>
          </cell>
          <cell r="BD261">
            <v>111200</v>
          </cell>
        </row>
        <row r="262">
          <cell r="B262" t="str">
            <v>KD02166-Y421</v>
          </cell>
          <cell r="C262" t="str">
            <v>00</v>
          </cell>
          <cell r="D262" t="str">
            <v>02</v>
          </cell>
          <cell r="E262" t="str">
            <v>L</v>
          </cell>
          <cell r="F262">
            <v>3</v>
          </cell>
          <cell r="G262">
            <v>3</v>
          </cell>
          <cell r="AK262">
            <v>1.0900000000000001</v>
          </cell>
          <cell r="AL262">
            <v>0.54</v>
          </cell>
        </row>
        <row r="263">
          <cell r="B263" t="str">
            <v>KD02166-Y422</v>
          </cell>
          <cell r="C263" t="str">
            <v>00</v>
          </cell>
          <cell r="D263" t="str">
            <v>02</v>
          </cell>
          <cell r="E263" t="str">
            <v>L</v>
          </cell>
          <cell r="F263">
            <v>5</v>
          </cell>
          <cell r="G263">
            <v>5</v>
          </cell>
          <cell r="AK263">
            <v>1.38</v>
          </cell>
          <cell r="AL263">
            <v>0.54</v>
          </cell>
        </row>
        <row r="264">
          <cell r="B264" t="str">
            <v>KD02166-Y440</v>
          </cell>
          <cell r="C264" t="str">
            <v>00</v>
          </cell>
          <cell r="D264" t="str">
            <v>13</v>
          </cell>
          <cell r="E264" t="str">
            <v>P</v>
          </cell>
          <cell r="F264">
            <v>33</v>
          </cell>
          <cell r="G264">
            <v>43</v>
          </cell>
          <cell r="S264">
            <v>5.87</v>
          </cell>
          <cell r="T264">
            <v>4.05</v>
          </cell>
          <cell r="W264">
            <v>1.6</v>
          </cell>
          <cell r="AY264" t="str">
            <v>総抜</v>
          </cell>
          <cell r="AZ264">
            <v>634300</v>
          </cell>
          <cell r="BA264" t="str">
            <v>切欠</v>
          </cell>
          <cell r="BB264">
            <v>379800</v>
          </cell>
          <cell r="BC264" t="str">
            <v>ﾊﾞｰﾘﾝｸﾞ</v>
          </cell>
          <cell r="BD264">
            <v>324700</v>
          </cell>
          <cell r="BE264" t="str">
            <v>面打</v>
          </cell>
          <cell r="BF264">
            <v>245167</v>
          </cell>
          <cell r="BG264" t="str">
            <v>1曲</v>
          </cell>
          <cell r="BH264">
            <v>233500</v>
          </cell>
          <cell r="BI264" t="str">
            <v>2曲</v>
          </cell>
          <cell r="BJ264">
            <v>286300</v>
          </cell>
          <cell r="BK264" t="str">
            <v>3曲</v>
          </cell>
          <cell r="BL264">
            <v>211600</v>
          </cell>
          <cell r="BM264" t="str">
            <v>4曲</v>
          </cell>
          <cell r="BN264">
            <v>211600</v>
          </cell>
          <cell r="DG264" t="str">
            <v>13版 防錆処理減少(280→85_83）</v>
          </cell>
        </row>
        <row r="265">
          <cell r="B265" t="str">
            <v>KD02166-Y441</v>
          </cell>
          <cell r="C265" t="str">
            <v>00</v>
          </cell>
          <cell r="D265" t="str">
            <v>11</v>
          </cell>
          <cell r="E265" t="str">
            <v>P</v>
          </cell>
          <cell r="F265">
            <v>23</v>
          </cell>
          <cell r="G265">
            <v>28</v>
          </cell>
          <cell r="Q265">
            <v>2.5499999999999998</v>
          </cell>
          <cell r="R265">
            <v>1.99</v>
          </cell>
          <cell r="W265">
            <v>1</v>
          </cell>
          <cell r="AY265" t="str">
            <v>総抜</v>
          </cell>
          <cell r="AZ265">
            <v>521780</v>
          </cell>
          <cell r="BA265" t="str">
            <v>ﾀﾞﾎﾞ</v>
          </cell>
          <cell r="BB265">
            <v>189300</v>
          </cell>
          <cell r="BC265" t="str">
            <v>1曲</v>
          </cell>
          <cell r="BD265">
            <v>265700</v>
          </cell>
          <cell r="BE265" t="str">
            <v>2曲</v>
          </cell>
          <cell r="BF265">
            <v>178600</v>
          </cell>
          <cell r="BG265" t="str">
            <v>3曲</v>
          </cell>
          <cell r="BH265">
            <v>178600</v>
          </cell>
          <cell r="DG265" t="str">
            <v>11版）型改造（型起工済みのため、型費は未）</v>
          </cell>
        </row>
        <row r="266">
          <cell r="B266" t="str">
            <v>KD02166-Y443</v>
          </cell>
          <cell r="C266" t="str">
            <v>00</v>
          </cell>
          <cell r="D266" t="str">
            <v>05</v>
          </cell>
          <cell r="E266" t="str">
            <v>P</v>
          </cell>
          <cell r="F266">
            <v>14</v>
          </cell>
          <cell r="G266">
            <v>18</v>
          </cell>
          <cell r="Q266">
            <v>1.23</v>
          </cell>
          <cell r="R266">
            <v>1.53</v>
          </cell>
          <cell r="W266">
            <v>0.5</v>
          </cell>
          <cell r="AY266" t="str">
            <v>総抜</v>
          </cell>
          <cell r="AZ266">
            <v>329700</v>
          </cell>
          <cell r="BA266" t="str">
            <v>1曲</v>
          </cell>
          <cell r="BB266">
            <v>265700</v>
          </cell>
          <cell r="BC266" t="str">
            <v>2曲</v>
          </cell>
          <cell r="BD266">
            <v>178600</v>
          </cell>
          <cell r="DG266" t="str">
            <v>05版）型改造（型起工済みのため、型費は未）</v>
          </cell>
        </row>
        <row r="267">
          <cell r="B267" t="str">
            <v>KD02166-Y445</v>
          </cell>
          <cell r="C267" t="str">
            <v>00</v>
          </cell>
          <cell r="D267" t="str">
            <v>02</v>
          </cell>
          <cell r="E267" t="str">
            <v>P</v>
          </cell>
          <cell r="F267">
            <v>6</v>
          </cell>
          <cell r="G267">
            <v>11</v>
          </cell>
          <cell r="Q267">
            <v>1.08</v>
          </cell>
          <cell r="R267">
            <v>1.2</v>
          </cell>
          <cell r="W267">
            <v>0.5</v>
          </cell>
          <cell r="AS267">
            <v>0.94</v>
          </cell>
          <cell r="AT267">
            <v>0.8</v>
          </cell>
          <cell r="AU267">
            <v>0.43</v>
          </cell>
          <cell r="AV267">
            <v>0.5</v>
          </cell>
          <cell r="AY267" t="str">
            <v>総抜</v>
          </cell>
          <cell r="AZ267">
            <v>146267</v>
          </cell>
          <cell r="BA267" t="str">
            <v>1曲</v>
          </cell>
          <cell r="BB267">
            <v>101900</v>
          </cell>
          <cell r="BC267" t="str">
            <v>2曲</v>
          </cell>
          <cell r="BD267">
            <v>101900</v>
          </cell>
          <cell r="BE267" t="str">
            <v>3曲</v>
          </cell>
          <cell r="BF267">
            <v>107300</v>
          </cell>
        </row>
        <row r="268">
          <cell r="B268" t="str">
            <v>KD02166-Y446</v>
          </cell>
          <cell r="C268" t="str">
            <v>00</v>
          </cell>
          <cell r="D268" t="str">
            <v>03</v>
          </cell>
          <cell r="E268" t="str">
            <v>P</v>
          </cell>
          <cell r="F268">
            <v>5</v>
          </cell>
          <cell r="G268">
            <v>9</v>
          </cell>
          <cell r="Q268">
            <v>1.05</v>
          </cell>
          <cell r="R268">
            <v>1.2</v>
          </cell>
          <cell r="W268">
            <v>0.5</v>
          </cell>
          <cell r="AS268">
            <v>0.91</v>
          </cell>
          <cell r="AT268">
            <v>0.8</v>
          </cell>
          <cell r="AU268">
            <v>0.41</v>
          </cell>
          <cell r="AV268">
            <v>0.5</v>
          </cell>
          <cell r="AY268" t="str">
            <v>総抜</v>
          </cell>
          <cell r="AZ268">
            <v>141033</v>
          </cell>
          <cell r="BA268" t="str">
            <v>1曲</v>
          </cell>
          <cell r="BB268">
            <v>92800</v>
          </cell>
          <cell r="BC268" t="str">
            <v>2曲</v>
          </cell>
          <cell r="BD268">
            <v>92800</v>
          </cell>
          <cell r="BE268" t="str">
            <v>3曲</v>
          </cell>
          <cell r="BF268">
            <v>97600</v>
          </cell>
        </row>
        <row r="269">
          <cell r="B269" t="str">
            <v>KD02166-Y448</v>
          </cell>
          <cell r="C269" t="str">
            <v>00</v>
          </cell>
          <cell r="D269" t="str">
            <v>05</v>
          </cell>
          <cell r="E269" t="str">
            <v>MO</v>
          </cell>
          <cell r="F269">
            <v>10</v>
          </cell>
          <cell r="G269">
            <v>10</v>
          </cell>
          <cell r="H269">
            <v>1536</v>
          </cell>
          <cell r="O269">
            <v>2</v>
          </cell>
          <cell r="AM269">
            <v>50</v>
          </cell>
          <cell r="AN269">
            <v>20</v>
          </cell>
          <cell r="AO269">
            <v>0.4</v>
          </cell>
          <cell r="AP269">
            <v>6</v>
          </cell>
          <cell r="AY269" t="str">
            <v>ﾓｰﾙﾄﾞ</v>
          </cell>
          <cell r="AZ269">
            <v>1350000</v>
          </cell>
          <cell r="DG269" t="str">
            <v>Y448.Y449共取り</v>
          </cell>
        </row>
        <row r="270">
          <cell r="B270" t="str">
            <v>KD02166-Y449</v>
          </cell>
          <cell r="C270" t="str">
            <v>00</v>
          </cell>
          <cell r="D270" t="str">
            <v>05</v>
          </cell>
          <cell r="E270" t="str">
            <v>MO</v>
          </cell>
          <cell r="F270">
            <v>8</v>
          </cell>
          <cell r="G270">
            <v>8</v>
          </cell>
          <cell r="H270">
            <v>1536</v>
          </cell>
          <cell r="O270">
            <v>2</v>
          </cell>
          <cell r="AM270">
            <v>50</v>
          </cell>
          <cell r="AN270">
            <v>20</v>
          </cell>
          <cell r="AO270">
            <v>0.4</v>
          </cell>
          <cell r="AP270">
            <v>6</v>
          </cell>
          <cell r="DG270" t="str">
            <v>Y448.Y449共取り</v>
          </cell>
        </row>
        <row r="271">
          <cell r="B271" t="str">
            <v>KD02166-Y450</v>
          </cell>
          <cell r="C271" t="str">
            <v>00</v>
          </cell>
          <cell r="D271" t="str">
            <v>03</v>
          </cell>
          <cell r="E271" t="str">
            <v>L</v>
          </cell>
          <cell r="F271">
            <v>42</v>
          </cell>
          <cell r="G271">
            <v>42</v>
          </cell>
          <cell r="AG271">
            <v>1.1000000000000001</v>
          </cell>
          <cell r="AH271">
            <v>0.16</v>
          </cell>
          <cell r="AK271">
            <v>8.4700000000000006</v>
          </cell>
          <cell r="AL271">
            <v>0.54</v>
          </cell>
          <cell r="DG271" t="str">
            <v>07.06.05材料費見直し。</v>
          </cell>
        </row>
        <row r="272">
          <cell r="B272" t="str">
            <v>KD02166-Y456</v>
          </cell>
          <cell r="C272" t="str">
            <v>00</v>
          </cell>
          <cell r="D272" t="str">
            <v>05</v>
          </cell>
          <cell r="E272" t="str">
            <v>L</v>
          </cell>
          <cell r="F272">
            <v>24</v>
          </cell>
          <cell r="G272">
            <v>24</v>
          </cell>
          <cell r="AG272">
            <v>4.9000000000000004</v>
          </cell>
          <cell r="AH272">
            <v>0.26</v>
          </cell>
          <cell r="AK272">
            <v>1.54</v>
          </cell>
          <cell r="AL272">
            <v>0.54</v>
          </cell>
          <cell r="DG272" t="str">
            <v>07.06.05材料費見直し。ﾛｰﾚｯﾄ加工あり</v>
          </cell>
        </row>
        <row r="273">
          <cell r="B273" t="str">
            <v>KD02166-Y459</v>
          </cell>
          <cell r="C273" t="str">
            <v>00</v>
          </cell>
          <cell r="D273" t="str">
            <v>07</v>
          </cell>
          <cell r="E273" t="str">
            <v>P</v>
          </cell>
          <cell r="F273">
            <v>10</v>
          </cell>
          <cell r="G273">
            <v>12</v>
          </cell>
          <cell r="Q273">
            <v>1.9</v>
          </cell>
          <cell r="R273">
            <v>1.46</v>
          </cell>
          <cell r="W273">
            <v>1.5</v>
          </cell>
          <cell r="AY273" t="str">
            <v>総抜</v>
          </cell>
          <cell r="AZ273">
            <v>141333</v>
          </cell>
          <cell r="BA273" t="str">
            <v>孔抜</v>
          </cell>
          <cell r="BB273">
            <v>161800</v>
          </cell>
          <cell r="BC273" t="str">
            <v>面打</v>
          </cell>
          <cell r="BD273">
            <v>111800</v>
          </cell>
          <cell r="BE273" t="str">
            <v>1曲</v>
          </cell>
          <cell r="BF273">
            <v>136100</v>
          </cell>
          <cell r="DG273" t="str">
            <v>金型起工済の為型費は未</v>
          </cell>
        </row>
        <row r="274">
          <cell r="B274" t="str">
            <v>KD02166-Y460</v>
          </cell>
          <cell r="C274" t="str">
            <v>00</v>
          </cell>
          <cell r="D274" t="str">
            <v>04</v>
          </cell>
          <cell r="E274" t="str">
            <v>L</v>
          </cell>
          <cell r="F274">
            <v>5</v>
          </cell>
          <cell r="G274">
            <v>5</v>
          </cell>
          <cell r="AK274">
            <v>1.0900000000000001</v>
          </cell>
          <cell r="AL274">
            <v>0.54</v>
          </cell>
        </row>
        <row r="275">
          <cell r="B275" t="str">
            <v>KD02166-Y461</v>
          </cell>
          <cell r="C275" t="str">
            <v>00</v>
          </cell>
          <cell r="D275" t="str">
            <v>02</v>
          </cell>
          <cell r="E275" t="str">
            <v>P</v>
          </cell>
          <cell r="F275">
            <v>2</v>
          </cell>
          <cell r="G275">
            <v>3</v>
          </cell>
          <cell r="Q275">
            <v>0.24</v>
          </cell>
          <cell r="R275">
            <v>0.39</v>
          </cell>
          <cell r="W275">
            <v>1</v>
          </cell>
          <cell r="AY275" t="str">
            <v>総抜</v>
          </cell>
          <cell r="AZ275">
            <v>84266.67</v>
          </cell>
        </row>
        <row r="276">
          <cell r="B276" t="str">
            <v>KD02166-Y463</v>
          </cell>
          <cell r="C276" t="str">
            <v>00</v>
          </cell>
          <cell r="D276" t="str">
            <v>01</v>
          </cell>
          <cell r="E276" t="str">
            <v>P</v>
          </cell>
          <cell r="F276">
            <v>6</v>
          </cell>
          <cell r="G276">
            <v>9</v>
          </cell>
          <cell r="Q276">
            <v>0.82</v>
          </cell>
          <cell r="R276">
            <v>1.05</v>
          </cell>
          <cell r="W276">
            <v>2</v>
          </cell>
          <cell r="AY276" t="str">
            <v>総抜</v>
          </cell>
          <cell r="AZ276">
            <v>89900</v>
          </cell>
          <cell r="BA276" t="str">
            <v>1曲</v>
          </cell>
          <cell r="BB276">
            <v>88600</v>
          </cell>
          <cell r="BC276" t="str">
            <v>2曲</v>
          </cell>
          <cell r="BD276">
            <v>88600</v>
          </cell>
          <cell r="DG276" t="str">
            <v>ﾒｰｶ工程に設定済み</v>
          </cell>
        </row>
        <row r="277">
          <cell r="B277" t="str">
            <v>KD02166-Y464</v>
          </cell>
          <cell r="C277" t="str">
            <v>00</v>
          </cell>
          <cell r="D277" t="str">
            <v>01</v>
          </cell>
          <cell r="E277" t="str">
            <v>P</v>
          </cell>
          <cell r="F277">
            <v>4</v>
          </cell>
          <cell r="G277">
            <v>7</v>
          </cell>
          <cell r="Q277">
            <v>0.98</v>
          </cell>
          <cell r="R277">
            <v>0.91</v>
          </cell>
          <cell r="W277">
            <v>2</v>
          </cell>
          <cell r="AY277" t="str">
            <v>総抜</v>
          </cell>
          <cell r="AZ277">
            <v>90167</v>
          </cell>
        </row>
        <row r="278">
          <cell r="B278" t="str">
            <v>KD02166-Y465</v>
          </cell>
          <cell r="C278" t="str">
            <v>00</v>
          </cell>
          <cell r="D278" t="str">
            <v>01</v>
          </cell>
          <cell r="E278" t="str">
            <v>P</v>
          </cell>
          <cell r="F278">
            <v>14</v>
          </cell>
          <cell r="G278">
            <v>19</v>
          </cell>
          <cell r="Q278">
            <v>1.08</v>
          </cell>
          <cell r="R278">
            <v>1.43</v>
          </cell>
          <cell r="W278">
            <v>1</v>
          </cell>
          <cell r="AS278">
            <v>1.55</v>
          </cell>
          <cell r="AT278">
            <v>1.48</v>
          </cell>
          <cell r="AU278">
            <v>3.84</v>
          </cell>
          <cell r="AV278">
            <v>0.5</v>
          </cell>
          <cell r="AY278" t="str">
            <v>総抜</v>
          </cell>
          <cell r="AZ278">
            <v>256647</v>
          </cell>
          <cell r="BA278" t="str">
            <v>面打</v>
          </cell>
          <cell r="BB278">
            <v>256647</v>
          </cell>
          <cell r="BC278" t="str">
            <v>切曲</v>
          </cell>
          <cell r="BD278">
            <v>595100</v>
          </cell>
          <cell r="BE278" t="str">
            <v>2曲</v>
          </cell>
          <cell r="BF278">
            <v>206500</v>
          </cell>
          <cell r="DG278" t="str">
            <v>旧版Y465　型設計費：難</v>
          </cell>
        </row>
        <row r="279">
          <cell r="B279" t="str">
            <v>KD02166-Y466</v>
          </cell>
          <cell r="C279" t="str">
            <v>00</v>
          </cell>
          <cell r="D279" t="str">
            <v>01</v>
          </cell>
          <cell r="E279" t="str">
            <v>P</v>
          </cell>
          <cell r="F279">
            <v>8</v>
          </cell>
          <cell r="G279">
            <v>11</v>
          </cell>
          <cell r="Q279">
            <v>2.15</v>
          </cell>
          <cell r="R279">
            <v>2.42</v>
          </cell>
          <cell r="W279">
            <v>1</v>
          </cell>
          <cell r="AY279" t="str">
            <v>総抜</v>
          </cell>
          <cell r="AZ279">
            <v>266167</v>
          </cell>
          <cell r="BA279" t="str">
            <v>ﾀﾞﾎﾞ・ﾊﾞｰﾘﾝｸﾞ</v>
          </cell>
          <cell r="BB279">
            <v>250300</v>
          </cell>
          <cell r="BC279" t="str">
            <v>1曲</v>
          </cell>
          <cell r="BD279">
            <v>219100</v>
          </cell>
          <cell r="BE279" t="str">
            <v>2曲</v>
          </cell>
          <cell r="BF279">
            <v>213100</v>
          </cell>
          <cell r="BG279" t="str">
            <v>3曲</v>
          </cell>
          <cell r="BH279">
            <v>279100</v>
          </cell>
          <cell r="BI279" t="str">
            <v>4曲</v>
          </cell>
          <cell r="BJ279">
            <v>222100</v>
          </cell>
          <cell r="DG279" t="str">
            <v>旧版Y476</v>
          </cell>
        </row>
        <row r="280">
          <cell r="B280" t="str">
            <v>KD02166-Y471</v>
          </cell>
          <cell r="C280" t="str">
            <v>00</v>
          </cell>
          <cell r="D280" t="str">
            <v>01</v>
          </cell>
          <cell r="E280" t="str">
            <v>P</v>
          </cell>
          <cell r="F280">
            <v>27</v>
          </cell>
          <cell r="G280">
            <v>37</v>
          </cell>
          <cell r="S280">
            <v>3.23</v>
          </cell>
          <cell r="T280">
            <v>2.62</v>
          </cell>
          <cell r="W280">
            <v>1</v>
          </cell>
          <cell r="AY280" t="str">
            <v>総抜</v>
          </cell>
          <cell r="AZ280">
            <v>819053</v>
          </cell>
          <cell r="BA280" t="str">
            <v>孔抜</v>
          </cell>
          <cell r="BB280">
            <v>461000</v>
          </cell>
          <cell r="BC280" t="str">
            <v>ダボ</v>
          </cell>
          <cell r="BD280">
            <v>400400</v>
          </cell>
          <cell r="BE280" t="str">
            <v>1曲</v>
          </cell>
          <cell r="BF280">
            <v>264500</v>
          </cell>
          <cell r="BG280" t="str">
            <v>2曲</v>
          </cell>
          <cell r="BH280">
            <v>294800</v>
          </cell>
          <cell r="BI280" t="str">
            <v>3曲</v>
          </cell>
          <cell r="BJ280">
            <v>312500</v>
          </cell>
        </row>
        <row r="281">
          <cell r="B281" t="str">
            <v>KD02166-Y472</v>
          </cell>
          <cell r="C281" t="str">
            <v>00</v>
          </cell>
          <cell r="D281" t="str">
            <v>02</v>
          </cell>
          <cell r="E281" t="str">
            <v>P</v>
          </cell>
          <cell r="F281">
            <v>7</v>
          </cell>
          <cell r="G281">
            <v>13</v>
          </cell>
          <cell r="Q281">
            <v>0.81</v>
          </cell>
          <cell r="R281">
            <v>0.93</v>
          </cell>
          <cell r="W281">
            <v>0.4</v>
          </cell>
          <cell r="AY281" t="str">
            <v>総抜</v>
          </cell>
          <cell r="AZ281">
            <v>111300</v>
          </cell>
          <cell r="BA281" t="str">
            <v>1曲</v>
          </cell>
          <cell r="BB281">
            <v>100100</v>
          </cell>
          <cell r="BC281" t="str">
            <v>2曲</v>
          </cell>
          <cell r="BD281">
            <v>94800</v>
          </cell>
        </row>
        <row r="282">
          <cell r="B282" t="str">
            <v>KD02166-Y473</v>
          </cell>
          <cell r="C282" t="str">
            <v>00</v>
          </cell>
          <cell r="D282" t="str">
            <v>05</v>
          </cell>
          <cell r="E282" t="str">
            <v>P</v>
          </cell>
          <cell r="F282">
            <v>10</v>
          </cell>
          <cell r="G282">
            <v>15</v>
          </cell>
          <cell r="Q282">
            <v>1.31</v>
          </cell>
          <cell r="R282">
            <v>1.33</v>
          </cell>
          <cell r="W282">
            <v>1</v>
          </cell>
          <cell r="AY282" t="str">
            <v>総抜</v>
          </cell>
          <cell r="AZ282">
            <v>241966.67</v>
          </cell>
          <cell r="BA282" t="str">
            <v>1曲</v>
          </cell>
          <cell r="BB282">
            <v>255700</v>
          </cell>
          <cell r="BC282" t="str">
            <v>2曲</v>
          </cell>
          <cell r="BD282">
            <v>212600</v>
          </cell>
        </row>
        <row r="283">
          <cell r="B283" t="str">
            <v>KD02166-Y474</v>
          </cell>
          <cell r="C283" t="str">
            <v>00</v>
          </cell>
          <cell r="D283" t="str">
            <v>04</v>
          </cell>
          <cell r="E283" t="str">
            <v>P</v>
          </cell>
          <cell r="F283">
            <v>12</v>
          </cell>
          <cell r="G283">
            <v>16</v>
          </cell>
          <cell r="Q283">
            <v>2.5</v>
          </cell>
          <cell r="R283">
            <v>1.53</v>
          </cell>
          <cell r="W283">
            <v>0.5</v>
          </cell>
          <cell r="AY283" t="str">
            <v>総抜</v>
          </cell>
          <cell r="AZ283">
            <v>235633</v>
          </cell>
          <cell r="BA283" t="str">
            <v>1曲</v>
          </cell>
          <cell r="BB283">
            <v>372500</v>
          </cell>
          <cell r="BC283" t="str">
            <v>2曲</v>
          </cell>
          <cell r="BD283">
            <v>338900</v>
          </cell>
          <cell r="BE283" t="str">
            <v>3曲</v>
          </cell>
          <cell r="BF283">
            <v>187600</v>
          </cell>
          <cell r="DG283" t="str">
            <v>04版）金型起工済みの為、型費は未</v>
          </cell>
        </row>
        <row r="284">
          <cell r="B284" t="str">
            <v>KD02166-Y480</v>
          </cell>
          <cell r="C284" t="str">
            <v>00</v>
          </cell>
          <cell r="D284" t="str">
            <v>05</v>
          </cell>
          <cell r="E284" t="str">
            <v>P</v>
          </cell>
          <cell r="F284">
            <v>2</v>
          </cell>
          <cell r="G284">
            <v>4</v>
          </cell>
          <cell r="Q284">
            <v>0.88</v>
          </cell>
          <cell r="R284">
            <v>1.23</v>
          </cell>
          <cell r="W284">
            <v>1.6</v>
          </cell>
          <cell r="AY284" t="str">
            <v>総抜</v>
          </cell>
          <cell r="AZ284">
            <v>103400</v>
          </cell>
          <cell r="BA284" t="str">
            <v>1曲</v>
          </cell>
          <cell r="BB284">
            <v>83800</v>
          </cell>
          <cell r="BC284" t="str">
            <v>2曲</v>
          </cell>
          <cell r="BD284">
            <v>95200</v>
          </cell>
          <cell r="BE284" t="str">
            <v>？？？</v>
          </cell>
          <cell r="BF284">
            <v>108900</v>
          </cell>
          <cell r="DG284" t="str">
            <v>ｶｼﾒ後曲げ 金型起工済の為型費は未変更</v>
          </cell>
        </row>
        <row r="285">
          <cell r="B285" t="str">
            <v>KD02166-Y481</v>
          </cell>
          <cell r="C285" t="str">
            <v>00</v>
          </cell>
          <cell r="D285" t="str">
            <v>02</v>
          </cell>
          <cell r="E285" t="str">
            <v>L</v>
          </cell>
          <cell r="F285">
            <v>5</v>
          </cell>
          <cell r="G285">
            <v>5</v>
          </cell>
          <cell r="AK285">
            <v>1.0900000000000001</v>
          </cell>
          <cell r="AL285">
            <v>0.54</v>
          </cell>
        </row>
        <row r="286">
          <cell r="B286" t="str">
            <v>KD02167-Y820</v>
          </cell>
          <cell r="C286" t="str">
            <v>00</v>
          </cell>
          <cell r="D286" t="str">
            <v>06</v>
          </cell>
          <cell r="E286" t="str">
            <v>MO</v>
          </cell>
          <cell r="F286">
            <v>6</v>
          </cell>
          <cell r="G286">
            <v>6</v>
          </cell>
          <cell r="H286">
            <v>825</v>
          </cell>
          <cell r="AM286">
            <v>50</v>
          </cell>
          <cell r="AN286">
            <v>25</v>
          </cell>
          <cell r="AO286">
            <v>0.8</v>
          </cell>
          <cell r="AP286">
            <v>6</v>
          </cell>
          <cell r="AY286" t="str">
            <v>ﾓｰﾙﾄﾞ</v>
          </cell>
          <cell r="AZ286">
            <v>400000</v>
          </cell>
        </row>
        <row r="287">
          <cell r="B287" t="str">
            <v>KD02901-0069</v>
          </cell>
          <cell r="C287" t="str">
            <v>00</v>
          </cell>
          <cell r="D287" t="str">
            <v>02</v>
          </cell>
          <cell r="E287" t="str">
            <v>MO</v>
          </cell>
          <cell r="F287">
            <v>5</v>
          </cell>
          <cell r="G287">
            <v>5</v>
          </cell>
          <cell r="H287">
            <v>685</v>
          </cell>
          <cell r="O287">
            <v>2</v>
          </cell>
          <cell r="AM287">
            <v>50</v>
          </cell>
          <cell r="AN287">
            <v>81</v>
          </cell>
          <cell r="AO287">
            <v>4</v>
          </cell>
          <cell r="AP287">
            <v>10</v>
          </cell>
        </row>
      </sheetData>
      <sheetData sheetId="3" refreshError="1">
        <row r="4">
          <cell r="G4" t="str">
            <v>量産用</v>
          </cell>
        </row>
        <row r="17">
          <cell r="A17" t="str">
            <v>切り上げ</v>
          </cell>
          <cell r="B17" t="str">
            <v>切り上げ</v>
          </cell>
          <cell r="C17" t="str">
            <v>切り上げ</v>
          </cell>
          <cell r="D17" t="str">
            <v>切り上げ</v>
          </cell>
          <cell r="E17" t="str">
            <v>切り上げ</v>
          </cell>
        </row>
      </sheetData>
      <sheetData sheetId="4" refreshError="1">
        <row r="5">
          <cell r="A5" t="str">
            <v>○CA02287-Y479</v>
          </cell>
          <cell r="B5" t="str">
            <v>○</v>
          </cell>
          <cell r="C5" t="str">
            <v>1:コストマスタ</v>
          </cell>
          <cell r="E5" t="str">
            <v>CA02287-Y479</v>
          </cell>
          <cell r="H5">
            <v>2407</v>
          </cell>
          <cell r="I5" t="str">
            <v>ＦＤＴＰ</v>
          </cell>
          <cell r="J5" t="str">
            <v>1</v>
          </cell>
          <cell r="K5" t="str">
            <v>X</v>
          </cell>
          <cell r="L5">
            <v>50</v>
          </cell>
          <cell r="M5">
            <v>9999</v>
          </cell>
          <cell r="N5">
            <v>39371</v>
          </cell>
          <cell r="O5">
            <v>58440</v>
          </cell>
          <cell r="P5">
            <v>1</v>
          </cell>
          <cell r="Q5" t="str">
            <v>下限値</v>
          </cell>
          <cell r="S5">
            <v>5.12</v>
          </cell>
          <cell r="AC5">
            <v>0</v>
          </cell>
        </row>
        <row r="6">
          <cell r="A6" t="str">
            <v>○CA02300-Y734</v>
          </cell>
          <cell r="B6" t="str">
            <v>○</v>
          </cell>
          <cell r="C6" t="str">
            <v>1:コストマスタ</v>
          </cell>
          <cell r="E6" t="str">
            <v>CA02300-Y734</v>
          </cell>
          <cell r="H6">
            <v>2407</v>
          </cell>
          <cell r="I6" t="str">
            <v>ＦＤＴＰ</v>
          </cell>
          <cell r="J6" t="str">
            <v>1</v>
          </cell>
          <cell r="K6" t="str">
            <v>X</v>
          </cell>
          <cell r="L6">
            <v>50</v>
          </cell>
          <cell r="M6">
            <v>9999</v>
          </cell>
          <cell r="N6">
            <v>39371</v>
          </cell>
          <cell r="O6">
            <v>58440</v>
          </cell>
          <cell r="P6">
            <v>1</v>
          </cell>
          <cell r="Q6" t="str">
            <v>下限値</v>
          </cell>
          <cell r="S6">
            <v>17.23</v>
          </cell>
          <cell r="AC6">
            <v>0</v>
          </cell>
        </row>
        <row r="7">
          <cell r="A7" t="str">
            <v>○CA02900-Y197</v>
          </cell>
          <cell r="B7" t="str">
            <v>○</v>
          </cell>
          <cell r="C7" t="str">
            <v>1:コストマスタ</v>
          </cell>
          <cell r="E7" t="str">
            <v>CA02900-Y197</v>
          </cell>
          <cell r="H7">
            <v>2407</v>
          </cell>
          <cell r="I7" t="str">
            <v>ＦＤＴＰ</v>
          </cell>
          <cell r="J7" t="str">
            <v>1</v>
          </cell>
          <cell r="K7" t="str">
            <v>X</v>
          </cell>
          <cell r="L7">
            <v>50</v>
          </cell>
          <cell r="M7">
            <v>9999</v>
          </cell>
          <cell r="N7">
            <v>39371</v>
          </cell>
          <cell r="O7">
            <v>58440</v>
          </cell>
          <cell r="P7">
            <v>1</v>
          </cell>
          <cell r="Q7" t="str">
            <v>下限値</v>
          </cell>
          <cell r="S7">
            <v>9.64</v>
          </cell>
          <cell r="AC7">
            <v>0</v>
          </cell>
        </row>
        <row r="8">
          <cell r="A8" t="str">
            <v>○CA02950-0609</v>
          </cell>
          <cell r="B8" t="str">
            <v>○</v>
          </cell>
          <cell r="C8" t="str">
            <v>1:コストマスタ</v>
          </cell>
          <cell r="E8" t="str">
            <v>CA02950-0609</v>
          </cell>
          <cell r="F8" t="str">
            <v>00</v>
          </cell>
          <cell r="H8">
            <v>6142</v>
          </cell>
          <cell r="I8" t="str">
            <v>オイレス工業</v>
          </cell>
          <cell r="J8" t="str">
            <v>1</v>
          </cell>
          <cell r="K8" t="str">
            <v>X</v>
          </cell>
          <cell r="L8">
            <v>100</v>
          </cell>
          <cell r="M8">
            <v>99999</v>
          </cell>
          <cell r="N8">
            <v>20000000</v>
          </cell>
          <cell r="O8">
            <v>58440</v>
          </cell>
          <cell r="P8">
            <v>1</v>
          </cell>
          <cell r="Q8" t="str">
            <v>下限値</v>
          </cell>
          <cell r="S8">
            <v>17</v>
          </cell>
          <cell r="AC8">
            <v>0</v>
          </cell>
        </row>
        <row r="9">
          <cell r="A9" t="str">
            <v>○CA02957-1196</v>
          </cell>
          <cell r="B9" t="str">
            <v>○</v>
          </cell>
          <cell r="C9" t="str">
            <v>1:コストマスタ</v>
          </cell>
          <cell r="E9" t="str">
            <v>CA02957-1196</v>
          </cell>
          <cell r="H9">
            <v>9062</v>
          </cell>
          <cell r="I9" t="str">
            <v>三ツ星ベルト販賣</v>
          </cell>
          <cell r="J9" t="str">
            <v>1</v>
          </cell>
          <cell r="K9" t="str">
            <v>X</v>
          </cell>
          <cell r="L9">
            <v>1</v>
          </cell>
          <cell r="M9">
            <v>9999</v>
          </cell>
          <cell r="N9">
            <v>20000000</v>
          </cell>
          <cell r="O9">
            <v>58440</v>
          </cell>
          <cell r="P9">
            <v>1</v>
          </cell>
          <cell r="Q9" t="str">
            <v>下限値</v>
          </cell>
          <cell r="S9">
            <v>135</v>
          </cell>
          <cell r="AC9">
            <v>0</v>
          </cell>
        </row>
        <row r="10">
          <cell r="A10" t="str">
            <v>CA02957-1196</v>
          </cell>
          <cell r="C10" t="str">
            <v>2:業者別見積り</v>
          </cell>
          <cell r="D10" t="str">
            <v>0</v>
          </cell>
          <cell r="E10" t="str">
            <v>CA02957-1196</v>
          </cell>
          <cell r="F10" t="str">
            <v>01</v>
          </cell>
          <cell r="G10" t="str">
            <v>CM</v>
          </cell>
          <cell r="H10">
            <v>9062</v>
          </cell>
          <cell r="I10" t="str">
            <v>三ツ星ベルト販賣</v>
          </cell>
          <cell r="J10" t="str">
            <v>1</v>
          </cell>
          <cell r="P10">
            <v>1</v>
          </cell>
          <cell r="Q10" t="str">
            <v>上限値</v>
          </cell>
          <cell r="R10">
            <v>100</v>
          </cell>
          <cell r="S10">
            <v>137</v>
          </cell>
          <cell r="T10">
            <v>500</v>
          </cell>
          <cell r="U10">
            <v>137</v>
          </cell>
          <cell r="V10">
            <v>1000</v>
          </cell>
          <cell r="W10">
            <v>137</v>
          </cell>
          <cell r="X10">
            <v>5000</v>
          </cell>
          <cell r="Y10">
            <v>137</v>
          </cell>
        </row>
        <row r="11">
          <cell r="A11" t="str">
            <v>CA02957-1196</v>
          </cell>
          <cell r="C11" t="str">
            <v>2:業者別見積り</v>
          </cell>
          <cell r="D11" t="str">
            <v>0</v>
          </cell>
          <cell r="E11" t="str">
            <v>CA02957-1196</v>
          </cell>
          <cell r="F11" t="str">
            <v>01</v>
          </cell>
          <cell r="G11" t="str">
            <v>CM</v>
          </cell>
          <cell r="H11">
            <v>1412</v>
          </cell>
          <cell r="I11" t="str">
            <v>東日本バンドー</v>
          </cell>
          <cell r="J11" t="str">
            <v>0</v>
          </cell>
          <cell r="P11">
            <v>1</v>
          </cell>
          <cell r="Q11" t="str">
            <v>上限値</v>
          </cell>
          <cell r="R11">
            <v>100</v>
          </cell>
          <cell r="S11">
            <v>247</v>
          </cell>
          <cell r="T11">
            <v>500</v>
          </cell>
          <cell r="U11">
            <v>247</v>
          </cell>
          <cell r="V11">
            <v>1000</v>
          </cell>
          <cell r="W11">
            <v>247</v>
          </cell>
          <cell r="X11">
            <v>5000</v>
          </cell>
          <cell r="Y11">
            <v>247</v>
          </cell>
        </row>
        <row r="12">
          <cell r="A12" t="str">
            <v>○CA02957-1371</v>
          </cell>
          <cell r="B12" t="str">
            <v>○</v>
          </cell>
          <cell r="C12" t="str">
            <v>1:コストマスタ</v>
          </cell>
          <cell r="E12" t="str">
            <v>CA02957-1371</v>
          </cell>
          <cell r="H12">
            <v>9062</v>
          </cell>
          <cell r="I12" t="str">
            <v>三ツ星ベルト販賣</v>
          </cell>
          <cell r="J12" t="str">
            <v>1</v>
          </cell>
          <cell r="K12" t="str">
            <v>X</v>
          </cell>
          <cell r="L12">
            <v>1</v>
          </cell>
          <cell r="M12">
            <v>99999</v>
          </cell>
          <cell r="N12">
            <v>20000000</v>
          </cell>
          <cell r="O12">
            <v>58440</v>
          </cell>
          <cell r="P12">
            <v>1</v>
          </cell>
          <cell r="Q12" t="str">
            <v>下限値</v>
          </cell>
          <cell r="S12">
            <v>252</v>
          </cell>
          <cell r="AC12">
            <v>0</v>
          </cell>
        </row>
        <row r="13">
          <cell r="A13" t="str">
            <v>CA02957-1371</v>
          </cell>
          <cell r="C13" t="str">
            <v>2:業者別見積り</v>
          </cell>
          <cell r="D13" t="str">
            <v>0</v>
          </cell>
          <cell r="E13" t="str">
            <v>CA02957-1371</v>
          </cell>
          <cell r="F13" t="str">
            <v>01</v>
          </cell>
          <cell r="G13" t="str">
            <v>CM</v>
          </cell>
          <cell r="H13">
            <v>1412</v>
          </cell>
          <cell r="I13" t="str">
            <v>東日本バンドー</v>
          </cell>
          <cell r="J13" t="str">
            <v>1</v>
          </cell>
          <cell r="P13">
            <v>1</v>
          </cell>
          <cell r="Q13" t="str">
            <v>上限値</v>
          </cell>
          <cell r="R13">
            <v>99999</v>
          </cell>
          <cell r="S13">
            <v>281</v>
          </cell>
        </row>
        <row r="14">
          <cell r="A14" t="str">
            <v>CA02957-1371</v>
          </cell>
          <cell r="C14" t="str">
            <v>2:業者別見積り</v>
          </cell>
          <cell r="D14" t="str">
            <v>0</v>
          </cell>
          <cell r="E14" t="str">
            <v>CA02957-1371</v>
          </cell>
          <cell r="F14" t="str">
            <v>01</v>
          </cell>
          <cell r="G14" t="str">
            <v>CM</v>
          </cell>
          <cell r="H14">
            <v>9062</v>
          </cell>
          <cell r="I14" t="str">
            <v>三ツ星ベルト販賣</v>
          </cell>
          <cell r="J14" t="str">
            <v>0</v>
          </cell>
          <cell r="P14">
            <v>1</v>
          </cell>
          <cell r="Q14" t="str">
            <v>上限値</v>
          </cell>
          <cell r="R14">
            <v>99999</v>
          </cell>
          <cell r="S14">
            <v>360</v>
          </cell>
        </row>
        <row r="15">
          <cell r="A15" t="str">
            <v>○CA05119-E539</v>
          </cell>
          <cell r="B15" t="str">
            <v>○</v>
          </cell>
          <cell r="C15" t="str">
            <v>1:コストマスタ</v>
          </cell>
          <cell r="E15" t="str">
            <v>CA05119-E539</v>
          </cell>
          <cell r="H15">
            <v>2407</v>
          </cell>
          <cell r="I15" t="str">
            <v>ＦＤＴＰ</v>
          </cell>
          <cell r="J15" t="str">
            <v>1</v>
          </cell>
          <cell r="K15" t="str">
            <v>X</v>
          </cell>
          <cell r="L15">
            <v>50</v>
          </cell>
          <cell r="M15">
            <v>9999</v>
          </cell>
          <cell r="N15">
            <v>39371</v>
          </cell>
          <cell r="O15">
            <v>58440</v>
          </cell>
          <cell r="P15">
            <v>1</v>
          </cell>
          <cell r="Q15" t="str">
            <v>下限値</v>
          </cell>
          <cell r="S15">
            <v>89.23</v>
          </cell>
          <cell r="AC15">
            <v>0</v>
          </cell>
        </row>
        <row r="16">
          <cell r="A16" t="str">
            <v>○CA05119-E545</v>
          </cell>
          <cell r="B16" t="str">
            <v>○</v>
          </cell>
          <cell r="C16" t="str">
            <v>1:コストマスタ</v>
          </cell>
          <cell r="E16" t="str">
            <v>CA05119-E545</v>
          </cell>
          <cell r="H16">
            <v>2407</v>
          </cell>
          <cell r="I16" t="str">
            <v>ＦＤＴＰ</v>
          </cell>
          <cell r="J16" t="str">
            <v>0</v>
          </cell>
          <cell r="K16" t="str">
            <v>X</v>
          </cell>
          <cell r="L16">
            <v>50</v>
          </cell>
          <cell r="M16">
            <v>9999</v>
          </cell>
          <cell r="N16">
            <v>39371</v>
          </cell>
          <cell r="O16">
            <v>58440</v>
          </cell>
          <cell r="P16">
            <v>1</v>
          </cell>
          <cell r="Q16" t="str">
            <v>下限値</v>
          </cell>
          <cell r="S16">
            <v>62.61</v>
          </cell>
          <cell r="AC16">
            <v>0</v>
          </cell>
        </row>
        <row r="17">
          <cell r="A17" t="str">
            <v>○CA05119-Y511</v>
          </cell>
          <cell r="B17" t="str">
            <v>○</v>
          </cell>
          <cell r="C17" t="str">
            <v>1:コストマスタ</v>
          </cell>
          <cell r="E17" t="str">
            <v>CA05119-Y511</v>
          </cell>
          <cell r="H17">
            <v>2407</v>
          </cell>
          <cell r="I17" t="str">
            <v>ＦＤＴＰ</v>
          </cell>
          <cell r="J17" t="str">
            <v>0</v>
          </cell>
          <cell r="K17" t="str">
            <v>X</v>
          </cell>
          <cell r="L17">
            <v>50</v>
          </cell>
          <cell r="M17">
            <v>9999</v>
          </cell>
          <cell r="N17">
            <v>39371</v>
          </cell>
          <cell r="O17">
            <v>58440</v>
          </cell>
          <cell r="P17">
            <v>1</v>
          </cell>
          <cell r="Q17" t="str">
            <v>下限値</v>
          </cell>
          <cell r="S17">
            <v>12.45</v>
          </cell>
          <cell r="AC17">
            <v>0</v>
          </cell>
        </row>
        <row r="18">
          <cell r="A18" t="str">
            <v>○CA06130-Y710</v>
          </cell>
          <cell r="B18" t="str">
            <v>○</v>
          </cell>
          <cell r="C18" t="str">
            <v>1:コストマスタ</v>
          </cell>
          <cell r="E18" t="str">
            <v>CA06130-Y710</v>
          </cell>
          <cell r="H18">
            <v>2407</v>
          </cell>
          <cell r="I18" t="str">
            <v>ＦＤＴＰ</v>
          </cell>
          <cell r="J18" t="str">
            <v>1</v>
          </cell>
          <cell r="K18" t="str">
            <v>X</v>
          </cell>
          <cell r="L18">
            <v>50</v>
          </cell>
          <cell r="M18">
            <v>9999</v>
          </cell>
          <cell r="N18">
            <v>39371</v>
          </cell>
          <cell r="O18">
            <v>58440</v>
          </cell>
          <cell r="P18">
            <v>1</v>
          </cell>
          <cell r="Q18" t="str">
            <v>下限値</v>
          </cell>
          <cell r="S18">
            <v>6.61</v>
          </cell>
          <cell r="AC18">
            <v>0</v>
          </cell>
        </row>
        <row r="19">
          <cell r="A19" t="str">
            <v>○CA06134-Y146</v>
          </cell>
          <cell r="B19" t="str">
            <v>○</v>
          </cell>
          <cell r="C19" t="str">
            <v>1:コストマスタ</v>
          </cell>
          <cell r="E19" t="str">
            <v>CA06134-Y146</v>
          </cell>
          <cell r="H19">
            <v>3158</v>
          </cell>
          <cell r="I19" t="str">
            <v>フジノン佐野</v>
          </cell>
          <cell r="J19" t="str">
            <v>0</v>
          </cell>
          <cell r="K19" t="str">
            <v>X</v>
          </cell>
          <cell r="L19">
            <v>501</v>
          </cell>
          <cell r="M19">
            <v>49999</v>
          </cell>
          <cell r="N19">
            <v>39045</v>
          </cell>
          <cell r="O19">
            <v>58440</v>
          </cell>
          <cell r="P19">
            <v>1</v>
          </cell>
          <cell r="Q19" t="str">
            <v>下限値</v>
          </cell>
          <cell r="R19">
            <v>501</v>
          </cell>
          <cell r="S19">
            <v>60</v>
          </cell>
          <cell r="T19">
            <v>10000</v>
          </cell>
          <cell r="U19">
            <v>59</v>
          </cell>
          <cell r="V19">
            <v>20000</v>
          </cell>
          <cell r="W19">
            <v>58</v>
          </cell>
          <cell r="X19">
            <v>50000</v>
          </cell>
          <cell r="Y19">
            <v>57</v>
          </cell>
          <cell r="AB19">
            <v>499999</v>
          </cell>
          <cell r="AC19">
            <v>0</v>
          </cell>
        </row>
        <row r="20">
          <cell r="A20" t="str">
            <v>○CA49100-3250</v>
          </cell>
          <cell r="B20" t="str">
            <v>○</v>
          </cell>
          <cell r="C20" t="str">
            <v>1:コストマスタ</v>
          </cell>
          <cell r="E20" t="str">
            <v>CA49100-3250</v>
          </cell>
          <cell r="H20">
            <v>5876</v>
          </cell>
          <cell r="I20" t="str">
            <v>ＨＳＴ</v>
          </cell>
          <cell r="J20" t="str">
            <v>1</v>
          </cell>
          <cell r="K20" t="str">
            <v>X</v>
          </cell>
          <cell r="L20">
            <v>50</v>
          </cell>
          <cell r="M20">
            <v>1000</v>
          </cell>
          <cell r="N20">
            <v>20000000</v>
          </cell>
          <cell r="O20">
            <v>58440</v>
          </cell>
          <cell r="P20">
            <v>1</v>
          </cell>
          <cell r="Q20" t="str">
            <v>下限値</v>
          </cell>
          <cell r="S20">
            <v>420</v>
          </cell>
          <cell r="AC20">
            <v>0</v>
          </cell>
        </row>
        <row r="21">
          <cell r="A21" t="str">
            <v>○CA52205-9001</v>
          </cell>
          <cell r="B21" t="str">
            <v>○</v>
          </cell>
          <cell r="C21" t="str">
            <v>1:コストマスタ</v>
          </cell>
          <cell r="E21" t="str">
            <v>CA52205-9001</v>
          </cell>
          <cell r="H21">
            <v>8200</v>
          </cell>
          <cell r="I21" t="str">
            <v>ヒロセ電機</v>
          </cell>
          <cell r="J21" t="str">
            <v>0</v>
          </cell>
          <cell r="K21" t="str">
            <v>X</v>
          </cell>
          <cell r="L21">
            <v>0</v>
          </cell>
          <cell r="M21">
            <v>0</v>
          </cell>
          <cell r="N21">
            <v>39443</v>
          </cell>
          <cell r="O21">
            <v>58440</v>
          </cell>
          <cell r="P21">
            <v>1</v>
          </cell>
          <cell r="Q21" t="str">
            <v>下限値</v>
          </cell>
          <cell r="S21">
            <v>5</v>
          </cell>
          <cell r="AC21">
            <v>0</v>
          </cell>
        </row>
        <row r="22">
          <cell r="A22" t="str">
            <v>○CA52205-9003</v>
          </cell>
          <cell r="B22" t="str">
            <v>○</v>
          </cell>
          <cell r="C22" t="str">
            <v>1:コストマスタ</v>
          </cell>
          <cell r="E22" t="str">
            <v>CA52205-9003</v>
          </cell>
          <cell r="H22">
            <v>8200</v>
          </cell>
          <cell r="I22" t="str">
            <v>ヒロセ電機</v>
          </cell>
          <cell r="J22" t="str">
            <v>0</v>
          </cell>
          <cell r="K22" t="str">
            <v>X</v>
          </cell>
          <cell r="L22">
            <v>0</v>
          </cell>
          <cell r="M22">
            <v>0</v>
          </cell>
          <cell r="N22">
            <v>39022</v>
          </cell>
          <cell r="O22">
            <v>58440</v>
          </cell>
          <cell r="P22">
            <v>1</v>
          </cell>
          <cell r="Q22" t="str">
            <v>下限値</v>
          </cell>
          <cell r="S22">
            <v>8.35</v>
          </cell>
          <cell r="AC22">
            <v>0</v>
          </cell>
        </row>
        <row r="23">
          <cell r="A23" t="str">
            <v>○CA53003-0330</v>
          </cell>
          <cell r="B23" t="str">
            <v>○</v>
          </cell>
          <cell r="C23" t="str">
            <v>1:コストマスタ</v>
          </cell>
          <cell r="E23" t="str">
            <v>CA53003-0330</v>
          </cell>
          <cell r="F23" t="str">
            <v>00</v>
          </cell>
          <cell r="H23">
            <v>1434</v>
          </cell>
          <cell r="I23" t="str">
            <v>ファスコ</v>
          </cell>
          <cell r="J23" t="str">
            <v>1</v>
          </cell>
          <cell r="K23" t="str">
            <v>X</v>
          </cell>
          <cell r="L23">
            <v>1</v>
          </cell>
          <cell r="M23">
            <v>99999</v>
          </cell>
          <cell r="N23">
            <v>20000000</v>
          </cell>
          <cell r="O23">
            <v>58440</v>
          </cell>
          <cell r="P23">
            <v>1</v>
          </cell>
          <cell r="Q23" t="str">
            <v>下限値</v>
          </cell>
          <cell r="S23">
            <v>50</v>
          </cell>
          <cell r="AC23">
            <v>0</v>
          </cell>
        </row>
        <row r="24">
          <cell r="A24" t="str">
            <v>○CA62038-2001</v>
          </cell>
          <cell r="B24" t="str">
            <v>○</v>
          </cell>
          <cell r="C24" t="str">
            <v>1:コストマスタ</v>
          </cell>
          <cell r="E24" t="str">
            <v>CA62038-2001</v>
          </cell>
          <cell r="H24">
            <v>8776</v>
          </cell>
          <cell r="I24" t="str">
            <v>古河電気工業・通信</v>
          </cell>
          <cell r="J24" t="str">
            <v>1</v>
          </cell>
          <cell r="K24" t="str">
            <v>X</v>
          </cell>
          <cell r="L24">
            <v>80</v>
          </cell>
          <cell r="M24">
            <v>500</v>
          </cell>
          <cell r="N24">
            <v>38810</v>
          </cell>
          <cell r="O24">
            <v>58440</v>
          </cell>
          <cell r="P24">
            <v>1</v>
          </cell>
          <cell r="Q24" t="str">
            <v>下限値</v>
          </cell>
          <cell r="S24">
            <v>442</v>
          </cell>
          <cell r="AC24">
            <v>0</v>
          </cell>
        </row>
        <row r="25">
          <cell r="A25" t="str">
            <v>CA62038-2001</v>
          </cell>
          <cell r="C25" t="str">
            <v>2:業者別見積り</v>
          </cell>
          <cell r="D25" t="str">
            <v>0</v>
          </cell>
          <cell r="E25" t="str">
            <v>CA62038-2001</v>
          </cell>
          <cell r="F25" t="str">
            <v>05</v>
          </cell>
          <cell r="G25" t="str">
            <v>H</v>
          </cell>
          <cell r="H25">
            <v>8772</v>
          </cell>
          <cell r="I25" t="str">
            <v>平河ヒューテック</v>
          </cell>
          <cell r="J25" t="str">
            <v>1</v>
          </cell>
          <cell r="P25">
            <v>1</v>
          </cell>
          <cell r="Q25" t="str">
            <v>上限値</v>
          </cell>
          <cell r="R25">
            <v>100</v>
          </cell>
          <cell r="S25">
            <v>430</v>
          </cell>
          <cell r="T25">
            <v>500</v>
          </cell>
          <cell r="U25">
            <v>385</v>
          </cell>
          <cell r="V25">
            <v>1000</v>
          </cell>
          <cell r="W25">
            <v>360</v>
          </cell>
          <cell r="X25">
            <v>5000</v>
          </cell>
          <cell r="Y25">
            <v>325</v>
          </cell>
        </row>
        <row r="26">
          <cell r="A26" t="str">
            <v>CA62038-2001</v>
          </cell>
          <cell r="C26" t="str">
            <v>2:業者別見積り</v>
          </cell>
          <cell r="D26" t="str">
            <v>0</v>
          </cell>
          <cell r="E26" t="str">
            <v>CA62038-2001</v>
          </cell>
          <cell r="F26" t="str">
            <v>05</v>
          </cell>
          <cell r="G26" t="str">
            <v>H</v>
          </cell>
          <cell r="H26">
            <v>8776</v>
          </cell>
          <cell r="I26" t="str">
            <v>古河電気工業・通信</v>
          </cell>
          <cell r="J26" t="str">
            <v>0</v>
          </cell>
          <cell r="P26">
            <v>1</v>
          </cell>
          <cell r="Q26" t="str">
            <v>上限値</v>
          </cell>
          <cell r="R26">
            <v>100</v>
          </cell>
          <cell r="S26">
            <v>537</v>
          </cell>
          <cell r="T26">
            <v>500</v>
          </cell>
          <cell r="U26">
            <v>537</v>
          </cell>
          <cell r="V26">
            <v>1000</v>
          </cell>
          <cell r="W26">
            <v>527</v>
          </cell>
          <cell r="X26">
            <v>5000</v>
          </cell>
          <cell r="Y26">
            <v>465</v>
          </cell>
        </row>
        <row r="27">
          <cell r="A27" t="str">
            <v>○CA62052-5001</v>
          </cell>
          <cell r="B27" t="str">
            <v>○</v>
          </cell>
          <cell r="C27" t="str">
            <v>1:コストマスタ</v>
          </cell>
          <cell r="E27" t="str">
            <v>CA62052-5001</v>
          </cell>
          <cell r="H27">
            <v>8772</v>
          </cell>
          <cell r="I27" t="str">
            <v>平河ヒューテック</v>
          </cell>
          <cell r="J27" t="str">
            <v>1</v>
          </cell>
          <cell r="K27" t="str">
            <v>X</v>
          </cell>
          <cell r="L27">
            <v>1</v>
          </cell>
          <cell r="M27">
            <v>1000</v>
          </cell>
          <cell r="N27">
            <v>20000000</v>
          </cell>
          <cell r="O27">
            <v>58440</v>
          </cell>
          <cell r="P27">
            <v>1</v>
          </cell>
          <cell r="Q27" t="str">
            <v>下限値</v>
          </cell>
          <cell r="S27">
            <v>570</v>
          </cell>
          <cell r="AC27">
            <v>0</v>
          </cell>
        </row>
        <row r="28">
          <cell r="A28" t="str">
            <v>○CA80200-5422</v>
          </cell>
          <cell r="B28" t="str">
            <v>○</v>
          </cell>
          <cell r="C28" t="str">
            <v>1:コストマスタ</v>
          </cell>
          <cell r="E28" t="str">
            <v>CA80200-5422</v>
          </cell>
          <cell r="H28">
            <v>8510</v>
          </cell>
          <cell r="I28" t="str">
            <v>富士セイラ</v>
          </cell>
          <cell r="J28" t="str">
            <v>1</v>
          </cell>
          <cell r="K28" t="str">
            <v>X</v>
          </cell>
          <cell r="L28">
            <v>1</v>
          </cell>
          <cell r="M28">
            <v>9999</v>
          </cell>
          <cell r="N28">
            <v>38772</v>
          </cell>
          <cell r="O28">
            <v>58440</v>
          </cell>
          <cell r="P28">
            <v>1</v>
          </cell>
          <cell r="Q28" t="str">
            <v>下限値</v>
          </cell>
          <cell r="S28">
            <v>13</v>
          </cell>
          <cell r="AC28">
            <v>0</v>
          </cell>
        </row>
        <row r="29">
          <cell r="A29" t="str">
            <v>○CA80409-0048</v>
          </cell>
          <cell r="B29" t="str">
            <v>○</v>
          </cell>
          <cell r="C29" t="str">
            <v>1:コストマスタ</v>
          </cell>
          <cell r="E29" t="str">
            <v>CA80409-0048</v>
          </cell>
          <cell r="H29">
            <v>1053</v>
          </cell>
          <cell r="I29" t="str">
            <v>ミネベア</v>
          </cell>
          <cell r="J29" t="str">
            <v>1</v>
          </cell>
          <cell r="K29" t="str">
            <v>X</v>
          </cell>
          <cell r="L29">
            <v>1</v>
          </cell>
          <cell r="M29">
            <v>1000</v>
          </cell>
          <cell r="N29">
            <v>38443</v>
          </cell>
          <cell r="O29">
            <v>40268</v>
          </cell>
          <cell r="P29">
            <v>1</v>
          </cell>
          <cell r="Q29" t="str">
            <v>下限値</v>
          </cell>
          <cell r="S29">
            <v>56</v>
          </cell>
          <cell r="AC29">
            <v>0</v>
          </cell>
        </row>
        <row r="30">
          <cell r="A30" t="str">
            <v>CA80409-0048</v>
          </cell>
          <cell r="C30" t="str">
            <v>1:コストマスタ</v>
          </cell>
          <cell r="E30" t="str">
            <v>CA80409-0048</v>
          </cell>
          <cell r="H30">
            <v>1053</v>
          </cell>
          <cell r="I30" t="str">
            <v>ミネベア</v>
          </cell>
          <cell r="J30" t="str">
            <v>1</v>
          </cell>
          <cell r="K30" t="str">
            <v>X</v>
          </cell>
          <cell r="L30">
            <v>1</v>
          </cell>
          <cell r="M30">
            <v>1000</v>
          </cell>
          <cell r="N30">
            <v>38078</v>
          </cell>
          <cell r="O30">
            <v>38442</v>
          </cell>
          <cell r="P30">
            <v>1</v>
          </cell>
          <cell r="Q30" t="str">
            <v>下限値</v>
          </cell>
          <cell r="S30">
            <v>56</v>
          </cell>
          <cell r="AC30">
            <v>0</v>
          </cell>
        </row>
        <row r="31">
          <cell r="A31" t="str">
            <v>CA80409-0048</v>
          </cell>
          <cell r="C31" t="str">
            <v>1:コストマスタ</v>
          </cell>
          <cell r="E31" t="str">
            <v>CA80409-0048</v>
          </cell>
          <cell r="F31" t="str">
            <v>00</v>
          </cell>
          <cell r="H31">
            <v>1053</v>
          </cell>
          <cell r="I31" t="str">
            <v>ミネベア</v>
          </cell>
          <cell r="J31" t="str">
            <v>1</v>
          </cell>
          <cell r="K31" t="str">
            <v>X</v>
          </cell>
          <cell r="L31">
            <v>1</v>
          </cell>
          <cell r="M31">
            <v>10000</v>
          </cell>
          <cell r="N31">
            <v>37404</v>
          </cell>
          <cell r="O31">
            <v>39538</v>
          </cell>
          <cell r="P31">
            <v>1</v>
          </cell>
          <cell r="Q31" t="str">
            <v>下限値</v>
          </cell>
          <cell r="S31">
            <v>56</v>
          </cell>
          <cell r="AC31">
            <v>0</v>
          </cell>
        </row>
        <row r="32">
          <cell r="A32" t="str">
            <v>○CA80409-0055</v>
          </cell>
          <cell r="B32" t="str">
            <v>○</v>
          </cell>
          <cell r="C32" t="str">
            <v>1:コストマスタ</v>
          </cell>
          <cell r="E32" t="str">
            <v>CA80409-0055</v>
          </cell>
          <cell r="H32">
            <v>1053</v>
          </cell>
          <cell r="I32" t="str">
            <v>ミネベア</v>
          </cell>
          <cell r="J32" t="str">
            <v>1</v>
          </cell>
          <cell r="K32" t="str">
            <v>X</v>
          </cell>
          <cell r="L32">
            <v>1</v>
          </cell>
          <cell r="M32">
            <v>1000</v>
          </cell>
          <cell r="N32">
            <v>38443</v>
          </cell>
          <cell r="O32">
            <v>40268</v>
          </cell>
          <cell r="P32">
            <v>1</v>
          </cell>
          <cell r="Q32" t="str">
            <v>下限値</v>
          </cell>
          <cell r="S32">
            <v>60</v>
          </cell>
          <cell r="AC32">
            <v>0</v>
          </cell>
        </row>
        <row r="33">
          <cell r="A33" t="str">
            <v>CA80409-0055</v>
          </cell>
          <cell r="C33" t="str">
            <v>1:コストマスタ</v>
          </cell>
          <cell r="E33" t="str">
            <v>CA80409-0055</v>
          </cell>
          <cell r="H33">
            <v>1053</v>
          </cell>
          <cell r="I33" t="str">
            <v>ミネベア</v>
          </cell>
          <cell r="J33" t="str">
            <v>1</v>
          </cell>
          <cell r="K33" t="str">
            <v>X</v>
          </cell>
          <cell r="L33">
            <v>1</v>
          </cell>
          <cell r="M33">
            <v>1000</v>
          </cell>
          <cell r="N33">
            <v>38078</v>
          </cell>
          <cell r="O33">
            <v>38442</v>
          </cell>
          <cell r="P33">
            <v>1</v>
          </cell>
          <cell r="Q33" t="str">
            <v>下限値</v>
          </cell>
          <cell r="S33">
            <v>60</v>
          </cell>
          <cell r="AC33">
            <v>0</v>
          </cell>
        </row>
        <row r="34">
          <cell r="A34" t="str">
            <v>CA80409-0055</v>
          </cell>
          <cell r="C34" t="str">
            <v>1:コストマスタ</v>
          </cell>
          <cell r="E34" t="str">
            <v>CA80409-0055</v>
          </cell>
          <cell r="H34">
            <v>2407</v>
          </cell>
          <cell r="I34" t="str">
            <v>ＦＤＴＰ</v>
          </cell>
          <cell r="J34" t="str">
            <v>0</v>
          </cell>
          <cell r="K34" t="str">
            <v>X</v>
          </cell>
          <cell r="L34">
            <v>50</v>
          </cell>
          <cell r="M34">
            <v>9999</v>
          </cell>
          <cell r="N34">
            <v>39371</v>
          </cell>
          <cell r="O34">
            <v>58440</v>
          </cell>
          <cell r="P34">
            <v>1</v>
          </cell>
          <cell r="Q34" t="str">
            <v>下限値</v>
          </cell>
          <cell r="S34">
            <v>72.739999999999995</v>
          </cell>
          <cell r="AC34">
            <v>0</v>
          </cell>
        </row>
        <row r="35">
          <cell r="A35" t="str">
            <v>○CA80409-0066</v>
          </cell>
          <cell r="B35" t="str">
            <v>○</v>
          </cell>
          <cell r="C35" t="str">
            <v>1:コストマスタ</v>
          </cell>
          <cell r="E35" t="str">
            <v>CA80409-0066</v>
          </cell>
          <cell r="H35">
            <v>1805</v>
          </cell>
          <cell r="I35" t="str">
            <v>ＮＳＫ販売</v>
          </cell>
          <cell r="J35" t="str">
            <v>1</v>
          </cell>
          <cell r="K35" t="str">
            <v>X</v>
          </cell>
          <cell r="L35">
            <v>1</v>
          </cell>
          <cell r="M35">
            <v>10000</v>
          </cell>
          <cell r="N35">
            <v>38078</v>
          </cell>
          <cell r="O35">
            <v>39355</v>
          </cell>
          <cell r="P35">
            <v>1</v>
          </cell>
          <cell r="Q35" t="str">
            <v>下限値</v>
          </cell>
          <cell r="S35">
            <v>42</v>
          </cell>
          <cell r="AC35">
            <v>0</v>
          </cell>
        </row>
        <row r="36">
          <cell r="A36" t="str">
            <v>○CA80409-0082</v>
          </cell>
          <cell r="B36" t="str">
            <v>○</v>
          </cell>
          <cell r="C36" t="str">
            <v>1:コストマスタ</v>
          </cell>
          <cell r="E36" t="str">
            <v>CA80409-0082</v>
          </cell>
          <cell r="H36">
            <v>2912</v>
          </cell>
          <cell r="I36" t="str">
            <v>ジェイテクト</v>
          </cell>
          <cell r="J36" t="str">
            <v>1</v>
          </cell>
          <cell r="K36" t="str">
            <v>X</v>
          </cell>
          <cell r="L36">
            <v>1</v>
          </cell>
          <cell r="M36">
            <v>1000</v>
          </cell>
          <cell r="N36">
            <v>38261</v>
          </cell>
          <cell r="O36">
            <v>38442</v>
          </cell>
          <cell r="P36">
            <v>1</v>
          </cell>
          <cell r="Q36" t="str">
            <v>下限値</v>
          </cell>
          <cell r="S36">
            <v>45</v>
          </cell>
          <cell r="AC36">
            <v>0</v>
          </cell>
        </row>
        <row r="37">
          <cell r="A37" t="str">
            <v>CA80409-0082</v>
          </cell>
          <cell r="C37" t="str">
            <v>1:コストマスタ</v>
          </cell>
          <cell r="E37" t="str">
            <v>CA80409-0082</v>
          </cell>
          <cell r="H37">
            <v>2912</v>
          </cell>
          <cell r="I37" t="str">
            <v>ジェイテクト</v>
          </cell>
          <cell r="J37" t="str">
            <v>1</v>
          </cell>
          <cell r="K37" t="str">
            <v>X</v>
          </cell>
          <cell r="L37">
            <v>1</v>
          </cell>
          <cell r="M37">
            <v>1000</v>
          </cell>
          <cell r="N37">
            <v>38078</v>
          </cell>
          <cell r="O37">
            <v>38260</v>
          </cell>
          <cell r="P37">
            <v>1</v>
          </cell>
          <cell r="Q37" t="str">
            <v>下限値</v>
          </cell>
          <cell r="S37">
            <v>47</v>
          </cell>
          <cell r="AC37">
            <v>0</v>
          </cell>
        </row>
        <row r="38">
          <cell r="A38" t="str">
            <v>CA80409-0082</v>
          </cell>
          <cell r="C38" t="str">
            <v>1:コストマスタ</v>
          </cell>
          <cell r="E38" t="str">
            <v>CA80409-0082</v>
          </cell>
          <cell r="H38">
            <v>2912</v>
          </cell>
          <cell r="I38" t="str">
            <v>ジェイテクト</v>
          </cell>
          <cell r="J38" t="str">
            <v>1</v>
          </cell>
          <cell r="K38" t="str">
            <v>X</v>
          </cell>
          <cell r="L38">
            <v>1</v>
          </cell>
          <cell r="M38">
            <v>100000</v>
          </cell>
          <cell r="N38">
            <v>38078</v>
          </cell>
          <cell r="O38">
            <v>39538</v>
          </cell>
          <cell r="P38">
            <v>1</v>
          </cell>
          <cell r="Q38" t="str">
            <v>下限値</v>
          </cell>
          <cell r="S38">
            <v>45</v>
          </cell>
          <cell r="AC38">
            <v>0</v>
          </cell>
        </row>
        <row r="39">
          <cell r="A39" t="str">
            <v>CA80409-0082</v>
          </cell>
          <cell r="C39" t="str">
            <v>1:コストマスタ</v>
          </cell>
          <cell r="E39" t="str">
            <v>CA80409-0082</v>
          </cell>
          <cell r="H39">
            <v>1053</v>
          </cell>
          <cell r="I39" t="str">
            <v>ミネベア</v>
          </cell>
          <cell r="J39" t="str">
            <v>0</v>
          </cell>
          <cell r="K39" t="str">
            <v>X</v>
          </cell>
          <cell r="L39">
            <v>1</v>
          </cell>
          <cell r="M39">
            <v>3000</v>
          </cell>
          <cell r="N39">
            <v>38443</v>
          </cell>
          <cell r="O39">
            <v>40268</v>
          </cell>
          <cell r="P39">
            <v>1</v>
          </cell>
          <cell r="Q39" t="str">
            <v>下限値</v>
          </cell>
          <cell r="S39">
            <v>45</v>
          </cell>
          <cell r="AC39">
            <v>0</v>
          </cell>
        </row>
        <row r="40">
          <cell r="A40" t="str">
            <v>○CA80409-0083</v>
          </cell>
          <cell r="B40" t="str">
            <v>○</v>
          </cell>
          <cell r="C40" t="str">
            <v>1:コストマスタ</v>
          </cell>
          <cell r="E40" t="str">
            <v>CA80409-0083</v>
          </cell>
          <cell r="H40">
            <v>1053</v>
          </cell>
          <cell r="I40" t="str">
            <v>ミネベア</v>
          </cell>
          <cell r="J40" t="str">
            <v>1</v>
          </cell>
          <cell r="K40" t="str">
            <v>X</v>
          </cell>
          <cell r="L40">
            <v>1</v>
          </cell>
          <cell r="M40">
            <v>3000</v>
          </cell>
          <cell r="N40">
            <v>38443</v>
          </cell>
          <cell r="O40">
            <v>40268</v>
          </cell>
          <cell r="P40">
            <v>1</v>
          </cell>
          <cell r="Q40" t="str">
            <v>下限値</v>
          </cell>
          <cell r="S40">
            <v>35</v>
          </cell>
          <cell r="AC40">
            <v>0</v>
          </cell>
        </row>
        <row r="41">
          <cell r="A41" t="str">
            <v>CA80409-0083</v>
          </cell>
          <cell r="C41" t="str">
            <v>1:コストマスタ</v>
          </cell>
          <cell r="E41" t="str">
            <v>CA80409-0083</v>
          </cell>
          <cell r="H41">
            <v>1053</v>
          </cell>
          <cell r="I41" t="str">
            <v>ミネベア</v>
          </cell>
          <cell r="J41" t="str">
            <v>1</v>
          </cell>
          <cell r="K41" t="str">
            <v>X</v>
          </cell>
          <cell r="L41">
            <v>500</v>
          </cell>
          <cell r="M41">
            <v>10000</v>
          </cell>
          <cell r="N41">
            <v>38078</v>
          </cell>
          <cell r="O41">
            <v>39538</v>
          </cell>
          <cell r="P41">
            <v>1</v>
          </cell>
          <cell r="Q41" t="str">
            <v>下限値</v>
          </cell>
          <cell r="S41">
            <v>35</v>
          </cell>
          <cell r="AC41">
            <v>0</v>
          </cell>
        </row>
        <row r="42">
          <cell r="A42" t="str">
            <v>○CA80409-0084</v>
          </cell>
          <cell r="B42" t="str">
            <v>○</v>
          </cell>
          <cell r="C42" t="str">
            <v>1:コストマスタ</v>
          </cell>
          <cell r="E42" t="str">
            <v>CA80409-0084</v>
          </cell>
          <cell r="H42">
            <v>2912</v>
          </cell>
          <cell r="I42" t="str">
            <v>ジェイテクト</v>
          </cell>
          <cell r="J42" t="str">
            <v>1</v>
          </cell>
          <cell r="K42" t="str">
            <v>X</v>
          </cell>
          <cell r="L42">
            <v>1</v>
          </cell>
          <cell r="M42">
            <v>100000</v>
          </cell>
          <cell r="N42">
            <v>37803</v>
          </cell>
          <cell r="O42">
            <v>39355</v>
          </cell>
          <cell r="P42">
            <v>1</v>
          </cell>
          <cell r="Q42" t="str">
            <v>下限値</v>
          </cell>
          <cell r="S42">
            <v>52</v>
          </cell>
          <cell r="AC42">
            <v>0</v>
          </cell>
        </row>
        <row r="43">
          <cell r="A43" t="str">
            <v>○CA80409-0085</v>
          </cell>
          <cell r="B43" t="str">
            <v>○</v>
          </cell>
          <cell r="C43" t="str">
            <v>1:コストマスタ</v>
          </cell>
          <cell r="E43" t="str">
            <v>CA80409-0085</v>
          </cell>
          <cell r="H43">
            <v>1053</v>
          </cell>
          <cell r="I43" t="str">
            <v>ミネベア</v>
          </cell>
          <cell r="J43" t="str">
            <v>1</v>
          </cell>
          <cell r="K43" t="str">
            <v>X</v>
          </cell>
          <cell r="L43">
            <v>1</v>
          </cell>
          <cell r="M43">
            <v>1000</v>
          </cell>
          <cell r="N43">
            <v>38443</v>
          </cell>
          <cell r="O43">
            <v>40268</v>
          </cell>
          <cell r="P43">
            <v>1</v>
          </cell>
          <cell r="Q43" t="str">
            <v>下限値</v>
          </cell>
          <cell r="S43">
            <v>35</v>
          </cell>
          <cell r="AC43">
            <v>0</v>
          </cell>
        </row>
        <row r="44">
          <cell r="A44" t="str">
            <v>CA80409-0085</v>
          </cell>
          <cell r="C44" t="str">
            <v>1:コストマスタ</v>
          </cell>
          <cell r="E44" t="str">
            <v>CA80409-0085</v>
          </cell>
          <cell r="H44">
            <v>1053</v>
          </cell>
          <cell r="I44" t="str">
            <v>ミネベア</v>
          </cell>
          <cell r="J44" t="str">
            <v>1</v>
          </cell>
          <cell r="K44" t="str">
            <v>X</v>
          </cell>
          <cell r="L44">
            <v>1</v>
          </cell>
          <cell r="M44">
            <v>1000</v>
          </cell>
          <cell r="N44">
            <v>38261</v>
          </cell>
          <cell r="O44">
            <v>38442</v>
          </cell>
          <cell r="P44">
            <v>1</v>
          </cell>
          <cell r="Q44" t="str">
            <v>下限値</v>
          </cell>
          <cell r="S44">
            <v>35</v>
          </cell>
          <cell r="AC44">
            <v>0</v>
          </cell>
        </row>
        <row r="45">
          <cell r="A45" t="str">
            <v>CA80409-0085</v>
          </cell>
          <cell r="C45" t="str">
            <v>1:コストマスタ</v>
          </cell>
          <cell r="E45" t="str">
            <v>CA80409-0085</v>
          </cell>
          <cell r="H45">
            <v>1053</v>
          </cell>
          <cell r="I45" t="str">
            <v>ミネベア</v>
          </cell>
          <cell r="J45" t="str">
            <v>1</v>
          </cell>
          <cell r="K45" t="str">
            <v>X</v>
          </cell>
          <cell r="L45">
            <v>1</v>
          </cell>
          <cell r="M45">
            <v>1000</v>
          </cell>
          <cell r="N45">
            <v>38078</v>
          </cell>
          <cell r="O45">
            <v>38260</v>
          </cell>
          <cell r="P45">
            <v>1</v>
          </cell>
          <cell r="Q45" t="str">
            <v>下限値</v>
          </cell>
          <cell r="S45">
            <v>34.5</v>
          </cell>
          <cell r="AC45">
            <v>0</v>
          </cell>
        </row>
        <row r="46">
          <cell r="A46" t="str">
            <v>CA80409-0085</v>
          </cell>
          <cell r="C46" t="str">
            <v>1:コストマスタ</v>
          </cell>
          <cell r="E46" t="str">
            <v>CA80409-0085</v>
          </cell>
          <cell r="H46">
            <v>1053</v>
          </cell>
          <cell r="I46" t="str">
            <v>ミネベア</v>
          </cell>
          <cell r="J46" t="str">
            <v>1</v>
          </cell>
          <cell r="K46" t="str">
            <v>X</v>
          </cell>
          <cell r="L46">
            <v>200</v>
          </cell>
          <cell r="M46">
            <v>10000</v>
          </cell>
          <cell r="N46">
            <v>37574</v>
          </cell>
          <cell r="O46">
            <v>39538</v>
          </cell>
          <cell r="P46">
            <v>1</v>
          </cell>
          <cell r="Q46" t="str">
            <v>下限値</v>
          </cell>
          <cell r="S46">
            <v>35</v>
          </cell>
          <cell r="AC46">
            <v>0</v>
          </cell>
        </row>
        <row r="47">
          <cell r="A47" t="str">
            <v>○CA80409-0153</v>
          </cell>
          <cell r="B47" t="str">
            <v>○</v>
          </cell>
          <cell r="C47" t="str">
            <v>1:コストマスタ</v>
          </cell>
          <cell r="E47" t="str">
            <v>CA80409-0153</v>
          </cell>
          <cell r="F47" t="str">
            <v>XX</v>
          </cell>
          <cell r="H47">
            <v>1053</v>
          </cell>
          <cell r="I47" t="str">
            <v>ミネベア</v>
          </cell>
          <cell r="J47" t="str">
            <v>1</v>
          </cell>
          <cell r="K47" t="str">
            <v>X</v>
          </cell>
          <cell r="L47">
            <v>1</v>
          </cell>
          <cell r="M47">
            <v>5000</v>
          </cell>
          <cell r="N47">
            <v>38443</v>
          </cell>
          <cell r="O47">
            <v>40268</v>
          </cell>
          <cell r="P47">
            <v>1</v>
          </cell>
          <cell r="Q47" t="str">
            <v>下限値</v>
          </cell>
          <cell r="S47">
            <v>54</v>
          </cell>
          <cell r="AC47">
            <v>0</v>
          </cell>
        </row>
        <row r="48">
          <cell r="A48" t="str">
            <v>CA80409-0153</v>
          </cell>
          <cell r="C48" t="str">
            <v>1:コストマスタ</v>
          </cell>
          <cell r="E48" t="str">
            <v>CA80409-0153</v>
          </cell>
          <cell r="F48" t="str">
            <v>XX</v>
          </cell>
          <cell r="H48">
            <v>1053</v>
          </cell>
          <cell r="I48" t="str">
            <v>ミネベア</v>
          </cell>
          <cell r="J48" t="str">
            <v>1</v>
          </cell>
          <cell r="K48" t="str">
            <v>X</v>
          </cell>
          <cell r="L48">
            <v>1</v>
          </cell>
          <cell r="M48">
            <v>5000</v>
          </cell>
          <cell r="N48">
            <v>38078</v>
          </cell>
          <cell r="O48">
            <v>38442</v>
          </cell>
          <cell r="P48">
            <v>1</v>
          </cell>
          <cell r="Q48" t="str">
            <v>下限値</v>
          </cell>
          <cell r="S48">
            <v>54</v>
          </cell>
          <cell r="AC48">
            <v>0</v>
          </cell>
        </row>
        <row r="49">
          <cell r="A49" t="str">
            <v>CA80409-0153</v>
          </cell>
          <cell r="C49" t="str">
            <v>1:コストマスタ</v>
          </cell>
          <cell r="E49" t="str">
            <v>CA80409-0153</v>
          </cell>
          <cell r="H49">
            <v>1053</v>
          </cell>
          <cell r="I49" t="str">
            <v>ミネベア</v>
          </cell>
          <cell r="J49" t="str">
            <v>1</v>
          </cell>
          <cell r="K49" t="str">
            <v>X</v>
          </cell>
          <cell r="L49">
            <v>100</v>
          </cell>
          <cell r="M49">
            <v>20000</v>
          </cell>
          <cell r="N49">
            <v>38078</v>
          </cell>
          <cell r="O49">
            <v>39538</v>
          </cell>
          <cell r="P49">
            <v>1</v>
          </cell>
          <cell r="Q49" t="str">
            <v>下限値</v>
          </cell>
          <cell r="S49">
            <v>54</v>
          </cell>
          <cell r="AC49">
            <v>0</v>
          </cell>
        </row>
        <row r="50">
          <cell r="A50" t="str">
            <v>○CA80409-0182</v>
          </cell>
          <cell r="B50" t="str">
            <v>○</v>
          </cell>
          <cell r="C50" t="str">
            <v>1:コストマスタ</v>
          </cell>
          <cell r="E50" t="str">
            <v>CA80409-0182</v>
          </cell>
          <cell r="H50">
            <v>1053</v>
          </cell>
          <cell r="I50" t="str">
            <v>ミネベア</v>
          </cell>
          <cell r="J50" t="str">
            <v>1</v>
          </cell>
          <cell r="K50" t="str">
            <v>X</v>
          </cell>
          <cell r="L50">
            <v>1</v>
          </cell>
          <cell r="M50">
            <v>1000</v>
          </cell>
          <cell r="N50">
            <v>38443</v>
          </cell>
          <cell r="O50">
            <v>40268</v>
          </cell>
          <cell r="P50">
            <v>1</v>
          </cell>
          <cell r="Q50" t="str">
            <v>下限値</v>
          </cell>
          <cell r="S50">
            <v>57</v>
          </cell>
          <cell r="AC50">
            <v>0</v>
          </cell>
        </row>
        <row r="51">
          <cell r="A51" t="str">
            <v>CA80409-0182</v>
          </cell>
          <cell r="C51" t="str">
            <v>1:コストマスタ</v>
          </cell>
          <cell r="E51" t="str">
            <v>CA80409-0182</v>
          </cell>
          <cell r="H51">
            <v>1053</v>
          </cell>
          <cell r="I51" t="str">
            <v>ミネベア</v>
          </cell>
          <cell r="J51" t="str">
            <v>1</v>
          </cell>
          <cell r="K51" t="str">
            <v>X</v>
          </cell>
          <cell r="L51">
            <v>1</v>
          </cell>
          <cell r="M51">
            <v>1000</v>
          </cell>
          <cell r="N51">
            <v>38261</v>
          </cell>
          <cell r="O51">
            <v>38442</v>
          </cell>
          <cell r="P51">
            <v>1</v>
          </cell>
          <cell r="Q51" t="str">
            <v>下限値</v>
          </cell>
          <cell r="S51">
            <v>57</v>
          </cell>
          <cell r="AC51">
            <v>0</v>
          </cell>
        </row>
        <row r="52">
          <cell r="A52" t="str">
            <v>CA80409-0182</v>
          </cell>
          <cell r="C52" t="str">
            <v>1:コストマスタ</v>
          </cell>
          <cell r="E52" t="str">
            <v>CA80409-0182</v>
          </cell>
          <cell r="H52">
            <v>1053</v>
          </cell>
          <cell r="I52" t="str">
            <v>ミネベア</v>
          </cell>
          <cell r="J52" t="str">
            <v>1</v>
          </cell>
          <cell r="K52" t="str">
            <v>X</v>
          </cell>
          <cell r="L52">
            <v>1</v>
          </cell>
          <cell r="M52">
            <v>1000</v>
          </cell>
          <cell r="N52">
            <v>38078</v>
          </cell>
          <cell r="O52">
            <v>38260</v>
          </cell>
          <cell r="P52">
            <v>1</v>
          </cell>
          <cell r="Q52" t="str">
            <v>下限値</v>
          </cell>
          <cell r="S52">
            <v>58</v>
          </cell>
          <cell r="AC52">
            <v>0</v>
          </cell>
        </row>
        <row r="53">
          <cell r="A53" t="str">
            <v>CA80409-0182</v>
          </cell>
          <cell r="C53" t="str">
            <v>1:コストマスタ</v>
          </cell>
          <cell r="E53" t="str">
            <v>CA80409-0182</v>
          </cell>
          <cell r="F53" t="str">
            <v>01</v>
          </cell>
          <cell r="H53">
            <v>1053</v>
          </cell>
          <cell r="I53" t="str">
            <v>ミネベア</v>
          </cell>
          <cell r="J53" t="str">
            <v>1</v>
          </cell>
          <cell r="K53" t="str">
            <v>X</v>
          </cell>
          <cell r="L53">
            <v>50</v>
          </cell>
          <cell r="M53">
            <v>20000</v>
          </cell>
          <cell r="N53">
            <v>37718</v>
          </cell>
          <cell r="O53">
            <v>39538</v>
          </cell>
          <cell r="P53">
            <v>1</v>
          </cell>
          <cell r="Q53" t="str">
            <v>下限値</v>
          </cell>
          <cell r="S53">
            <v>57</v>
          </cell>
          <cell r="AC53">
            <v>0</v>
          </cell>
        </row>
        <row r="54">
          <cell r="A54" t="str">
            <v>CA80409-0182</v>
          </cell>
          <cell r="C54" t="str">
            <v>1:コストマスタ</v>
          </cell>
          <cell r="E54" t="str">
            <v>CA80409-0182</v>
          </cell>
          <cell r="H54">
            <v>2562</v>
          </cell>
          <cell r="I54" t="str">
            <v>京浜</v>
          </cell>
          <cell r="J54" t="str">
            <v>0</v>
          </cell>
          <cell r="K54" t="str">
            <v>X</v>
          </cell>
          <cell r="L54">
            <v>1</v>
          </cell>
          <cell r="M54">
            <v>10000</v>
          </cell>
          <cell r="N54">
            <v>38317</v>
          </cell>
          <cell r="O54">
            <v>39355</v>
          </cell>
          <cell r="P54">
            <v>1</v>
          </cell>
          <cell r="Q54" t="str">
            <v>下限値</v>
          </cell>
          <cell r="S54">
            <v>77</v>
          </cell>
          <cell r="AC54">
            <v>0</v>
          </cell>
        </row>
        <row r="55">
          <cell r="A55" t="str">
            <v>○CA81001-0368</v>
          </cell>
          <cell r="B55" t="str">
            <v>○</v>
          </cell>
          <cell r="C55" t="str">
            <v>1:コストマスタ</v>
          </cell>
          <cell r="E55" t="str">
            <v>CA81001-0368</v>
          </cell>
          <cell r="H55">
            <v>1434</v>
          </cell>
          <cell r="I55" t="str">
            <v>ファスコ</v>
          </cell>
          <cell r="J55" t="str">
            <v>1</v>
          </cell>
          <cell r="K55" t="str">
            <v>X</v>
          </cell>
          <cell r="L55">
            <v>1</v>
          </cell>
          <cell r="M55">
            <v>49999</v>
          </cell>
          <cell r="N55">
            <v>20000000</v>
          </cell>
          <cell r="O55">
            <v>58440</v>
          </cell>
          <cell r="P55">
            <v>1</v>
          </cell>
          <cell r="Q55" t="str">
            <v>下限値</v>
          </cell>
          <cell r="S55">
            <v>5.6</v>
          </cell>
          <cell r="AC55">
            <v>0</v>
          </cell>
        </row>
        <row r="56">
          <cell r="A56" t="str">
            <v>○CA81002-1612</v>
          </cell>
          <cell r="B56" t="str">
            <v>○</v>
          </cell>
          <cell r="C56" t="str">
            <v>1:コストマスタ</v>
          </cell>
          <cell r="E56" t="str">
            <v>CA81002-1612</v>
          </cell>
          <cell r="F56" t="str">
            <v>00</v>
          </cell>
          <cell r="H56">
            <v>1434</v>
          </cell>
          <cell r="I56" t="str">
            <v>ファスコ</v>
          </cell>
          <cell r="J56" t="str">
            <v>1</v>
          </cell>
          <cell r="K56" t="str">
            <v>X</v>
          </cell>
          <cell r="L56">
            <v>1</v>
          </cell>
          <cell r="M56">
            <v>9999</v>
          </cell>
          <cell r="N56">
            <v>20000000</v>
          </cell>
          <cell r="O56">
            <v>58440</v>
          </cell>
          <cell r="P56">
            <v>1</v>
          </cell>
          <cell r="Q56" t="str">
            <v>下限値</v>
          </cell>
          <cell r="R56">
            <v>1</v>
          </cell>
          <cell r="S56">
            <v>3.7</v>
          </cell>
          <cell r="T56">
            <v>1000</v>
          </cell>
          <cell r="U56">
            <v>3.4</v>
          </cell>
          <cell r="AB56">
            <v>9999</v>
          </cell>
          <cell r="AC56">
            <v>0</v>
          </cell>
        </row>
        <row r="57">
          <cell r="A57" t="str">
            <v>○CA81002-1613</v>
          </cell>
          <cell r="B57" t="str">
            <v>○</v>
          </cell>
          <cell r="C57" t="str">
            <v>1:コストマスタ</v>
          </cell>
          <cell r="E57" t="str">
            <v>CA81002-1613</v>
          </cell>
          <cell r="F57" t="str">
            <v>00</v>
          </cell>
          <cell r="H57">
            <v>1434</v>
          </cell>
          <cell r="I57" t="str">
            <v>ファスコ</v>
          </cell>
          <cell r="J57" t="str">
            <v>1</v>
          </cell>
          <cell r="K57" t="str">
            <v>X</v>
          </cell>
          <cell r="L57">
            <v>1</v>
          </cell>
          <cell r="M57">
            <v>9999999</v>
          </cell>
          <cell r="N57">
            <v>20000000</v>
          </cell>
          <cell r="O57">
            <v>58440</v>
          </cell>
          <cell r="P57">
            <v>1</v>
          </cell>
          <cell r="Q57" t="str">
            <v>下限値</v>
          </cell>
          <cell r="S57">
            <v>9</v>
          </cell>
          <cell r="AC57">
            <v>0</v>
          </cell>
        </row>
        <row r="58">
          <cell r="A58" t="str">
            <v>○CA81002-1790</v>
          </cell>
          <cell r="B58" t="str">
            <v>○</v>
          </cell>
          <cell r="C58" t="str">
            <v>1:コストマスタ</v>
          </cell>
          <cell r="E58" t="str">
            <v>CA81002-1790</v>
          </cell>
          <cell r="H58">
            <v>2912</v>
          </cell>
          <cell r="I58" t="str">
            <v>ジェイテクト</v>
          </cell>
          <cell r="J58" t="str">
            <v>1</v>
          </cell>
          <cell r="K58" t="str">
            <v>X</v>
          </cell>
          <cell r="L58">
            <v>1</v>
          </cell>
          <cell r="M58">
            <v>8000</v>
          </cell>
          <cell r="N58">
            <v>38082</v>
          </cell>
          <cell r="O58">
            <v>39538</v>
          </cell>
          <cell r="P58">
            <v>1</v>
          </cell>
          <cell r="Q58" t="str">
            <v>下限値</v>
          </cell>
          <cell r="S58">
            <v>53</v>
          </cell>
          <cell r="AC58">
            <v>0</v>
          </cell>
        </row>
        <row r="59">
          <cell r="A59" t="str">
            <v>○CA81002-1908</v>
          </cell>
          <cell r="B59" t="str">
            <v>○</v>
          </cell>
          <cell r="C59" t="str">
            <v>1:コストマスタ</v>
          </cell>
          <cell r="E59" t="str">
            <v>CA81002-1908</v>
          </cell>
          <cell r="H59">
            <v>1543</v>
          </cell>
          <cell r="I59" t="str">
            <v>伊鈴製作所</v>
          </cell>
          <cell r="J59" t="str">
            <v>0</v>
          </cell>
          <cell r="K59" t="str">
            <v>X</v>
          </cell>
          <cell r="L59">
            <v>0</v>
          </cell>
          <cell r="M59">
            <v>0</v>
          </cell>
          <cell r="N59">
            <v>38706</v>
          </cell>
          <cell r="O59">
            <v>58440</v>
          </cell>
          <cell r="P59">
            <v>1</v>
          </cell>
          <cell r="Q59" t="str">
            <v>下限値</v>
          </cell>
          <cell r="S59">
            <v>58</v>
          </cell>
          <cell r="AC59">
            <v>0</v>
          </cell>
        </row>
        <row r="60">
          <cell r="A60" t="str">
            <v>○CA81002-2812</v>
          </cell>
          <cell r="B60" t="str">
            <v>○</v>
          </cell>
          <cell r="C60" t="str">
            <v>1:コストマスタ</v>
          </cell>
          <cell r="E60" t="str">
            <v>CA81002-2812</v>
          </cell>
          <cell r="H60">
            <v>6784</v>
          </cell>
          <cell r="I60" t="str">
            <v>栃木屋</v>
          </cell>
          <cell r="J60" t="str">
            <v>1</v>
          </cell>
          <cell r="K60" t="str">
            <v>X</v>
          </cell>
          <cell r="L60">
            <v>1</v>
          </cell>
          <cell r="M60">
            <v>5099</v>
          </cell>
          <cell r="N60">
            <v>39415</v>
          </cell>
          <cell r="O60">
            <v>39782</v>
          </cell>
          <cell r="P60">
            <v>1</v>
          </cell>
          <cell r="Q60" t="str">
            <v>下限値</v>
          </cell>
          <cell r="S60">
            <v>9</v>
          </cell>
          <cell r="AC60">
            <v>0</v>
          </cell>
        </row>
        <row r="61">
          <cell r="A61" t="str">
            <v>○CA81003-0423</v>
          </cell>
          <cell r="B61" t="str">
            <v>○</v>
          </cell>
          <cell r="C61" t="str">
            <v>1:コストマスタ</v>
          </cell>
          <cell r="E61" t="str">
            <v>CA81003-0423</v>
          </cell>
          <cell r="F61" t="str">
            <v>00</v>
          </cell>
          <cell r="H61">
            <v>788</v>
          </cell>
          <cell r="I61" t="str">
            <v>ケーエス産業</v>
          </cell>
          <cell r="J61" t="str">
            <v>1</v>
          </cell>
          <cell r="K61" t="str">
            <v>X</v>
          </cell>
          <cell r="L61">
            <v>500</v>
          </cell>
          <cell r="M61">
            <v>4999</v>
          </cell>
          <cell r="N61">
            <v>20000000</v>
          </cell>
          <cell r="O61">
            <v>58440</v>
          </cell>
          <cell r="P61">
            <v>1</v>
          </cell>
          <cell r="Q61" t="str">
            <v>下限値</v>
          </cell>
          <cell r="R61">
            <v>500</v>
          </cell>
          <cell r="S61">
            <v>24</v>
          </cell>
          <cell r="T61">
            <v>1000</v>
          </cell>
          <cell r="U61">
            <v>20</v>
          </cell>
          <cell r="AB61">
            <v>4999</v>
          </cell>
          <cell r="AC61">
            <v>0</v>
          </cell>
        </row>
        <row r="62">
          <cell r="A62" t="str">
            <v>○CA81003-0632</v>
          </cell>
          <cell r="B62" t="str">
            <v>○</v>
          </cell>
          <cell r="C62" t="str">
            <v>1:コストマスタ</v>
          </cell>
          <cell r="E62" t="str">
            <v>CA81003-0632</v>
          </cell>
          <cell r="F62" t="str">
            <v>00</v>
          </cell>
          <cell r="H62">
            <v>788</v>
          </cell>
          <cell r="I62" t="str">
            <v>ケーエス産業</v>
          </cell>
          <cell r="J62" t="str">
            <v>1</v>
          </cell>
          <cell r="K62" t="str">
            <v>X</v>
          </cell>
          <cell r="L62">
            <v>1</v>
          </cell>
          <cell r="M62">
            <v>4999</v>
          </cell>
          <cell r="N62">
            <v>20000000</v>
          </cell>
          <cell r="O62">
            <v>58440</v>
          </cell>
          <cell r="P62">
            <v>1</v>
          </cell>
          <cell r="Q62" t="str">
            <v>下限値</v>
          </cell>
          <cell r="S62">
            <v>13</v>
          </cell>
          <cell r="AC62">
            <v>0</v>
          </cell>
        </row>
        <row r="63">
          <cell r="A63" t="str">
            <v>○CA81003-0660</v>
          </cell>
          <cell r="B63" t="str">
            <v>○</v>
          </cell>
          <cell r="C63" t="str">
            <v>1:コストマスタ</v>
          </cell>
          <cell r="E63" t="str">
            <v>CA81003-0660</v>
          </cell>
          <cell r="H63">
            <v>788</v>
          </cell>
          <cell r="I63" t="str">
            <v>ケーエス産業</v>
          </cell>
          <cell r="J63" t="str">
            <v>1</v>
          </cell>
          <cell r="K63" t="str">
            <v>X</v>
          </cell>
          <cell r="L63">
            <v>1</v>
          </cell>
          <cell r="M63">
            <v>99999</v>
          </cell>
          <cell r="N63">
            <v>20000000</v>
          </cell>
          <cell r="O63">
            <v>58440</v>
          </cell>
          <cell r="P63">
            <v>1</v>
          </cell>
          <cell r="Q63" t="str">
            <v>下限値</v>
          </cell>
          <cell r="S63">
            <v>16.8</v>
          </cell>
          <cell r="AC63">
            <v>0</v>
          </cell>
        </row>
        <row r="64">
          <cell r="A64" t="str">
            <v>○CA81003-5024</v>
          </cell>
          <cell r="B64" t="str">
            <v>○</v>
          </cell>
          <cell r="C64" t="str">
            <v>1:コストマスタ</v>
          </cell>
          <cell r="E64" t="str">
            <v>CA81003-5024</v>
          </cell>
          <cell r="H64">
            <v>5006</v>
          </cell>
          <cell r="I64" t="str">
            <v>高千穂交易</v>
          </cell>
          <cell r="J64" t="str">
            <v>1</v>
          </cell>
          <cell r="K64" t="str">
            <v>X</v>
          </cell>
          <cell r="L64">
            <v>1</v>
          </cell>
          <cell r="M64">
            <v>2999</v>
          </cell>
          <cell r="N64">
            <v>39318</v>
          </cell>
          <cell r="O64">
            <v>39691</v>
          </cell>
          <cell r="P64">
            <v>1</v>
          </cell>
          <cell r="Q64" t="str">
            <v>下限値</v>
          </cell>
          <cell r="R64">
            <v>50</v>
          </cell>
          <cell r="S64">
            <v>672</v>
          </cell>
          <cell r="T64">
            <v>400</v>
          </cell>
          <cell r="U64">
            <v>636</v>
          </cell>
          <cell r="V64">
            <v>800</v>
          </cell>
          <cell r="W64">
            <v>600</v>
          </cell>
          <cell r="AB64">
            <v>2999</v>
          </cell>
          <cell r="AC64">
            <v>0</v>
          </cell>
        </row>
        <row r="65">
          <cell r="A65" t="str">
            <v>CA81003-5024</v>
          </cell>
          <cell r="C65" t="str">
            <v>2:業者別見積り</v>
          </cell>
          <cell r="D65" t="str">
            <v>0</v>
          </cell>
          <cell r="E65" t="str">
            <v>CA81003-5024</v>
          </cell>
          <cell r="F65" t="str">
            <v>14</v>
          </cell>
          <cell r="G65" t="str">
            <v>CM</v>
          </cell>
          <cell r="H65">
            <v>5006</v>
          </cell>
          <cell r="I65" t="str">
            <v>高千穂交易</v>
          </cell>
          <cell r="J65" t="str">
            <v>1</v>
          </cell>
          <cell r="P65">
            <v>1</v>
          </cell>
          <cell r="Q65" t="str">
            <v>上限値</v>
          </cell>
          <cell r="R65">
            <v>100</v>
          </cell>
          <cell r="S65">
            <v>696</v>
          </cell>
          <cell r="T65">
            <v>300</v>
          </cell>
          <cell r="U65">
            <v>696</v>
          </cell>
          <cell r="V65">
            <v>500</v>
          </cell>
          <cell r="W65">
            <v>696</v>
          </cell>
          <cell r="X65">
            <v>1000</v>
          </cell>
          <cell r="Y65">
            <v>696</v>
          </cell>
        </row>
        <row r="66">
          <cell r="A66" t="str">
            <v>○CA81206-0416</v>
          </cell>
          <cell r="B66" t="str">
            <v>○</v>
          </cell>
          <cell r="C66" t="str">
            <v>1:コストマスタ</v>
          </cell>
          <cell r="E66" t="str">
            <v>CA81206-0416</v>
          </cell>
          <cell r="H66">
            <v>8296</v>
          </cell>
          <cell r="I66" t="str">
            <v>扶桑産業</v>
          </cell>
          <cell r="J66" t="str">
            <v>0</v>
          </cell>
          <cell r="K66" t="str">
            <v>X</v>
          </cell>
          <cell r="L66">
            <v>1000</v>
          </cell>
          <cell r="M66">
            <v>200000</v>
          </cell>
          <cell r="N66">
            <v>20000000</v>
          </cell>
          <cell r="O66">
            <v>58440</v>
          </cell>
          <cell r="P66">
            <v>1</v>
          </cell>
          <cell r="Q66" t="str">
            <v>下限値</v>
          </cell>
          <cell r="R66">
            <v>1000</v>
          </cell>
          <cell r="S66">
            <v>0.94</v>
          </cell>
          <cell r="T66">
            <v>10000</v>
          </cell>
          <cell r="U66">
            <v>0.71</v>
          </cell>
          <cell r="V66">
            <v>50000</v>
          </cell>
          <cell r="W66">
            <v>0.66</v>
          </cell>
          <cell r="X66">
            <v>100000</v>
          </cell>
          <cell r="Y66">
            <v>0.62</v>
          </cell>
          <cell r="AB66">
            <v>200000</v>
          </cell>
          <cell r="AC66">
            <v>0</v>
          </cell>
        </row>
        <row r="67">
          <cell r="A67" t="str">
            <v>CA81206-0416</v>
          </cell>
          <cell r="C67" t="str">
            <v>1:コストマスタ</v>
          </cell>
          <cell r="E67" t="str">
            <v>CA81206-0416</v>
          </cell>
          <cell r="H67">
            <v>2582</v>
          </cell>
          <cell r="I67" t="str">
            <v>京王塗装工業所</v>
          </cell>
          <cell r="J67" t="str">
            <v>0</v>
          </cell>
          <cell r="K67" t="str">
            <v>X</v>
          </cell>
          <cell r="L67">
            <v>0</v>
          </cell>
          <cell r="M67">
            <v>0</v>
          </cell>
          <cell r="N67">
            <v>39443</v>
          </cell>
          <cell r="O67">
            <v>58440</v>
          </cell>
          <cell r="P67">
            <v>1</v>
          </cell>
          <cell r="Q67" t="str">
            <v>下限値</v>
          </cell>
          <cell r="S67">
            <v>0.94</v>
          </cell>
          <cell r="AC67">
            <v>0</v>
          </cell>
        </row>
        <row r="68">
          <cell r="A68" t="str">
            <v>○CA81206-0523</v>
          </cell>
          <cell r="B68" t="str">
            <v>○</v>
          </cell>
          <cell r="C68" t="str">
            <v>1:コストマスタ</v>
          </cell>
          <cell r="E68" t="str">
            <v>CA81206-0523</v>
          </cell>
          <cell r="H68">
            <v>8296</v>
          </cell>
          <cell r="I68" t="str">
            <v>扶桑産業</v>
          </cell>
          <cell r="J68" t="str">
            <v>0</v>
          </cell>
          <cell r="K68" t="str">
            <v>X</v>
          </cell>
          <cell r="L68">
            <v>1000</v>
          </cell>
          <cell r="M68">
            <v>999999</v>
          </cell>
          <cell r="N68">
            <v>20000000</v>
          </cell>
          <cell r="O68">
            <v>58440</v>
          </cell>
          <cell r="P68">
            <v>1</v>
          </cell>
          <cell r="Q68" t="str">
            <v>下限値</v>
          </cell>
          <cell r="R68">
            <v>1000</v>
          </cell>
          <cell r="S68">
            <v>1.28</v>
          </cell>
          <cell r="T68">
            <v>10000</v>
          </cell>
          <cell r="U68">
            <v>0.96</v>
          </cell>
          <cell r="V68">
            <v>50000</v>
          </cell>
          <cell r="W68">
            <v>0.9</v>
          </cell>
          <cell r="X68">
            <v>100000</v>
          </cell>
          <cell r="Y68">
            <v>0.84</v>
          </cell>
          <cell r="AB68">
            <v>999999</v>
          </cell>
          <cell r="AC68">
            <v>0</v>
          </cell>
        </row>
        <row r="69">
          <cell r="A69" t="str">
            <v>CA81206-0523</v>
          </cell>
          <cell r="C69" t="str">
            <v>1:コストマスタ</v>
          </cell>
          <cell r="E69" t="str">
            <v>CA81206-0523</v>
          </cell>
          <cell r="H69">
            <v>2582</v>
          </cell>
          <cell r="I69" t="str">
            <v>京王塗装工業所</v>
          </cell>
          <cell r="J69" t="str">
            <v>0</v>
          </cell>
          <cell r="K69" t="str">
            <v>X</v>
          </cell>
          <cell r="L69">
            <v>0</v>
          </cell>
          <cell r="M69">
            <v>0</v>
          </cell>
          <cell r="N69">
            <v>39443</v>
          </cell>
          <cell r="O69">
            <v>58440</v>
          </cell>
          <cell r="P69">
            <v>1</v>
          </cell>
          <cell r="Q69" t="str">
            <v>下限値</v>
          </cell>
          <cell r="S69">
            <v>1.28</v>
          </cell>
          <cell r="AC69">
            <v>0</v>
          </cell>
        </row>
        <row r="70">
          <cell r="A70" t="str">
            <v>CA81206-0523</v>
          </cell>
          <cell r="C70" t="str">
            <v>1:コストマスタ</v>
          </cell>
          <cell r="E70" t="str">
            <v>CA81206-0523</v>
          </cell>
          <cell r="H70">
            <v>2039</v>
          </cell>
          <cell r="I70" t="str">
            <v>熊谷</v>
          </cell>
          <cell r="J70" t="str">
            <v>0</v>
          </cell>
          <cell r="K70" t="str">
            <v>X</v>
          </cell>
          <cell r="L70">
            <v>0</v>
          </cell>
          <cell r="M70">
            <v>0</v>
          </cell>
          <cell r="N70">
            <v>38805</v>
          </cell>
          <cell r="O70">
            <v>58440</v>
          </cell>
          <cell r="P70">
            <v>1</v>
          </cell>
          <cell r="Q70" t="str">
            <v>下限値</v>
          </cell>
          <cell r="S70">
            <v>1.28</v>
          </cell>
          <cell r="AC70">
            <v>0</v>
          </cell>
        </row>
        <row r="71">
          <cell r="A71" t="str">
            <v>○CA81206-0626</v>
          </cell>
          <cell r="B71" t="str">
            <v>○</v>
          </cell>
          <cell r="C71" t="str">
            <v>1:コストマスタ</v>
          </cell>
          <cell r="E71" t="str">
            <v>CA81206-0626</v>
          </cell>
          <cell r="H71">
            <v>8296</v>
          </cell>
          <cell r="I71" t="str">
            <v>扶桑産業</v>
          </cell>
          <cell r="J71" t="str">
            <v>0</v>
          </cell>
          <cell r="K71" t="str">
            <v>X</v>
          </cell>
          <cell r="L71">
            <v>1000</v>
          </cell>
          <cell r="M71">
            <v>99999</v>
          </cell>
          <cell r="N71">
            <v>20000000</v>
          </cell>
          <cell r="O71">
            <v>58440</v>
          </cell>
          <cell r="P71">
            <v>1</v>
          </cell>
          <cell r="Q71" t="str">
            <v>下限値</v>
          </cell>
          <cell r="R71">
            <v>1000</v>
          </cell>
          <cell r="S71">
            <v>1.4</v>
          </cell>
          <cell r="T71">
            <v>10000</v>
          </cell>
          <cell r="U71">
            <v>1.05</v>
          </cell>
          <cell r="AB71">
            <v>99999</v>
          </cell>
          <cell r="AC71">
            <v>0</v>
          </cell>
        </row>
        <row r="72">
          <cell r="A72" t="str">
            <v>○CA81206-0822</v>
          </cell>
          <cell r="B72" t="str">
            <v>○</v>
          </cell>
          <cell r="C72" t="str">
            <v>1:コストマスタ</v>
          </cell>
          <cell r="E72" t="str">
            <v>CA81206-0822</v>
          </cell>
          <cell r="H72">
            <v>8296</v>
          </cell>
          <cell r="I72" t="str">
            <v>扶桑産業</v>
          </cell>
          <cell r="J72" t="str">
            <v>0</v>
          </cell>
          <cell r="K72" t="str">
            <v>X</v>
          </cell>
          <cell r="L72">
            <v>1000</v>
          </cell>
          <cell r="M72">
            <v>99999</v>
          </cell>
          <cell r="N72">
            <v>20000000</v>
          </cell>
          <cell r="O72">
            <v>58440</v>
          </cell>
          <cell r="P72">
            <v>1</v>
          </cell>
          <cell r="Q72" t="str">
            <v>下限値</v>
          </cell>
          <cell r="R72">
            <v>1000</v>
          </cell>
          <cell r="S72">
            <v>1.06</v>
          </cell>
          <cell r="T72">
            <v>10000</v>
          </cell>
          <cell r="U72">
            <v>0.8</v>
          </cell>
          <cell r="AB72">
            <v>99999</v>
          </cell>
          <cell r="AC72">
            <v>0</v>
          </cell>
        </row>
        <row r="73">
          <cell r="A73" t="str">
            <v>○CA81206-0823</v>
          </cell>
          <cell r="B73" t="str">
            <v>○</v>
          </cell>
          <cell r="C73" t="str">
            <v>1:コストマスタ</v>
          </cell>
          <cell r="E73" t="str">
            <v>CA81206-0823</v>
          </cell>
          <cell r="F73" t="str">
            <v>00</v>
          </cell>
          <cell r="H73">
            <v>8296</v>
          </cell>
          <cell r="I73" t="str">
            <v>扶桑産業</v>
          </cell>
          <cell r="J73" t="str">
            <v>0</v>
          </cell>
          <cell r="K73" t="str">
            <v>X</v>
          </cell>
          <cell r="L73">
            <v>1000</v>
          </cell>
          <cell r="M73">
            <v>99999</v>
          </cell>
          <cell r="N73">
            <v>20000000</v>
          </cell>
          <cell r="O73">
            <v>58440</v>
          </cell>
          <cell r="P73">
            <v>1</v>
          </cell>
          <cell r="Q73" t="str">
            <v>下限値</v>
          </cell>
          <cell r="R73">
            <v>1000</v>
          </cell>
          <cell r="S73">
            <v>1.65</v>
          </cell>
          <cell r="T73">
            <v>10000</v>
          </cell>
          <cell r="U73">
            <v>1.28</v>
          </cell>
          <cell r="AB73">
            <v>99999</v>
          </cell>
          <cell r="AC73">
            <v>0</v>
          </cell>
        </row>
        <row r="74">
          <cell r="A74" t="str">
            <v>○CA81206-1303</v>
          </cell>
          <cell r="B74" t="str">
            <v>○</v>
          </cell>
          <cell r="C74" t="str">
            <v>1:コストマスタ</v>
          </cell>
          <cell r="E74" t="str">
            <v>CA81206-1303</v>
          </cell>
          <cell r="H74">
            <v>8296</v>
          </cell>
          <cell r="I74" t="str">
            <v>扶桑産業</v>
          </cell>
          <cell r="J74" t="str">
            <v>0</v>
          </cell>
          <cell r="K74" t="str">
            <v>X</v>
          </cell>
          <cell r="L74">
            <v>0</v>
          </cell>
          <cell r="M74">
            <v>0</v>
          </cell>
          <cell r="N74">
            <v>20000000</v>
          </cell>
          <cell r="O74">
            <v>58440</v>
          </cell>
          <cell r="P74">
            <v>1</v>
          </cell>
          <cell r="Q74" t="str">
            <v>下限値</v>
          </cell>
          <cell r="S74">
            <v>9</v>
          </cell>
          <cell r="AC74">
            <v>0</v>
          </cell>
        </row>
        <row r="75">
          <cell r="A75" t="str">
            <v>○CA81206-1402</v>
          </cell>
          <cell r="B75" t="str">
            <v>○</v>
          </cell>
          <cell r="C75" t="str">
            <v>1:コストマスタ</v>
          </cell>
          <cell r="E75" t="str">
            <v>CA81206-1402</v>
          </cell>
          <cell r="H75">
            <v>8296</v>
          </cell>
          <cell r="I75" t="str">
            <v>扶桑産業</v>
          </cell>
          <cell r="J75" t="str">
            <v>0</v>
          </cell>
          <cell r="K75" t="str">
            <v>X</v>
          </cell>
          <cell r="L75">
            <v>1000</v>
          </cell>
          <cell r="M75">
            <v>0</v>
          </cell>
          <cell r="N75">
            <v>38615</v>
          </cell>
          <cell r="O75">
            <v>58440</v>
          </cell>
          <cell r="P75">
            <v>1</v>
          </cell>
          <cell r="Q75" t="str">
            <v>下限値</v>
          </cell>
          <cell r="S75">
            <v>8</v>
          </cell>
          <cell r="AC75">
            <v>0</v>
          </cell>
        </row>
        <row r="76">
          <cell r="A76" t="str">
            <v>○CA81212-5010</v>
          </cell>
          <cell r="B76" t="str">
            <v>○</v>
          </cell>
          <cell r="C76" t="str">
            <v>1:コストマスタ</v>
          </cell>
          <cell r="E76" t="str">
            <v>CA81212-5010</v>
          </cell>
          <cell r="H76">
            <v>1053</v>
          </cell>
          <cell r="I76" t="str">
            <v>ミネベア</v>
          </cell>
          <cell r="J76" t="str">
            <v>1</v>
          </cell>
          <cell r="K76" t="str">
            <v>X</v>
          </cell>
          <cell r="L76">
            <v>100</v>
          </cell>
          <cell r="M76">
            <v>20000</v>
          </cell>
          <cell r="N76">
            <v>38078</v>
          </cell>
          <cell r="O76">
            <v>39538</v>
          </cell>
          <cell r="P76">
            <v>1</v>
          </cell>
          <cell r="Q76" t="str">
            <v>下限値</v>
          </cell>
          <cell r="S76">
            <v>54</v>
          </cell>
          <cell r="AC76">
            <v>0</v>
          </cell>
        </row>
        <row r="77">
          <cell r="A77" t="str">
            <v>○CA81212-6012</v>
          </cell>
          <cell r="B77" t="str">
            <v>○</v>
          </cell>
          <cell r="C77" t="str">
            <v>1:コストマスタ</v>
          </cell>
          <cell r="E77" t="str">
            <v>CA81212-6012</v>
          </cell>
          <cell r="H77">
            <v>2912</v>
          </cell>
          <cell r="I77" t="str">
            <v>ジェイテクト</v>
          </cell>
          <cell r="J77" t="str">
            <v>1</v>
          </cell>
          <cell r="K77" t="str">
            <v>X</v>
          </cell>
          <cell r="L77">
            <v>1</v>
          </cell>
          <cell r="M77">
            <v>27000</v>
          </cell>
          <cell r="N77">
            <v>38078</v>
          </cell>
          <cell r="O77">
            <v>39538</v>
          </cell>
          <cell r="P77">
            <v>1</v>
          </cell>
          <cell r="Q77" t="str">
            <v>下限値</v>
          </cell>
          <cell r="S77">
            <v>46</v>
          </cell>
          <cell r="AC77">
            <v>0</v>
          </cell>
        </row>
        <row r="78">
          <cell r="A78" t="str">
            <v>○CA82001-0670</v>
          </cell>
          <cell r="B78" t="str">
            <v>○</v>
          </cell>
          <cell r="C78" t="str">
            <v>1:コストマスタ</v>
          </cell>
          <cell r="E78" t="str">
            <v>CA82001-0670</v>
          </cell>
          <cell r="F78" t="str">
            <v>00</v>
          </cell>
          <cell r="H78">
            <v>8883</v>
          </cell>
          <cell r="I78" t="str">
            <v>北辰工業・鶴見</v>
          </cell>
          <cell r="J78" t="str">
            <v>1</v>
          </cell>
          <cell r="K78" t="str">
            <v>X</v>
          </cell>
          <cell r="L78">
            <v>1</v>
          </cell>
          <cell r="M78">
            <v>9999999</v>
          </cell>
          <cell r="N78">
            <v>20000000</v>
          </cell>
          <cell r="O78">
            <v>58440</v>
          </cell>
          <cell r="P78">
            <v>1</v>
          </cell>
          <cell r="Q78" t="str">
            <v>下限値</v>
          </cell>
          <cell r="S78">
            <v>31</v>
          </cell>
          <cell r="AC78">
            <v>0</v>
          </cell>
        </row>
        <row r="79">
          <cell r="A79" t="str">
            <v>○CA82002-0901</v>
          </cell>
          <cell r="B79" t="str">
            <v>○</v>
          </cell>
          <cell r="C79" t="str">
            <v>1:コストマスタ</v>
          </cell>
          <cell r="E79" t="str">
            <v>CA82002-0901</v>
          </cell>
          <cell r="F79" t="str">
            <v>00</v>
          </cell>
          <cell r="H79">
            <v>5813</v>
          </cell>
          <cell r="I79" t="str">
            <v>竹内工業</v>
          </cell>
          <cell r="J79" t="str">
            <v>1</v>
          </cell>
          <cell r="K79" t="str">
            <v>X</v>
          </cell>
          <cell r="L79">
            <v>50</v>
          </cell>
          <cell r="M79">
            <v>1999</v>
          </cell>
          <cell r="N79">
            <v>20000000</v>
          </cell>
          <cell r="O79">
            <v>58440</v>
          </cell>
          <cell r="P79">
            <v>1</v>
          </cell>
          <cell r="Q79" t="str">
            <v>下限値</v>
          </cell>
          <cell r="R79">
            <v>50</v>
          </cell>
          <cell r="S79">
            <v>13</v>
          </cell>
          <cell r="T79">
            <v>500</v>
          </cell>
          <cell r="U79">
            <v>4.7</v>
          </cell>
          <cell r="AB79">
            <v>1999</v>
          </cell>
          <cell r="AC79">
            <v>0</v>
          </cell>
        </row>
        <row r="80">
          <cell r="A80" t="str">
            <v>○CA82003-0922</v>
          </cell>
          <cell r="B80" t="str">
            <v>○</v>
          </cell>
          <cell r="C80" t="str">
            <v>1:コストマスタ</v>
          </cell>
          <cell r="E80" t="str">
            <v>CA82003-0922</v>
          </cell>
          <cell r="F80" t="str">
            <v>00</v>
          </cell>
          <cell r="H80">
            <v>5813</v>
          </cell>
          <cell r="I80" t="str">
            <v>竹内工業</v>
          </cell>
          <cell r="J80" t="str">
            <v>1</v>
          </cell>
          <cell r="K80" t="str">
            <v>X</v>
          </cell>
          <cell r="L80">
            <v>1</v>
          </cell>
          <cell r="M80">
            <v>9999999</v>
          </cell>
          <cell r="N80">
            <v>20000000</v>
          </cell>
          <cell r="O80">
            <v>58440</v>
          </cell>
          <cell r="P80">
            <v>1</v>
          </cell>
          <cell r="Q80" t="str">
            <v>下限値</v>
          </cell>
          <cell r="S80">
            <v>10</v>
          </cell>
          <cell r="AC80">
            <v>0</v>
          </cell>
        </row>
        <row r="81">
          <cell r="A81" t="str">
            <v>○CA82003-0963</v>
          </cell>
          <cell r="B81" t="str">
            <v>○</v>
          </cell>
          <cell r="C81" t="str">
            <v>1:コストマスタ</v>
          </cell>
          <cell r="E81" t="str">
            <v>CA82003-0963</v>
          </cell>
          <cell r="F81" t="str">
            <v>00</v>
          </cell>
          <cell r="H81">
            <v>1434</v>
          </cell>
          <cell r="I81" t="str">
            <v>ファスコ</v>
          </cell>
          <cell r="J81" t="str">
            <v>1</v>
          </cell>
          <cell r="K81" t="str">
            <v>X</v>
          </cell>
          <cell r="L81">
            <v>1</v>
          </cell>
          <cell r="M81">
            <v>4999</v>
          </cell>
          <cell r="N81">
            <v>39315</v>
          </cell>
          <cell r="O81">
            <v>58440</v>
          </cell>
          <cell r="P81">
            <v>1</v>
          </cell>
          <cell r="Q81" t="str">
            <v>下限値</v>
          </cell>
          <cell r="S81">
            <v>9</v>
          </cell>
          <cell r="AC81">
            <v>0</v>
          </cell>
        </row>
        <row r="82">
          <cell r="A82" t="str">
            <v>○CA82003-4010</v>
          </cell>
          <cell r="B82" t="str">
            <v>○</v>
          </cell>
          <cell r="C82" t="str">
            <v>1:コストマスタ</v>
          </cell>
          <cell r="E82" t="str">
            <v>CA82003-4010</v>
          </cell>
          <cell r="F82" t="str">
            <v>00</v>
          </cell>
          <cell r="H82">
            <v>1434</v>
          </cell>
          <cell r="I82" t="str">
            <v>ファスコ</v>
          </cell>
          <cell r="J82" t="str">
            <v>1</v>
          </cell>
          <cell r="K82" t="str">
            <v>X</v>
          </cell>
          <cell r="L82">
            <v>1</v>
          </cell>
          <cell r="M82">
            <v>9999999</v>
          </cell>
          <cell r="N82">
            <v>20000000</v>
          </cell>
          <cell r="O82">
            <v>58440</v>
          </cell>
          <cell r="P82">
            <v>1</v>
          </cell>
          <cell r="Q82" t="str">
            <v>下限値</v>
          </cell>
          <cell r="S82">
            <v>4</v>
          </cell>
          <cell r="AC82">
            <v>0</v>
          </cell>
        </row>
        <row r="83">
          <cell r="A83" t="str">
            <v>○CA82102-7808</v>
          </cell>
          <cell r="B83" t="str">
            <v>○</v>
          </cell>
          <cell r="C83" t="str">
            <v>1:コストマスタ</v>
          </cell>
          <cell r="E83" t="str">
            <v>CA82102-7808</v>
          </cell>
          <cell r="H83">
            <v>8510</v>
          </cell>
          <cell r="I83" t="str">
            <v>富士セイラ</v>
          </cell>
          <cell r="J83" t="str">
            <v>1</v>
          </cell>
          <cell r="K83" t="str">
            <v>X</v>
          </cell>
          <cell r="L83">
            <v>1</v>
          </cell>
          <cell r="M83">
            <v>99999</v>
          </cell>
          <cell r="N83">
            <v>38607</v>
          </cell>
          <cell r="O83">
            <v>58440</v>
          </cell>
          <cell r="P83">
            <v>1</v>
          </cell>
          <cell r="Q83" t="str">
            <v>下限値</v>
          </cell>
          <cell r="S83">
            <v>2</v>
          </cell>
          <cell r="AC83">
            <v>0</v>
          </cell>
        </row>
        <row r="84">
          <cell r="A84" t="str">
            <v>CA82102-7808</v>
          </cell>
          <cell r="C84" t="str">
            <v>1:コストマスタ</v>
          </cell>
          <cell r="E84" t="str">
            <v>CA82102-7808</v>
          </cell>
          <cell r="H84">
            <v>5724</v>
          </cell>
          <cell r="I84" t="str">
            <v>東京鋲兼</v>
          </cell>
          <cell r="J84" t="str">
            <v>0</v>
          </cell>
          <cell r="K84" t="str">
            <v>X</v>
          </cell>
          <cell r="L84">
            <v>1</v>
          </cell>
          <cell r="M84">
            <v>99999</v>
          </cell>
          <cell r="N84">
            <v>20000000</v>
          </cell>
          <cell r="O84">
            <v>58440</v>
          </cell>
          <cell r="P84">
            <v>1</v>
          </cell>
          <cell r="Q84" t="str">
            <v>下限値</v>
          </cell>
          <cell r="S84">
            <v>1.46</v>
          </cell>
          <cell r="AC84">
            <v>0</v>
          </cell>
        </row>
        <row r="85">
          <cell r="A85" t="str">
            <v>○CA82102-7816</v>
          </cell>
          <cell r="B85" t="str">
            <v>○</v>
          </cell>
          <cell r="C85" t="str">
            <v>1:コストマスタ</v>
          </cell>
          <cell r="E85" t="str">
            <v>CA82102-7816</v>
          </cell>
          <cell r="H85">
            <v>8510</v>
          </cell>
          <cell r="I85" t="str">
            <v>富士セイラ</v>
          </cell>
          <cell r="J85" t="str">
            <v>1</v>
          </cell>
          <cell r="K85" t="str">
            <v>X</v>
          </cell>
          <cell r="L85">
            <v>1</v>
          </cell>
          <cell r="M85">
            <v>99999</v>
          </cell>
          <cell r="N85">
            <v>38607</v>
          </cell>
          <cell r="O85">
            <v>58440</v>
          </cell>
          <cell r="P85">
            <v>1</v>
          </cell>
          <cell r="Q85" t="str">
            <v>下限値</v>
          </cell>
          <cell r="S85">
            <v>1.95</v>
          </cell>
          <cell r="AC85">
            <v>0</v>
          </cell>
        </row>
        <row r="86">
          <cell r="A86" t="str">
            <v>CA82102-7816</v>
          </cell>
          <cell r="C86" t="str">
            <v>1:コストマスタ</v>
          </cell>
          <cell r="E86" t="str">
            <v>CA82102-7816</v>
          </cell>
          <cell r="H86">
            <v>5724</v>
          </cell>
          <cell r="I86" t="str">
            <v>東京鋲兼</v>
          </cell>
          <cell r="J86" t="str">
            <v>0</v>
          </cell>
          <cell r="K86" t="str">
            <v>X</v>
          </cell>
          <cell r="L86">
            <v>1</v>
          </cell>
          <cell r="M86">
            <v>99999</v>
          </cell>
          <cell r="N86">
            <v>20000000</v>
          </cell>
          <cell r="O86">
            <v>58440</v>
          </cell>
          <cell r="P86">
            <v>1</v>
          </cell>
          <cell r="Q86" t="str">
            <v>下限値</v>
          </cell>
          <cell r="S86">
            <v>1.47</v>
          </cell>
          <cell r="AC86">
            <v>0</v>
          </cell>
        </row>
        <row r="87">
          <cell r="A87" t="str">
            <v>○CA82102-7822</v>
          </cell>
          <cell r="B87" t="str">
            <v>○</v>
          </cell>
          <cell r="C87" t="str">
            <v>1:コストマスタ</v>
          </cell>
          <cell r="E87" t="str">
            <v>CA82102-7822</v>
          </cell>
          <cell r="H87">
            <v>8510</v>
          </cell>
          <cell r="I87" t="str">
            <v>富士セイラ</v>
          </cell>
          <cell r="J87" t="str">
            <v>1</v>
          </cell>
          <cell r="K87" t="str">
            <v>X</v>
          </cell>
          <cell r="L87">
            <v>1</v>
          </cell>
          <cell r="M87">
            <v>99999</v>
          </cell>
          <cell r="N87">
            <v>38607</v>
          </cell>
          <cell r="O87">
            <v>58440</v>
          </cell>
          <cell r="P87">
            <v>1</v>
          </cell>
          <cell r="Q87" t="str">
            <v>下限値</v>
          </cell>
          <cell r="S87">
            <v>2.15</v>
          </cell>
          <cell r="AC87">
            <v>0</v>
          </cell>
        </row>
        <row r="88">
          <cell r="A88" t="str">
            <v>○CA82102-7826</v>
          </cell>
          <cell r="B88" t="str">
            <v>○</v>
          </cell>
          <cell r="C88" t="str">
            <v>1:コストマスタ</v>
          </cell>
          <cell r="E88" t="str">
            <v>CA82102-7826</v>
          </cell>
          <cell r="H88">
            <v>8510</v>
          </cell>
          <cell r="I88" t="str">
            <v>富士セイラ</v>
          </cell>
          <cell r="J88" t="str">
            <v>1</v>
          </cell>
          <cell r="K88" t="str">
            <v>X</v>
          </cell>
          <cell r="L88">
            <v>1</v>
          </cell>
          <cell r="M88">
            <v>99999</v>
          </cell>
          <cell r="N88">
            <v>38607</v>
          </cell>
          <cell r="O88">
            <v>58440</v>
          </cell>
          <cell r="P88">
            <v>1</v>
          </cell>
          <cell r="Q88" t="str">
            <v>下限値</v>
          </cell>
          <cell r="S88">
            <v>2.2000000000000002</v>
          </cell>
          <cell r="AC88">
            <v>0</v>
          </cell>
        </row>
        <row r="89">
          <cell r="A89" t="str">
            <v>CA82102-7826</v>
          </cell>
          <cell r="C89" t="str">
            <v>1:コストマスタ</v>
          </cell>
          <cell r="E89" t="str">
            <v>CA82102-7826</v>
          </cell>
          <cell r="H89">
            <v>5724</v>
          </cell>
          <cell r="I89" t="str">
            <v>東京鋲兼</v>
          </cell>
          <cell r="J89" t="str">
            <v>0</v>
          </cell>
          <cell r="K89" t="str">
            <v>X</v>
          </cell>
          <cell r="L89">
            <v>1</v>
          </cell>
          <cell r="M89">
            <v>99999</v>
          </cell>
          <cell r="N89">
            <v>20000000</v>
          </cell>
          <cell r="O89">
            <v>58440</v>
          </cell>
          <cell r="P89">
            <v>1</v>
          </cell>
          <cell r="Q89" t="str">
            <v>下限値</v>
          </cell>
          <cell r="S89">
            <v>1.8</v>
          </cell>
          <cell r="AC89">
            <v>0</v>
          </cell>
        </row>
        <row r="90">
          <cell r="A90" t="str">
            <v>○CA82102-7830</v>
          </cell>
          <cell r="B90" t="str">
            <v>○</v>
          </cell>
          <cell r="C90" t="str">
            <v>1:コストマスタ</v>
          </cell>
          <cell r="E90" t="str">
            <v>CA82102-7830</v>
          </cell>
          <cell r="H90">
            <v>8510</v>
          </cell>
          <cell r="I90" t="str">
            <v>富士セイラ</v>
          </cell>
          <cell r="J90" t="str">
            <v>1</v>
          </cell>
          <cell r="K90" t="str">
            <v>X</v>
          </cell>
          <cell r="L90">
            <v>1</v>
          </cell>
          <cell r="M90">
            <v>99999</v>
          </cell>
          <cell r="N90">
            <v>38607</v>
          </cell>
          <cell r="O90">
            <v>58440</v>
          </cell>
          <cell r="P90">
            <v>1</v>
          </cell>
          <cell r="Q90" t="str">
            <v>下限値</v>
          </cell>
          <cell r="S90">
            <v>2.6</v>
          </cell>
          <cell r="AC90">
            <v>0</v>
          </cell>
        </row>
        <row r="91">
          <cell r="A91" t="str">
            <v>CA82102-7830</v>
          </cell>
          <cell r="C91" t="str">
            <v>1:コストマスタ</v>
          </cell>
          <cell r="E91" t="str">
            <v>CA82102-7830</v>
          </cell>
          <cell r="H91">
            <v>5724</v>
          </cell>
          <cell r="I91" t="str">
            <v>東京鋲兼</v>
          </cell>
          <cell r="J91" t="str">
            <v>0</v>
          </cell>
          <cell r="K91" t="str">
            <v>X</v>
          </cell>
          <cell r="L91">
            <v>1</v>
          </cell>
          <cell r="M91">
            <v>99999</v>
          </cell>
          <cell r="N91">
            <v>20000000</v>
          </cell>
          <cell r="O91">
            <v>58440</v>
          </cell>
          <cell r="P91">
            <v>1</v>
          </cell>
          <cell r="Q91" t="str">
            <v>下限値</v>
          </cell>
          <cell r="S91">
            <v>1.93</v>
          </cell>
          <cell r="AC91">
            <v>0</v>
          </cell>
        </row>
        <row r="92">
          <cell r="A92" t="str">
            <v>○CA82102-7833</v>
          </cell>
          <cell r="B92" t="str">
            <v>○</v>
          </cell>
          <cell r="C92" t="str">
            <v>1:コストマスタ</v>
          </cell>
          <cell r="E92" t="str">
            <v>CA82102-7833</v>
          </cell>
          <cell r="H92">
            <v>8510</v>
          </cell>
          <cell r="I92" t="str">
            <v>富士セイラ</v>
          </cell>
          <cell r="J92" t="str">
            <v>1</v>
          </cell>
          <cell r="K92" t="str">
            <v>X</v>
          </cell>
          <cell r="L92">
            <v>1</v>
          </cell>
          <cell r="M92">
            <v>99999</v>
          </cell>
          <cell r="N92">
            <v>38607</v>
          </cell>
          <cell r="O92">
            <v>58440</v>
          </cell>
          <cell r="P92">
            <v>1</v>
          </cell>
          <cell r="Q92" t="str">
            <v>下限値</v>
          </cell>
          <cell r="S92">
            <v>2.9</v>
          </cell>
          <cell r="AC92">
            <v>0</v>
          </cell>
        </row>
        <row r="93">
          <cell r="A93" t="str">
            <v>CA82102-7833</v>
          </cell>
          <cell r="C93" t="str">
            <v>1:コストマスタ</v>
          </cell>
          <cell r="E93" t="str">
            <v>CA82102-7833</v>
          </cell>
          <cell r="H93">
            <v>5724</v>
          </cell>
          <cell r="I93" t="str">
            <v>東京鋲兼</v>
          </cell>
          <cell r="J93" t="str">
            <v>0</v>
          </cell>
          <cell r="K93" t="str">
            <v>X</v>
          </cell>
          <cell r="L93">
            <v>1</v>
          </cell>
          <cell r="M93">
            <v>99999</v>
          </cell>
          <cell r="N93">
            <v>20000000</v>
          </cell>
          <cell r="O93">
            <v>58440</v>
          </cell>
          <cell r="P93">
            <v>1</v>
          </cell>
          <cell r="Q93" t="str">
            <v>下限値</v>
          </cell>
          <cell r="S93">
            <v>2.2000000000000002</v>
          </cell>
          <cell r="AC93">
            <v>0</v>
          </cell>
        </row>
        <row r="94">
          <cell r="A94" t="str">
            <v>○CA82203-5123</v>
          </cell>
          <cell r="B94" t="str">
            <v>○</v>
          </cell>
          <cell r="C94" t="str">
            <v>1:コストマスタ</v>
          </cell>
          <cell r="E94" t="str">
            <v>CA82203-5123</v>
          </cell>
          <cell r="H94">
            <v>9062</v>
          </cell>
          <cell r="I94" t="str">
            <v>三ツ星ベルト販賣</v>
          </cell>
          <cell r="J94" t="str">
            <v>1</v>
          </cell>
          <cell r="K94" t="str">
            <v>X</v>
          </cell>
          <cell r="L94">
            <v>1</v>
          </cell>
          <cell r="M94">
            <v>9999</v>
          </cell>
          <cell r="N94">
            <v>20000000</v>
          </cell>
          <cell r="O94">
            <v>58440</v>
          </cell>
          <cell r="P94">
            <v>1</v>
          </cell>
          <cell r="Q94" t="str">
            <v>下限値</v>
          </cell>
          <cell r="S94">
            <v>54</v>
          </cell>
          <cell r="AC94">
            <v>0</v>
          </cell>
        </row>
        <row r="95">
          <cell r="A95" t="str">
            <v>CA82203-5123</v>
          </cell>
          <cell r="C95" t="str">
            <v>2:業者別見積り</v>
          </cell>
          <cell r="D95" t="str">
            <v>0</v>
          </cell>
          <cell r="E95" t="str">
            <v>CA82203-5123</v>
          </cell>
          <cell r="F95" t="str">
            <v>05</v>
          </cell>
          <cell r="G95" t="str">
            <v>CM</v>
          </cell>
          <cell r="H95">
            <v>9062</v>
          </cell>
          <cell r="I95" t="str">
            <v>三ツ星ベルト販賣</v>
          </cell>
          <cell r="J95" t="str">
            <v>1</v>
          </cell>
          <cell r="P95">
            <v>1</v>
          </cell>
          <cell r="Q95" t="str">
            <v>上限値</v>
          </cell>
          <cell r="R95">
            <v>100</v>
          </cell>
          <cell r="S95">
            <v>54</v>
          </cell>
          <cell r="T95">
            <v>500</v>
          </cell>
          <cell r="U95">
            <v>54</v>
          </cell>
          <cell r="V95">
            <v>1000</v>
          </cell>
          <cell r="W95">
            <v>54</v>
          </cell>
          <cell r="X95">
            <v>5000</v>
          </cell>
          <cell r="Y95">
            <v>54</v>
          </cell>
        </row>
        <row r="96">
          <cell r="A96" t="str">
            <v>CA82203-5123</v>
          </cell>
          <cell r="C96" t="str">
            <v>2:業者別見積り</v>
          </cell>
          <cell r="D96" t="str">
            <v>0</v>
          </cell>
          <cell r="E96" t="str">
            <v>CA82203-5123</v>
          </cell>
          <cell r="F96" t="str">
            <v>05</v>
          </cell>
          <cell r="G96" t="str">
            <v>CM</v>
          </cell>
          <cell r="H96">
            <v>1412</v>
          </cell>
          <cell r="I96" t="str">
            <v>東日本バンドー</v>
          </cell>
          <cell r="J96" t="str">
            <v>0</v>
          </cell>
          <cell r="P96">
            <v>1</v>
          </cell>
          <cell r="Q96" t="str">
            <v>上限値</v>
          </cell>
          <cell r="R96">
            <v>100</v>
          </cell>
          <cell r="S96">
            <v>54</v>
          </cell>
          <cell r="T96">
            <v>500</v>
          </cell>
          <cell r="U96">
            <v>54</v>
          </cell>
          <cell r="V96">
            <v>1000</v>
          </cell>
          <cell r="W96">
            <v>54</v>
          </cell>
          <cell r="X96">
            <v>5000</v>
          </cell>
          <cell r="Y96">
            <v>54</v>
          </cell>
        </row>
        <row r="97">
          <cell r="A97" t="str">
            <v>○CA82204-1608</v>
          </cell>
          <cell r="B97" t="str">
            <v>○</v>
          </cell>
          <cell r="C97" t="str">
            <v>1:コストマスタ</v>
          </cell>
          <cell r="E97" t="str">
            <v>CA82204-1608</v>
          </cell>
          <cell r="F97" t="str">
            <v>00</v>
          </cell>
          <cell r="H97">
            <v>8510</v>
          </cell>
          <cell r="I97" t="str">
            <v>富士セイラ</v>
          </cell>
          <cell r="J97" t="str">
            <v>1</v>
          </cell>
          <cell r="K97" t="str">
            <v>X</v>
          </cell>
          <cell r="L97">
            <v>1</v>
          </cell>
          <cell r="M97">
            <v>9999</v>
          </cell>
          <cell r="N97">
            <v>20000000</v>
          </cell>
          <cell r="O97">
            <v>58440</v>
          </cell>
          <cell r="P97">
            <v>1</v>
          </cell>
          <cell r="Q97" t="str">
            <v>下限値</v>
          </cell>
          <cell r="S97">
            <v>3.5</v>
          </cell>
          <cell r="AC97">
            <v>0</v>
          </cell>
        </row>
        <row r="98">
          <cell r="A98" t="str">
            <v>○CA82204-2012</v>
          </cell>
          <cell r="B98" t="str">
            <v>○</v>
          </cell>
          <cell r="C98" t="str">
            <v>1:コストマスタ</v>
          </cell>
          <cell r="E98" t="str">
            <v>CA82204-2012</v>
          </cell>
          <cell r="H98">
            <v>8510</v>
          </cell>
          <cell r="I98" t="str">
            <v>富士セイラ</v>
          </cell>
          <cell r="J98" t="str">
            <v>1</v>
          </cell>
          <cell r="K98" t="str">
            <v>X</v>
          </cell>
          <cell r="L98">
            <v>1</v>
          </cell>
          <cell r="M98">
            <v>999999</v>
          </cell>
          <cell r="N98">
            <v>38888</v>
          </cell>
          <cell r="O98">
            <v>58440</v>
          </cell>
          <cell r="P98">
            <v>1</v>
          </cell>
          <cell r="Q98" t="str">
            <v>下限値</v>
          </cell>
          <cell r="S98">
            <v>4</v>
          </cell>
          <cell r="AC98">
            <v>0</v>
          </cell>
        </row>
        <row r="99">
          <cell r="A99" t="str">
            <v>○CT-TES-016NV-TKK</v>
          </cell>
          <cell r="B99" t="str">
            <v>○</v>
          </cell>
          <cell r="C99" t="str">
            <v>1:コストマスタ</v>
          </cell>
          <cell r="E99" t="str">
            <v>CT-TES-016NV-TKK</v>
          </cell>
          <cell r="H99">
            <v>5813</v>
          </cell>
          <cell r="I99" t="str">
            <v>竹内工業</v>
          </cell>
          <cell r="J99" t="str">
            <v>1</v>
          </cell>
          <cell r="K99" t="str">
            <v>X</v>
          </cell>
          <cell r="L99">
            <v>1</v>
          </cell>
          <cell r="M99">
            <v>0</v>
          </cell>
          <cell r="N99">
            <v>20000000</v>
          </cell>
          <cell r="O99">
            <v>58440</v>
          </cell>
          <cell r="P99">
            <v>1</v>
          </cell>
          <cell r="Q99" t="str">
            <v>下限値</v>
          </cell>
          <cell r="R99">
            <v>1</v>
          </cell>
          <cell r="S99">
            <v>50</v>
          </cell>
          <cell r="T99">
            <v>100</v>
          </cell>
          <cell r="U99">
            <v>10.199999999999999</v>
          </cell>
          <cell r="V99">
            <v>500</v>
          </cell>
          <cell r="W99">
            <v>8.1999999999999993</v>
          </cell>
          <cell r="AB99">
            <v>9999</v>
          </cell>
          <cell r="AC99">
            <v>0</v>
          </cell>
        </row>
        <row r="100">
          <cell r="A100" t="str">
            <v>CT-TES-016NV-TKK</v>
          </cell>
          <cell r="C100" t="str">
            <v>2:業者別見積り</v>
          </cell>
          <cell r="D100" t="str">
            <v>0</v>
          </cell>
          <cell r="E100" t="str">
            <v>CT-TES-016NV-TKK</v>
          </cell>
          <cell r="F100" t="str">
            <v>00</v>
          </cell>
          <cell r="G100" t="str">
            <v>CM</v>
          </cell>
          <cell r="H100">
            <v>5813</v>
          </cell>
          <cell r="I100" t="str">
            <v>竹内工業</v>
          </cell>
          <cell r="J100" t="str">
            <v>1</v>
          </cell>
          <cell r="P100">
            <v>1</v>
          </cell>
          <cell r="Q100" t="str">
            <v>上限値</v>
          </cell>
          <cell r="R100">
            <v>99</v>
          </cell>
          <cell r="S100">
            <v>50</v>
          </cell>
          <cell r="T100">
            <v>499</v>
          </cell>
          <cell r="U100">
            <v>12</v>
          </cell>
          <cell r="V100">
            <v>99999</v>
          </cell>
          <cell r="W100">
            <v>9</v>
          </cell>
        </row>
        <row r="101">
          <cell r="A101" t="str">
            <v>○D860-6109-X919</v>
          </cell>
          <cell r="B101" t="str">
            <v>○</v>
          </cell>
          <cell r="C101" t="str">
            <v>1:コストマスタ</v>
          </cell>
          <cell r="E101" t="str">
            <v>D860-6109-X919</v>
          </cell>
          <cell r="H101">
            <v>2407</v>
          </cell>
          <cell r="I101" t="str">
            <v>ＦＤＴＰ</v>
          </cell>
          <cell r="J101" t="str">
            <v>1</v>
          </cell>
          <cell r="K101" t="str">
            <v>X</v>
          </cell>
          <cell r="L101">
            <v>50</v>
          </cell>
          <cell r="M101">
            <v>9999</v>
          </cell>
          <cell r="N101">
            <v>39371</v>
          </cell>
          <cell r="O101">
            <v>58440</v>
          </cell>
          <cell r="P101">
            <v>1</v>
          </cell>
          <cell r="Q101" t="str">
            <v>下限値</v>
          </cell>
          <cell r="S101">
            <v>13.36</v>
          </cell>
          <cell r="AC101">
            <v>0</v>
          </cell>
        </row>
        <row r="102">
          <cell r="A102" t="str">
            <v>○F6-BA4-010200</v>
          </cell>
          <cell r="B102" t="str">
            <v>○</v>
          </cell>
          <cell r="C102" t="str">
            <v>1:コストマスタ</v>
          </cell>
          <cell r="E102" t="str">
            <v>F6-BA4-010200</v>
          </cell>
          <cell r="H102">
            <v>8510</v>
          </cell>
          <cell r="I102" t="str">
            <v>富士セイラ</v>
          </cell>
          <cell r="J102" t="str">
            <v>1</v>
          </cell>
          <cell r="K102" t="str">
            <v>X</v>
          </cell>
          <cell r="L102">
            <v>1000</v>
          </cell>
          <cell r="M102">
            <v>999000</v>
          </cell>
          <cell r="N102">
            <v>38995</v>
          </cell>
          <cell r="O102">
            <v>58440</v>
          </cell>
          <cell r="P102">
            <v>1</v>
          </cell>
          <cell r="Q102" t="str">
            <v>下限値</v>
          </cell>
          <cell r="S102">
            <v>4.95</v>
          </cell>
          <cell r="AC102">
            <v>0</v>
          </cell>
        </row>
        <row r="103">
          <cell r="A103" t="str">
            <v>○F6-ER4-S</v>
          </cell>
          <cell r="B103" t="str">
            <v>○</v>
          </cell>
          <cell r="C103" t="str">
            <v>1:コストマスタ</v>
          </cell>
          <cell r="E103" t="str">
            <v>F6-ER4-S</v>
          </cell>
          <cell r="H103">
            <v>8510</v>
          </cell>
          <cell r="I103" t="str">
            <v>富士セイラ</v>
          </cell>
          <cell r="J103" t="str">
            <v>1</v>
          </cell>
          <cell r="K103" t="str">
            <v>X</v>
          </cell>
          <cell r="L103">
            <v>1</v>
          </cell>
          <cell r="M103">
            <v>100000</v>
          </cell>
          <cell r="N103">
            <v>39000</v>
          </cell>
          <cell r="O103">
            <v>58440</v>
          </cell>
          <cell r="P103">
            <v>1</v>
          </cell>
          <cell r="Q103" t="str">
            <v>下限値</v>
          </cell>
          <cell r="S103">
            <v>0.74</v>
          </cell>
          <cell r="AC103">
            <v>0</v>
          </cell>
        </row>
        <row r="104">
          <cell r="A104" t="str">
            <v>○F6-ER5-S</v>
          </cell>
          <cell r="B104" t="str">
            <v>○</v>
          </cell>
          <cell r="C104" t="str">
            <v>1:コストマスタ</v>
          </cell>
          <cell r="E104" t="str">
            <v>F6-ER5-S</v>
          </cell>
          <cell r="H104">
            <v>8510</v>
          </cell>
          <cell r="I104" t="str">
            <v>富士セイラ</v>
          </cell>
          <cell r="J104" t="str">
            <v>0</v>
          </cell>
          <cell r="K104" t="str">
            <v>X</v>
          </cell>
          <cell r="L104">
            <v>1</v>
          </cell>
          <cell r="M104">
            <v>99999</v>
          </cell>
          <cell r="N104">
            <v>20000000</v>
          </cell>
          <cell r="O104">
            <v>58440</v>
          </cell>
          <cell r="P104">
            <v>1</v>
          </cell>
          <cell r="Q104" t="str">
            <v>下限値</v>
          </cell>
          <cell r="S104">
            <v>0.7</v>
          </cell>
          <cell r="AC104">
            <v>0</v>
          </cell>
        </row>
        <row r="105">
          <cell r="A105" t="str">
            <v>○F6-ER6-S</v>
          </cell>
          <cell r="B105" t="str">
            <v>○</v>
          </cell>
          <cell r="C105" t="str">
            <v>1:コストマスタ</v>
          </cell>
          <cell r="E105" t="str">
            <v>F6-ER6-S</v>
          </cell>
          <cell r="H105">
            <v>8510</v>
          </cell>
          <cell r="I105" t="str">
            <v>富士セイラ</v>
          </cell>
          <cell r="J105" t="str">
            <v>0</v>
          </cell>
          <cell r="K105" t="str">
            <v>X</v>
          </cell>
          <cell r="L105">
            <v>1</v>
          </cell>
          <cell r="M105">
            <v>100000</v>
          </cell>
          <cell r="N105">
            <v>20000000</v>
          </cell>
          <cell r="O105">
            <v>58440</v>
          </cell>
          <cell r="P105">
            <v>1</v>
          </cell>
          <cell r="Q105" t="str">
            <v>下限値</v>
          </cell>
          <cell r="S105">
            <v>1.25</v>
          </cell>
          <cell r="AC105">
            <v>0</v>
          </cell>
        </row>
        <row r="106">
          <cell r="A106" t="str">
            <v>○F6-NYBT1</v>
          </cell>
          <cell r="B106" t="str">
            <v>○</v>
          </cell>
          <cell r="C106" t="str">
            <v>1:コストマスタ</v>
          </cell>
          <cell r="E106" t="str">
            <v>F6-NYBT1</v>
          </cell>
          <cell r="F106" t="str">
            <v>00</v>
          </cell>
          <cell r="H106">
            <v>1168</v>
          </cell>
          <cell r="I106" t="str">
            <v>阿部電材</v>
          </cell>
          <cell r="J106" t="str">
            <v>1</v>
          </cell>
          <cell r="K106" t="str">
            <v>X</v>
          </cell>
          <cell r="L106">
            <v>1000</v>
          </cell>
          <cell r="M106">
            <v>99999</v>
          </cell>
          <cell r="N106">
            <v>39178</v>
          </cell>
          <cell r="O106">
            <v>58440</v>
          </cell>
          <cell r="P106">
            <v>1</v>
          </cell>
          <cell r="Q106" t="str">
            <v>下限値</v>
          </cell>
          <cell r="S106">
            <v>0.45</v>
          </cell>
          <cell r="AC106">
            <v>0</v>
          </cell>
        </row>
        <row r="107">
          <cell r="A107" t="str">
            <v>F6-NYBT1</v>
          </cell>
          <cell r="C107" t="str">
            <v>1:コストマスタ</v>
          </cell>
          <cell r="E107" t="str">
            <v>F6-NYBT1</v>
          </cell>
          <cell r="H107">
            <v>1434</v>
          </cell>
          <cell r="I107" t="str">
            <v>ファスコ</v>
          </cell>
          <cell r="J107" t="str">
            <v>0</v>
          </cell>
          <cell r="K107" t="str">
            <v>X</v>
          </cell>
          <cell r="L107">
            <v>1000</v>
          </cell>
          <cell r="M107">
            <v>0</v>
          </cell>
          <cell r="N107">
            <v>38517</v>
          </cell>
          <cell r="O107">
            <v>58440</v>
          </cell>
          <cell r="P107">
            <v>1</v>
          </cell>
          <cell r="Q107" t="str">
            <v>下限値</v>
          </cell>
          <cell r="S107">
            <v>0.43</v>
          </cell>
          <cell r="AC107">
            <v>0</v>
          </cell>
        </row>
        <row r="108">
          <cell r="A108" t="str">
            <v>F6-NYBT1</v>
          </cell>
          <cell r="C108" t="str">
            <v>2:業者別見積り</v>
          </cell>
          <cell r="D108" t="str">
            <v>0</v>
          </cell>
          <cell r="E108" t="str">
            <v>F6-NYBT1</v>
          </cell>
          <cell r="F108" t="str">
            <v>00</v>
          </cell>
          <cell r="G108" t="str">
            <v>CM</v>
          </cell>
          <cell r="H108">
            <v>6108</v>
          </cell>
          <cell r="I108" t="str">
            <v>東京発條</v>
          </cell>
          <cell r="J108" t="str">
            <v>1</v>
          </cell>
          <cell r="P108">
            <v>1</v>
          </cell>
          <cell r="Q108" t="str">
            <v>上限値</v>
          </cell>
          <cell r="S108">
            <v>1.59</v>
          </cell>
          <cell r="BH108" t="str">
            <v>下搬送（東発ユニット一括購入）</v>
          </cell>
        </row>
        <row r="109">
          <cell r="A109" t="str">
            <v>○F6-NYC10R5</v>
          </cell>
          <cell r="B109" t="str">
            <v>○</v>
          </cell>
          <cell r="C109" t="str">
            <v>1:コストマスタ</v>
          </cell>
          <cell r="E109" t="str">
            <v>F6-NYC10R5</v>
          </cell>
          <cell r="F109" t="str">
            <v>00</v>
          </cell>
          <cell r="H109">
            <v>1434</v>
          </cell>
          <cell r="I109" t="str">
            <v>ファスコ</v>
          </cell>
          <cell r="J109" t="str">
            <v>1</v>
          </cell>
          <cell r="K109" t="str">
            <v>X</v>
          </cell>
          <cell r="L109">
            <v>1</v>
          </cell>
          <cell r="M109">
            <v>9999999</v>
          </cell>
          <cell r="N109">
            <v>20000000</v>
          </cell>
          <cell r="O109">
            <v>58440</v>
          </cell>
          <cell r="P109">
            <v>1</v>
          </cell>
          <cell r="Q109" t="str">
            <v>下限値</v>
          </cell>
          <cell r="S109">
            <v>2.8</v>
          </cell>
          <cell r="AC109">
            <v>0</v>
          </cell>
        </row>
        <row r="110">
          <cell r="A110" t="str">
            <v>○F6-NYC13R5</v>
          </cell>
          <cell r="B110" t="str">
            <v>○</v>
          </cell>
          <cell r="C110" t="str">
            <v>1:コストマスタ</v>
          </cell>
          <cell r="E110" t="str">
            <v>F6-NYC13R5</v>
          </cell>
          <cell r="F110" t="str">
            <v>00</v>
          </cell>
          <cell r="H110">
            <v>1434</v>
          </cell>
          <cell r="I110" t="str">
            <v>ファスコ</v>
          </cell>
          <cell r="J110" t="str">
            <v>1</v>
          </cell>
          <cell r="K110" t="str">
            <v>X</v>
          </cell>
          <cell r="L110">
            <v>1</v>
          </cell>
          <cell r="M110">
            <v>9999999</v>
          </cell>
          <cell r="N110">
            <v>20000000</v>
          </cell>
          <cell r="O110">
            <v>58440</v>
          </cell>
          <cell r="P110">
            <v>1</v>
          </cell>
          <cell r="Q110" t="str">
            <v>下限値</v>
          </cell>
          <cell r="S110">
            <v>4.2</v>
          </cell>
          <cell r="AC110">
            <v>0</v>
          </cell>
        </row>
        <row r="111">
          <cell r="A111" t="str">
            <v>○F6-PS1R6-8S</v>
          </cell>
          <cell r="B111" t="str">
            <v>○</v>
          </cell>
          <cell r="C111" t="str">
            <v>1:コストマスタ</v>
          </cell>
          <cell r="E111" t="str">
            <v>F6-PS1R6-8S</v>
          </cell>
          <cell r="H111">
            <v>8510</v>
          </cell>
          <cell r="I111" t="str">
            <v>富士セイラ</v>
          </cell>
          <cell r="J111" t="str">
            <v>0</v>
          </cell>
          <cell r="K111" t="str">
            <v>X</v>
          </cell>
          <cell r="L111">
            <v>1</v>
          </cell>
          <cell r="M111">
            <v>19999</v>
          </cell>
          <cell r="N111">
            <v>39000</v>
          </cell>
          <cell r="O111">
            <v>58440</v>
          </cell>
          <cell r="P111">
            <v>1</v>
          </cell>
          <cell r="Q111" t="str">
            <v>下限値</v>
          </cell>
          <cell r="S111">
            <v>3</v>
          </cell>
          <cell r="AC111">
            <v>0</v>
          </cell>
        </row>
        <row r="112">
          <cell r="A112" t="str">
            <v>○F6-PS2-10S</v>
          </cell>
          <cell r="B112" t="str">
            <v>○</v>
          </cell>
          <cell r="C112" t="str">
            <v>1:コストマスタ</v>
          </cell>
          <cell r="E112" t="str">
            <v>F6-PS2-10S</v>
          </cell>
          <cell r="H112">
            <v>8510</v>
          </cell>
          <cell r="I112" t="str">
            <v>富士セイラ</v>
          </cell>
          <cell r="J112" t="str">
            <v>1</v>
          </cell>
          <cell r="K112" t="str">
            <v>X</v>
          </cell>
          <cell r="L112">
            <v>1000</v>
          </cell>
          <cell r="M112">
            <v>1000</v>
          </cell>
          <cell r="N112">
            <v>20000000</v>
          </cell>
          <cell r="O112">
            <v>58440</v>
          </cell>
          <cell r="P112">
            <v>1</v>
          </cell>
          <cell r="Q112" t="str">
            <v>下限値</v>
          </cell>
          <cell r="S112">
            <v>3</v>
          </cell>
          <cell r="AC112">
            <v>0</v>
          </cell>
        </row>
        <row r="113">
          <cell r="A113" t="str">
            <v>○F6-PS2-18S</v>
          </cell>
          <cell r="B113" t="str">
            <v>○</v>
          </cell>
          <cell r="C113" t="str">
            <v>1:コストマスタ</v>
          </cell>
          <cell r="E113" t="str">
            <v>F6-PS2-18S</v>
          </cell>
          <cell r="H113">
            <v>8510</v>
          </cell>
          <cell r="I113" t="str">
            <v>富士セイラ</v>
          </cell>
          <cell r="J113" t="str">
            <v>1</v>
          </cell>
          <cell r="K113" t="str">
            <v>X</v>
          </cell>
          <cell r="L113">
            <v>1</v>
          </cell>
          <cell r="M113">
            <v>99999</v>
          </cell>
          <cell r="N113">
            <v>38692</v>
          </cell>
          <cell r="O113">
            <v>58440</v>
          </cell>
          <cell r="P113">
            <v>1</v>
          </cell>
          <cell r="Q113" t="str">
            <v>下限値</v>
          </cell>
          <cell r="S113">
            <v>3.3</v>
          </cell>
          <cell r="AC113">
            <v>0</v>
          </cell>
        </row>
        <row r="114">
          <cell r="A114" t="str">
            <v>○F6-PS2-20S</v>
          </cell>
          <cell r="B114" t="str">
            <v>○</v>
          </cell>
          <cell r="C114" t="str">
            <v>1:コストマスタ</v>
          </cell>
          <cell r="E114" t="str">
            <v>F6-PS2-20S</v>
          </cell>
          <cell r="H114">
            <v>8510</v>
          </cell>
          <cell r="I114" t="str">
            <v>富士セイラ</v>
          </cell>
          <cell r="J114" t="str">
            <v>1</v>
          </cell>
          <cell r="K114" t="str">
            <v>X</v>
          </cell>
          <cell r="L114">
            <v>1000</v>
          </cell>
          <cell r="M114">
            <v>1000</v>
          </cell>
          <cell r="N114">
            <v>20000000</v>
          </cell>
          <cell r="O114">
            <v>58440</v>
          </cell>
          <cell r="P114">
            <v>1</v>
          </cell>
          <cell r="Q114" t="str">
            <v>下限値</v>
          </cell>
          <cell r="S114">
            <v>3.3</v>
          </cell>
          <cell r="AC114">
            <v>0</v>
          </cell>
        </row>
        <row r="115">
          <cell r="A115" t="str">
            <v>○F6-SAKT3-04161</v>
          </cell>
          <cell r="B115" t="str">
            <v>○</v>
          </cell>
          <cell r="C115" t="str">
            <v>1:コストマスタ</v>
          </cell>
          <cell r="E115" t="str">
            <v>F6-SAKT3-04161</v>
          </cell>
          <cell r="F115" t="str">
            <v>00</v>
          </cell>
          <cell r="H115">
            <v>8510</v>
          </cell>
          <cell r="I115" t="str">
            <v>富士セイラ</v>
          </cell>
          <cell r="J115" t="str">
            <v>1</v>
          </cell>
          <cell r="K115" t="str">
            <v>X</v>
          </cell>
          <cell r="L115">
            <v>1</v>
          </cell>
          <cell r="M115">
            <v>90000</v>
          </cell>
          <cell r="N115">
            <v>20000000</v>
          </cell>
          <cell r="O115">
            <v>58440</v>
          </cell>
          <cell r="P115">
            <v>1</v>
          </cell>
          <cell r="Q115" t="str">
            <v>下限値</v>
          </cell>
          <cell r="S115">
            <v>2.83</v>
          </cell>
          <cell r="AC115">
            <v>0</v>
          </cell>
        </row>
        <row r="116">
          <cell r="A116" t="str">
            <v>○F6-SBD3-06121</v>
          </cell>
          <cell r="B116" t="str">
            <v>○</v>
          </cell>
          <cell r="C116" t="str">
            <v>1:コストマスタ</v>
          </cell>
          <cell r="E116" t="str">
            <v>F6-SBD3-06121</v>
          </cell>
          <cell r="H116">
            <v>8510</v>
          </cell>
          <cell r="I116" t="str">
            <v>富士セイラ</v>
          </cell>
          <cell r="J116" t="str">
            <v>1</v>
          </cell>
          <cell r="K116" t="str">
            <v>X</v>
          </cell>
          <cell r="L116">
            <v>1</v>
          </cell>
          <cell r="M116">
            <v>100000</v>
          </cell>
          <cell r="N116">
            <v>39000</v>
          </cell>
          <cell r="O116">
            <v>58440</v>
          </cell>
          <cell r="P116">
            <v>1</v>
          </cell>
          <cell r="Q116" t="str">
            <v>下限値</v>
          </cell>
          <cell r="S116">
            <v>0.59</v>
          </cell>
          <cell r="AC116">
            <v>0</v>
          </cell>
        </row>
        <row r="117">
          <cell r="A117" t="str">
            <v>○F6-SN2TPG3-06</v>
          </cell>
          <cell r="B117" t="str">
            <v>○</v>
          </cell>
          <cell r="C117" t="str">
            <v>1:コストマスタ</v>
          </cell>
          <cell r="E117" t="str">
            <v>F6-SN2TPG3-06</v>
          </cell>
          <cell r="H117">
            <v>8510</v>
          </cell>
          <cell r="I117" t="str">
            <v>富士セイラ</v>
          </cell>
          <cell r="J117" t="str">
            <v>1</v>
          </cell>
          <cell r="K117" t="str">
            <v>X</v>
          </cell>
          <cell r="L117">
            <v>1000</v>
          </cell>
          <cell r="M117">
            <v>1000</v>
          </cell>
          <cell r="N117">
            <v>39000</v>
          </cell>
          <cell r="O117">
            <v>58440</v>
          </cell>
          <cell r="P117">
            <v>1</v>
          </cell>
          <cell r="Q117" t="str">
            <v>下限値</v>
          </cell>
          <cell r="S117">
            <v>0.75</v>
          </cell>
          <cell r="AC117">
            <v>0</v>
          </cell>
        </row>
        <row r="118">
          <cell r="A118" t="str">
            <v>○F6-SN2TPG3-08</v>
          </cell>
          <cell r="B118" t="str">
            <v>○</v>
          </cell>
          <cell r="C118" t="str">
            <v>1:コストマスタ</v>
          </cell>
          <cell r="E118" t="str">
            <v>F6-SN2TPG3-08</v>
          </cell>
          <cell r="H118">
            <v>8510</v>
          </cell>
          <cell r="I118" t="str">
            <v>富士セイラ</v>
          </cell>
          <cell r="J118" t="str">
            <v>0</v>
          </cell>
          <cell r="K118" t="str">
            <v>X</v>
          </cell>
          <cell r="L118">
            <v>1000</v>
          </cell>
          <cell r="M118">
            <v>999999</v>
          </cell>
          <cell r="N118">
            <v>39000</v>
          </cell>
          <cell r="O118">
            <v>58440</v>
          </cell>
          <cell r="P118">
            <v>1</v>
          </cell>
          <cell r="Q118" t="str">
            <v>下限値</v>
          </cell>
          <cell r="S118">
            <v>0.75</v>
          </cell>
          <cell r="AC118">
            <v>0</v>
          </cell>
        </row>
        <row r="119">
          <cell r="A119" t="str">
            <v>○F6-SN2TPG4-08</v>
          </cell>
          <cell r="B119" t="str">
            <v>○</v>
          </cell>
          <cell r="C119" t="str">
            <v>1:コストマスタ</v>
          </cell>
          <cell r="E119" t="str">
            <v>F6-SN2TPG4-08</v>
          </cell>
          <cell r="H119">
            <v>8510</v>
          </cell>
          <cell r="I119" t="str">
            <v>富士セイラ</v>
          </cell>
          <cell r="J119" t="str">
            <v>1</v>
          </cell>
          <cell r="K119" t="str">
            <v>X</v>
          </cell>
          <cell r="L119">
            <v>1000</v>
          </cell>
          <cell r="M119">
            <v>999999</v>
          </cell>
          <cell r="N119">
            <v>38869</v>
          </cell>
          <cell r="O119">
            <v>58440</v>
          </cell>
          <cell r="P119">
            <v>1</v>
          </cell>
          <cell r="Q119" t="str">
            <v>下限値</v>
          </cell>
          <cell r="S119">
            <v>1.4</v>
          </cell>
          <cell r="AC119">
            <v>0</v>
          </cell>
        </row>
        <row r="120">
          <cell r="A120" t="str">
            <v>○F6-SW2N2R5-08121</v>
          </cell>
          <cell r="B120" t="str">
            <v>○</v>
          </cell>
          <cell r="C120" t="str">
            <v>1:コストマスタ</v>
          </cell>
          <cell r="E120" t="str">
            <v>F6-SW2N2R5-08121</v>
          </cell>
          <cell r="H120">
            <v>8510</v>
          </cell>
          <cell r="I120" t="str">
            <v>富士セイラ</v>
          </cell>
          <cell r="J120" t="str">
            <v>1</v>
          </cell>
          <cell r="K120" t="str">
            <v>X</v>
          </cell>
          <cell r="L120">
            <v>1</v>
          </cell>
          <cell r="M120">
            <v>20000</v>
          </cell>
          <cell r="N120">
            <v>39063</v>
          </cell>
          <cell r="O120">
            <v>58440</v>
          </cell>
          <cell r="P120">
            <v>1</v>
          </cell>
          <cell r="Q120" t="str">
            <v>下限値</v>
          </cell>
          <cell r="S120">
            <v>0.73</v>
          </cell>
          <cell r="AC120">
            <v>0</v>
          </cell>
        </row>
        <row r="121">
          <cell r="A121" t="str">
            <v>○F6-SW2N3-06121</v>
          </cell>
          <cell r="B121" t="str">
            <v>○</v>
          </cell>
          <cell r="C121" t="str">
            <v>1:コストマスタ</v>
          </cell>
          <cell r="E121" t="str">
            <v>F6-SW2N3-06121</v>
          </cell>
          <cell r="H121">
            <v>8510</v>
          </cell>
          <cell r="I121" t="str">
            <v>富士セイラ</v>
          </cell>
          <cell r="J121" t="str">
            <v>1</v>
          </cell>
          <cell r="K121" t="str">
            <v>X</v>
          </cell>
          <cell r="L121">
            <v>1</v>
          </cell>
          <cell r="M121">
            <v>99999</v>
          </cell>
          <cell r="N121">
            <v>20000000</v>
          </cell>
          <cell r="O121">
            <v>58440</v>
          </cell>
          <cell r="P121">
            <v>1</v>
          </cell>
          <cell r="Q121" t="str">
            <v>下限値</v>
          </cell>
          <cell r="S121">
            <v>0.55000000000000004</v>
          </cell>
          <cell r="AC121">
            <v>0</v>
          </cell>
        </row>
        <row r="122">
          <cell r="A122" t="str">
            <v>F6-SW2N3-06121</v>
          </cell>
          <cell r="C122" t="str">
            <v>4:概算見積り</v>
          </cell>
          <cell r="D122" t="str">
            <v>1</v>
          </cell>
          <cell r="E122" t="str">
            <v>F6-SW2N3-06121</v>
          </cell>
          <cell r="F122" t="str">
            <v>00</v>
          </cell>
          <cell r="G122" t="str">
            <v>CT</v>
          </cell>
          <cell r="R122">
            <v>50</v>
          </cell>
          <cell r="S122">
            <v>1</v>
          </cell>
          <cell r="T122">
            <v>100</v>
          </cell>
          <cell r="U122">
            <v>1</v>
          </cell>
          <cell r="V122">
            <v>300</v>
          </cell>
          <cell r="W122">
            <v>1</v>
          </cell>
        </row>
        <row r="123">
          <cell r="A123" t="str">
            <v>○F6-SW2N3-08121</v>
          </cell>
          <cell r="B123" t="str">
            <v>○</v>
          </cell>
          <cell r="C123" t="str">
            <v>1:コストマスタ</v>
          </cell>
          <cell r="E123" t="str">
            <v>F6-SW2N3-08121</v>
          </cell>
          <cell r="H123">
            <v>8510</v>
          </cell>
          <cell r="I123" t="str">
            <v>富士セイラ</v>
          </cell>
          <cell r="J123" t="str">
            <v>1</v>
          </cell>
          <cell r="K123" t="str">
            <v>X</v>
          </cell>
          <cell r="L123">
            <v>1</v>
          </cell>
          <cell r="M123">
            <v>99999</v>
          </cell>
          <cell r="N123">
            <v>39062</v>
          </cell>
          <cell r="O123">
            <v>58440</v>
          </cell>
          <cell r="P123">
            <v>1</v>
          </cell>
          <cell r="Q123" t="str">
            <v>下限値</v>
          </cell>
          <cell r="S123">
            <v>0.59</v>
          </cell>
          <cell r="AC123">
            <v>0</v>
          </cell>
        </row>
        <row r="124">
          <cell r="A124" t="str">
            <v>○F6-SW2N3-12121</v>
          </cell>
          <cell r="B124" t="str">
            <v>○</v>
          </cell>
          <cell r="C124" t="str">
            <v>1:コストマスタ</v>
          </cell>
          <cell r="E124" t="str">
            <v>F6-SW2N3-12121</v>
          </cell>
          <cell r="H124">
            <v>8510</v>
          </cell>
          <cell r="I124" t="str">
            <v>富士セイラ</v>
          </cell>
          <cell r="J124" t="str">
            <v>0</v>
          </cell>
          <cell r="K124" t="str">
            <v>X</v>
          </cell>
          <cell r="L124">
            <v>1</v>
          </cell>
          <cell r="M124">
            <v>20000</v>
          </cell>
          <cell r="N124">
            <v>39000</v>
          </cell>
          <cell r="O124">
            <v>58440</v>
          </cell>
          <cell r="P124">
            <v>1</v>
          </cell>
          <cell r="Q124" t="str">
            <v>下限値</v>
          </cell>
          <cell r="S124">
            <v>0.8</v>
          </cell>
          <cell r="AC124">
            <v>0</v>
          </cell>
        </row>
        <row r="125">
          <cell r="A125" t="str">
            <v>○F6-SW2N4-08121</v>
          </cell>
          <cell r="B125" t="str">
            <v>○</v>
          </cell>
          <cell r="C125" t="str">
            <v>1:コストマスタ</v>
          </cell>
          <cell r="E125" t="str">
            <v>F6-SW2N4-08121</v>
          </cell>
          <cell r="H125">
            <v>8510</v>
          </cell>
          <cell r="I125" t="str">
            <v>富士セイラ</v>
          </cell>
          <cell r="J125" t="str">
            <v>1</v>
          </cell>
          <cell r="K125" t="str">
            <v>X</v>
          </cell>
          <cell r="L125">
            <v>10</v>
          </cell>
          <cell r="M125">
            <v>19999</v>
          </cell>
          <cell r="N125">
            <v>39070</v>
          </cell>
          <cell r="O125">
            <v>58440</v>
          </cell>
          <cell r="P125">
            <v>1</v>
          </cell>
          <cell r="Q125" t="str">
            <v>下限値</v>
          </cell>
          <cell r="S125">
            <v>0.95</v>
          </cell>
          <cell r="AC125">
            <v>0</v>
          </cell>
        </row>
        <row r="126">
          <cell r="A126" t="str">
            <v>○F6-SW2N4-12121</v>
          </cell>
          <cell r="B126" t="str">
            <v>○</v>
          </cell>
          <cell r="C126" t="str">
            <v>1:コストマスタ</v>
          </cell>
          <cell r="E126" t="str">
            <v>F6-SW2N4-12121</v>
          </cell>
          <cell r="H126">
            <v>8510</v>
          </cell>
          <cell r="I126" t="str">
            <v>富士セイラ</v>
          </cell>
          <cell r="J126" t="str">
            <v>0</v>
          </cell>
          <cell r="K126" t="str">
            <v>X</v>
          </cell>
          <cell r="L126">
            <v>1</v>
          </cell>
          <cell r="M126">
            <v>19999</v>
          </cell>
          <cell r="N126">
            <v>39000</v>
          </cell>
          <cell r="O126">
            <v>58440</v>
          </cell>
          <cell r="P126">
            <v>1</v>
          </cell>
          <cell r="Q126" t="str">
            <v>下限値</v>
          </cell>
          <cell r="S126">
            <v>1.1000000000000001</v>
          </cell>
          <cell r="AC126">
            <v>0</v>
          </cell>
        </row>
        <row r="127">
          <cell r="A127" t="str">
            <v>○F6-WB4-121</v>
          </cell>
          <cell r="B127" t="str">
            <v>○</v>
          </cell>
          <cell r="C127" t="str">
            <v>1:コストマスタ</v>
          </cell>
          <cell r="E127" t="str">
            <v>F6-WB4-121</v>
          </cell>
          <cell r="H127">
            <v>8510</v>
          </cell>
          <cell r="I127" t="str">
            <v>富士セイラ</v>
          </cell>
          <cell r="J127" t="str">
            <v>0</v>
          </cell>
          <cell r="K127" t="str">
            <v>X</v>
          </cell>
          <cell r="L127">
            <v>1</v>
          </cell>
          <cell r="M127">
            <v>20000</v>
          </cell>
          <cell r="N127">
            <v>39000</v>
          </cell>
          <cell r="O127">
            <v>58440</v>
          </cell>
          <cell r="P127">
            <v>1</v>
          </cell>
          <cell r="Q127" t="str">
            <v>下限値</v>
          </cell>
          <cell r="S127">
            <v>0.55000000000000004</v>
          </cell>
          <cell r="AC127">
            <v>0</v>
          </cell>
        </row>
        <row r="128">
          <cell r="A128" t="str">
            <v>○F6-WK5-121</v>
          </cell>
          <cell r="B128" t="str">
            <v>○</v>
          </cell>
          <cell r="C128" t="str">
            <v>1:コストマスタ</v>
          </cell>
          <cell r="E128" t="str">
            <v>F6-WK5-121</v>
          </cell>
          <cell r="H128">
            <v>8510</v>
          </cell>
          <cell r="I128" t="str">
            <v>富士セイラ</v>
          </cell>
          <cell r="J128" t="str">
            <v>1</v>
          </cell>
          <cell r="K128" t="str">
            <v>X</v>
          </cell>
          <cell r="L128">
            <v>1000</v>
          </cell>
          <cell r="M128">
            <v>1000</v>
          </cell>
          <cell r="N128">
            <v>20000000</v>
          </cell>
          <cell r="O128">
            <v>58440</v>
          </cell>
          <cell r="P128">
            <v>1</v>
          </cell>
          <cell r="Q128" t="str">
            <v>下限値</v>
          </cell>
          <cell r="S128">
            <v>0.65</v>
          </cell>
          <cell r="AC128">
            <v>0</v>
          </cell>
        </row>
        <row r="129">
          <cell r="A129" t="str">
            <v>○F6-WM3-121</v>
          </cell>
          <cell r="B129" t="str">
            <v>○</v>
          </cell>
          <cell r="C129" t="str">
            <v>1:コストマスタ</v>
          </cell>
          <cell r="E129" t="str">
            <v>F6-WM3-121</v>
          </cell>
          <cell r="H129">
            <v>8510</v>
          </cell>
          <cell r="I129" t="str">
            <v>富士セイラ</v>
          </cell>
          <cell r="J129" t="str">
            <v>1</v>
          </cell>
          <cell r="K129" t="str">
            <v>X</v>
          </cell>
          <cell r="L129">
            <v>10</v>
          </cell>
          <cell r="M129">
            <v>19999</v>
          </cell>
          <cell r="N129">
            <v>39027</v>
          </cell>
          <cell r="O129">
            <v>58440</v>
          </cell>
          <cell r="P129">
            <v>1</v>
          </cell>
          <cell r="Q129" t="str">
            <v>下限値</v>
          </cell>
          <cell r="S129">
            <v>0.23</v>
          </cell>
          <cell r="AC129">
            <v>0</v>
          </cell>
        </row>
        <row r="130">
          <cell r="A130" t="str">
            <v>○F6-WM4-121</v>
          </cell>
          <cell r="B130" t="str">
            <v>○</v>
          </cell>
          <cell r="C130" t="str">
            <v>1:コストマスタ</v>
          </cell>
          <cell r="E130" t="str">
            <v>F6-WM4-121</v>
          </cell>
          <cell r="H130">
            <v>8510</v>
          </cell>
          <cell r="I130" t="str">
            <v>富士セイラ</v>
          </cell>
          <cell r="J130" t="str">
            <v>0</v>
          </cell>
          <cell r="K130" t="str">
            <v>X</v>
          </cell>
          <cell r="L130">
            <v>1</v>
          </cell>
          <cell r="M130">
            <v>19999</v>
          </cell>
          <cell r="N130">
            <v>39000</v>
          </cell>
          <cell r="O130">
            <v>58440</v>
          </cell>
          <cell r="P130">
            <v>1</v>
          </cell>
          <cell r="Q130" t="str">
            <v>下限値</v>
          </cell>
          <cell r="S130">
            <v>0.6</v>
          </cell>
          <cell r="AC130">
            <v>0</v>
          </cell>
        </row>
        <row r="131">
          <cell r="A131" t="str">
            <v>○F7-ACTRAG1R25-4</v>
          </cell>
          <cell r="B131" t="str">
            <v>○</v>
          </cell>
          <cell r="C131" t="str">
            <v>1:コストマスタ</v>
          </cell>
          <cell r="E131" t="str">
            <v>F7-ACTRAG1R25-4</v>
          </cell>
          <cell r="H131">
            <v>9183</v>
          </cell>
          <cell r="I131" t="str">
            <v>日本圧着端子製造</v>
          </cell>
          <cell r="J131" t="str">
            <v>0</v>
          </cell>
          <cell r="K131" t="str">
            <v>X</v>
          </cell>
          <cell r="L131">
            <v>0</v>
          </cell>
          <cell r="M131">
            <v>0</v>
          </cell>
          <cell r="N131">
            <v>38884</v>
          </cell>
          <cell r="O131">
            <v>58440</v>
          </cell>
          <cell r="P131">
            <v>1</v>
          </cell>
          <cell r="Q131" t="str">
            <v>下限値</v>
          </cell>
          <cell r="S131">
            <v>2.8</v>
          </cell>
          <cell r="AC131">
            <v>0</v>
          </cell>
        </row>
        <row r="132">
          <cell r="A132" t="str">
            <v>○KD02160-E113</v>
          </cell>
          <cell r="B132" t="str">
            <v>○</v>
          </cell>
          <cell r="C132" t="str">
            <v>1:コストマスタ</v>
          </cell>
          <cell r="E132" t="str">
            <v>KD02160-E113</v>
          </cell>
          <cell r="H132">
            <v>2407</v>
          </cell>
          <cell r="I132" t="str">
            <v>ＦＤＴＰ</v>
          </cell>
          <cell r="J132" t="str">
            <v>0</v>
          </cell>
          <cell r="K132" t="str">
            <v>X</v>
          </cell>
          <cell r="L132">
            <v>50</v>
          </cell>
          <cell r="M132">
            <v>9999</v>
          </cell>
          <cell r="N132">
            <v>39371</v>
          </cell>
          <cell r="O132">
            <v>58440</v>
          </cell>
          <cell r="P132">
            <v>1</v>
          </cell>
          <cell r="Q132" t="str">
            <v>下限値</v>
          </cell>
          <cell r="S132">
            <v>79.790000000000006</v>
          </cell>
          <cell r="AC132">
            <v>0</v>
          </cell>
        </row>
        <row r="133">
          <cell r="A133" t="str">
            <v>KD02160-E113</v>
          </cell>
          <cell r="C133" t="str">
            <v>2:業者別見積り</v>
          </cell>
          <cell r="D133" t="str">
            <v>0</v>
          </cell>
          <cell r="E133" t="str">
            <v>KD02160-E113</v>
          </cell>
          <cell r="F133" t="str">
            <v>02</v>
          </cell>
          <cell r="G133" t="str">
            <v>MO</v>
          </cell>
          <cell r="H133">
            <v>2912</v>
          </cell>
          <cell r="I133" t="str">
            <v>ジェイテクト</v>
          </cell>
          <cell r="J133" t="str">
            <v>1</v>
          </cell>
          <cell r="P133">
            <v>1</v>
          </cell>
          <cell r="Q133" t="str">
            <v>上限値</v>
          </cell>
          <cell r="R133">
            <v>100</v>
          </cell>
          <cell r="S133">
            <v>81</v>
          </cell>
          <cell r="T133">
            <v>500</v>
          </cell>
          <cell r="U133">
            <v>81</v>
          </cell>
          <cell r="V133">
            <v>1000</v>
          </cell>
          <cell r="W133">
            <v>74</v>
          </cell>
          <cell r="X133">
            <v>5000</v>
          </cell>
          <cell r="Y133">
            <v>71</v>
          </cell>
          <cell r="AD133" t="str">
            <v>ﾓｰﾙﾄﾞ</v>
          </cell>
          <cell r="AE133">
            <v>900000</v>
          </cell>
        </row>
        <row r="134">
          <cell r="A134" t="str">
            <v>KD02160-E113</v>
          </cell>
          <cell r="C134" t="str">
            <v>2:業者別見積り</v>
          </cell>
          <cell r="D134" t="str">
            <v>0</v>
          </cell>
          <cell r="E134" t="str">
            <v>KD02160-E113</v>
          </cell>
          <cell r="F134" t="str">
            <v>02</v>
          </cell>
          <cell r="G134" t="str">
            <v>MO</v>
          </cell>
          <cell r="H134">
            <v>9612</v>
          </cell>
          <cell r="I134" t="str">
            <v>山ノ内樹脂工業</v>
          </cell>
          <cell r="J134" t="str">
            <v>0</v>
          </cell>
          <cell r="P134">
            <v>1</v>
          </cell>
          <cell r="Q134" t="str">
            <v>上限値</v>
          </cell>
          <cell r="R134">
            <v>100</v>
          </cell>
          <cell r="S134">
            <v>177</v>
          </cell>
          <cell r="T134">
            <v>500</v>
          </cell>
          <cell r="U134">
            <v>162</v>
          </cell>
          <cell r="V134">
            <v>1000</v>
          </cell>
          <cell r="W134">
            <v>147</v>
          </cell>
          <cell r="X134">
            <v>5000</v>
          </cell>
          <cell r="Y134">
            <v>127</v>
          </cell>
          <cell r="AD134" t="str">
            <v>ﾓｰﾙﾄﾞ(E115共取り)</v>
          </cell>
          <cell r="AE134">
            <v>780000</v>
          </cell>
        </row>
        <row r="135">
          <cell r="A135" t="str">
            <v>○KD02160-E115</v>
          </cell>
          <cell r="B135" t="str">
            <v>○</v>
          </cell>
          <cell r="C135" t="str">
            <v>1:コストマスタ</v>
          </cell>
          <cell r="E135" t="str">
            <v>KD02160-E115</v>
          </cell>
          <cell r="H135">
            <v>2407</v>
          </cell>
          <cell r="I135" t="str">
            <v>ＦＤＴＰ</v>
          </cell>
          <cell r="J135" t="str">
            <v>1</v>
          </cell>
          <cell r="K135" t="str">
            <v>X</v>
          </cell>
          <cell r="L135">
            <v>50</v>
          </cell>
          <cell r="M135">
            <v>9999</v>
          </cell>
          <cell r="N135">
            <v>39371</v>
          </cell>
          <cell r="O135">
            <v>58440</v>
          </cell>
          <cell r="P135">
            <v>1</v>
          </cell>
          <cell r="Q135" t="str">
            <v>下限値</v>
          </cell>
          <cell r="S135">
            <v>59.25</v>
          </cell>
          <cell r="AC135">
            <v>0</v>
          </cell>
        </row>
        <row r="136">
          <cell r="A136" t="str">
            <v>KD02160-E115</v>
          </cell>
          <cell r="C136" t="str">
            <v>2:業者別見積り</v>
          </cell>
          <cell r="D136" t="str">
            <v>0</v>
          </cell>
          <cell r="E136" t="str">
            <v>KD02160-E115</v>
          </cell>
          <cell r="F136" t="str">
            <v>02</v>
          </cell>
          <cell r="G136" t="str">
            <v>MO</v>
          </cell>
          <cell r="H136">
            <v>1053</v>
          </cell>
          <cell r="I136" t="str">
            <v>ミネベア</v>
          </cell>
          <cell r="J136" t="str">
            <v>1</v>
          </cell>
          <cell r="P136">
            <v>1</v>
          </cell>
          <cell r="Q136" t="str">
            <v>上限値</v>
          </cell>
          <cell r="R136">
            <v>100</v>
          </cell>
          <cell r="S136">
            <v>109</v>
          </cell>
          <cell r="T136">
            <v>500</v>
          </cell>
          <cell r="U136">
            <v>100</v>
          </cell>
          <cell r="V136">
            <v>1000</v>
          </cell>
          <cell r="W136">
            <v>76</v>
          </cell>
          <cell r="X136">
            <v>5000</v>
          </cell>
          <cell r="Y136">
            <v>76</v>
          </cell>
          <cell r="AD136" t="str">
            <v>ﾓｰﾙﾄﾞ</v>
          </cell>
          <cell r="AE136">
            <v>530000</v>
          </cell>
        </row>
        <row r="137">
          <cell r="A137" t="str">
            <v>KD02160-E115</v>
          </cell>
          <cell r="C137" t="str">
            <v>2:業者別見積り</v>
          </cell>
          <cell r="D137" t="str">
            <v>0</v>
          </cell>
          <cell r="E137" t="str">
            <v>KD02160-E115</v>
          </cell>
          <cell r="F137" t="str">
            <v>02</v>
          </cell>
          <cell r="G137" t="str">
            <v>MO</v>
          </cell>
          <cell r="H137">
            <v>9612</v>
          </cell>
          <cell r="I137" t="str">
            <v>山ノ内樹脂工業</v>
          </cell>
          <cell r="J137" t="str">
            <v>0</v>
          </cell>
          <cell r="P137">
            <v>1</v>
          </cell>
          <cell r="Q137" t="str">
            <v>上限値</v>
          </cell>
          <cell r="R137">
            <v>100</v>
          </cell>
          <cell r="S137">
            <v>175</v>
          </cell>
          <cell r="T137">
            <v>500</v>
          </cell>
          <cell r="U137">
            <v>160</v>
          </cell>
          <cell r="V137">
            <v>1000</v>
          </cell>
          <cell r="W137">
            <v>145</v>
          </cell>
          <cell r="X137">
            <v>5000</v>
          </cell>
          <cell r="Y137">
            <v>125</v>
          </cell>
          <cell r="AD137" t="str">
            <v>ﾓｰﾙﾄﾞ(E113共取り)</v>
          </cell>
          <cell r="AE137">
            <v>780000</v>
          </cell>
        </row>
        <row r="138">
          <cell r="A138" t="str">
            <v>○KD02160-E214</v>
          </cell>
          <cell r="B138" t="str">
            <v>○</v>
          </cell>
          <cell r="C138" t="str">
            <v>1:コストマスタ</v>
          </cell>
          <cell r="E138" t="str">
            <v>KD02160-E214</v>
          </cell>
          <cell r="H138">
            <v>2407</v>
          </cell>
          <cell r="I138" t="str">
            <v>ＦＤＴＰ</v>
          </cell>
          <cell r="J138" t="str">
            <v>0</v>
          </cell>
          <cell r="K138" t="str">
            <v>X</v>
          </cell>
          <cell r="L138">
            <v>50</v>
          </cell>
          <cell r="M138">
            <v>9999</v>
          </cell>
          <cell r="N138">
            <v>39371</v>
          </cell>
          <cell r="O138">
            <v>58440</v>
          </cell>
          <cell r="P138">
            <v>1</v>
          </cell>
          <cell r="Q138" t="str">
            <v>下限値</v>
          </cell>
          <cell r="S138">
            <v>129.69</v>
          </cell>
          <cell r="AC138">
            <v>0</v>
          </cell>
        </row>
        <row r="139">
          <cell r="A139" t="str">
            <v>○KD02160-E216</v>
          </cell>
          <cell r="B139" t="str">
            <v>○</v>
          </cell>
          <cell r="C139" t="str">
            <v>1:コストマスタ</v>
          </cell>
          <cell r="E139" t="str">
            <v>KD02160-E216</v>
          </cell>
          <cell r="H139">
            <v>2407</v>
          </cell>
          <cell r="I139" t="str">
            <v>ＦＤＴＰ</v>
          </cell>
          <cell r="J139" t="str">
            <v>0</v>
          </cell>
          <cell r="K139" t="str">
            <v>X</v>
          </cell>
          <cell r="L139">
            <v>50</v>
          </cell>
          <cell r="M139">
            <v>9999</v>
          </cell>
          <cell r="N139">
            <v>39371</v>
          </cell>
          <cell r="O139">
            <v>58440</v>
          </cell>
          <cell r="P139">
            <v>1</v>
          </cell>
          <cell r="Q139" t="str">
            <v>下限値</v>
          </cell>
          <cell r="S139">
            <v>131.99</v>
          </cell>
          <cell r="AC139">
            <v>0</v>
          </cell>
        </row>
        <row r="140">
          <cell r="A140" t="str">
            <v>○KD02160-E307</v>
          </cell>
          <cell r="B140" t="str">
            <v>○</v>
          </cell>
          <cell r="C140" t="str">
            <v>1:コストマスタ</v>
          </cell>
          <cell r="E140" t="str">
            <v>KD02160-E307</v>
          </cell>
          <cell r="H140">
            <v>2407</v>
          </cell>
          <cell r="I140" t="str">
            <v>ＦＤＴＰ</v>
          </cell>
          <cell r="J140" t="str">
            <v>0</v>
          </cell>
          <cell r="K140" t="str">
            <v>X</v>
          </cell>
          <cell r="L140">
            <v>50</v>
          </cell>
          <cell r="M140">
            <v>9999</v>
          </cell>
          <cell r="N140">
            <v>39371</v>
          </cell>
          <cell r="O140">
            <v>58440</v>
          </cell>
          <cell r="P140">
            <v>1</v>
          </cell>
          <cell r="Q140" t="str">
            <v>下限値</v>
          </cell>
          <cell r="S140">
            <v>38.1</v>
          </cell>
          <cell r="AC140">
            <v>0</v>
          </cell>
        </row>
        <row r="141">
          <cell r="A141" t="str">
            <v>○KD02160-E515</v>
          </cell>
          <cell r="B141" t="str">
            <v>○</v>
          </cell>
          <cell r="C141" t="str">
            <v>1:コストマスタ</v>
          </cell>
          <cell r="E141" t="str">
            <v>KD02160-E515</v>
          </cell>
          <cell r="H141">
            <v>2407</v>
          </cell>
          <cell r="I141" t="str">
            <v>ＦＤＴＰ</v>
          </cell>
          <cell r="J141" t="str">
            <v>0</v>
          </cell>
          <cell r="K141" t="str">
            <v>X</v>
          </cell>
          <cell r="L141">
            <v>50</v>
          </cell>
          <cell r="M141">
            <v>9999</v>
          </cell>
          <cell r="N141">
            <v>39371</v>
          </cell>
          <cell r="O141">
            <v>58440</v>
          </cell>
          <cell r="P141">
            <v>1</v>
          </cell>
          <cell r="Q141" t="str">
            <v>下限値</v>
          </cell>
          <cell r="S141">
            <v>60.35</v>
          </cell>
          <cell r="AC141">
            <v>0</v>
          </cell>
        </row>
        <row r="142">
          <cell r="A142" t="str">
            <v>KD02160-E515</v>
          </cell>
          <cell r="C142" t="str">
            <v>2:業者別見積り</v>
          </cell>
          <cell r="D142" t="str">
            <v>0</v>
          </cell>
          <cell r="E142" t="str">
            <v>KD02160-E515</v>
          </cell>
          <cell r="F142" t="str">
            <v>04</v>
          </cell>
          <cell r="G142" t="str">
            <v>MO</v>
          </cell>
          <cell r="H142">
            <v>1053</v>
          </cell>
          <cell r="I142" t="str">
            <v>ミネベア</v>
          </cell>
          <cell r="J142" t="str">
            <v>1</v>
          </cell>
          <cell r="P142">
            <v>1</v>
          </cell>
          <cell r="Q142" t="str">
            <v>上限値</v>
          </cell>
          <cell r="R142">
            <v>100</v>
          </cell>
          <cell r="S142">
            <v>118</v>
          </cell>
          <cell r="T142">
            <v>500</v>
          </cell>
          <cell r="U142">
            <v>109</v>
          </cell>
          <cell r="V142">
            <v>1000</v>
          </cell>
          <cell r="W142">
            <v>93</v>
          </cell>
          <cell r="X142">
            <v>5000</v>
          </cell>
          <cell r="Y142">
            <v>86</v>
          </cell>
          <cell r="AD142" t="str">
            <v>ﾓｰﾙﾄﾞ</v>
          </cell>
          <cell r="AE142">
            <v>1020000</v>
          </cell>
        </row>
        <row r="143">
          <cell r="A143" t="str">
            <v>○KD02160-E525</v>
          </cell>
          <cell r="B143" t="str">
            <v>○</v>
          </cell>
          <cell r="C143" t="str">
            <v>1:コストマスタ</v>
          </cell>
          <cell r="E143" t="str">
            <v>KD02160-E525</v>
          </cell>
          <cell r="H143">
            <v>1053</v>
          </cell>
          <cell r="I143" t="str">
            <v>ミネベア</v>
          </cell>
          <cell r="J143" t="str">
            <v>1</v>
          </cell>
          <cell r="K143" t="str">
            <v>X</v>
          </cell>
          <cell r="L143">
            <v>500</v>
          </cell>
          <cell r="M143">
            <v>6000</v>
          </cell>
          <cell r="N143">
            <v>39197</v>
          </cell>
          <cell r="O143">
            <v>58440</v>
          </cell>
          <cell r="P143">
            <v>1</v>
          </cell>
          <cell r="Q143" t="str">
            <v>下限値</v>
          </cell>
          <cell r="R143">
            <v>500</v>
          </cell>
          <cell r="S143">
            <v>85</v>
          </cell>
          <cell r="T143">
            <v>1000</v>
          </cell>
          <cell r="U143">
            <v>77</v>
          </cell>
          <cell r="V143">
            <v>5000</v>
          </cell>
          <cell r="W143">
            <v>70</v>
          </cell>
          <cell r="AB143">
            <v>6000</v>
          </cell>
          <cell r="AC143">
            <v>0</v>
          </cell>
        </row>
        <row r="144">
          <cell r="A144" t="str">
            <v>KD02160-E525</v>
          </cell>
          <cell r="C144" t="str">
            <v>2:業者別見積り</v>
          </cell>
          <cell r="D144" t="str">
            <v>0</v>
          </cell>
          <cell r="E144" t="str">
            <v>KD02160-E525</v>
          </cell>
          <cell r="F144" t="str">
            <v>02</v>
          </cell>
          <cell r="G144" t="str">
            <v>MO</v>
          </cell>
          <cell r="H144">
            <v>3379</v>
          </cell>
          <cell r="I144" t="str">
            <v>ＳＡＮＹＯＰ－ＰＨ</v>
          </cell>
          <cell r="J144" t="str">
            <v>1</v>
          </cell>
          <cell r="P144">
            <v>1</v>
          </cell>
          <cell r="Q144" t="str">
            <v>上限値</v>
          </cell>
          <cell r="R144">
            <v>100</v>
          </cell>
          <cell r="S144">
            <v>33.200000000000003</v>
          </cell>
          <cell r="T144">
            <v>300</v>
          </cell>
          <cell r="U144">
            <v>24.9</v>
          </cell>
          <cell r="V144">
            <v>500</v>
          </cell>
          <cell r="W144">
            <v>19.899999999999999</v>
          </cell>
          <cell r="X144">
            <v>1000</v>
          </cell>
          <cell r="Y144">
            <v>16.600000000000001</v>
          </cell>
          <cell r="AD144" t="str">
            <v>ﾓｰﾙﾄﾞ</v>
          </cell>
          <cell r="AE144">
            <v>400000</v>
          </cell>
        </row>
        <row r="145">
          <cell r="A145" t="str">
            <v>○KD02160-Y012</v>
          </cell>
          <cell r="B145" t="str">
            <v>○</v>
          </cell>
          <cell r="C145" t="str">
            <v>1:コストマスタ</v>
          </cell>
          <cell r="E145" t="str">
            <v>KD02160-Y012</v>
          </cell>
          <cell r="F145" t="str">
            <v>01</v>
          </cell>
          <cell r="H145">
            <v>9317</v>
          </cell>
          <cell r="I145" t="str">
            <v>村元工作所</v>
          </cell>
          <cell r="J145" t="str">
            <v>1</v>
          </cell>
          <cell r="K145" t="str">
            <v>X</v>
          </cell>
          <cell r="L145">
            <v>1</v>
          </cell>
          <cell r="M145">
            <v>999</v>
          </cell>
          <cell r="N145">
            <v>20000000</v>
          </cell>
          <cell r="O145">
            <v>58440</v>
          </cell>
          <cell r="P145">
            <v>1</v>
          </cell>
          <cell r="Q145" t="str">
            <v>下限値</v>
          </cell>
          <cell r="S145">
            <v>5.04</v>
          </cell>
          <cell r="AC145">
            <v>0</v>
          </cell>
        </row>
        <row r="146">
          <cell r="A146" t="str">
            <v>○KD02160-Y110</v>
          </cell>
          <cell r="B146" t="str">
            <v>○</v>
          </cell>
          <cell r="C146" t="str">
            <v>1:コストマスタ</v>
          </cell>
          <cell r="E146" t="str">
            <v>KD02160-Y110</v>
          </cell>
          <cell r="H146">
            <v>2407</v>
          </cell>
          <cell r="I146" t="str">
            <v>ＦＤＴＰ</v>
          </cell>
          <cell r="J146" t="str">
            <v>0</v>
          </cell>
          <cell r="K146" t="str">
            <v>X</v>
          </cell>
          <cell r="L146">
            <v>50</v>
          </cell>
          <cell r="M146">
            <v>9999</v>
          </cell>
          <cell r="N146">
            <v>39371</v>
          </cell>
          <cell r="O146">
            <v>58440</v>
          </cell>
          <cell r="P146">
            <v>1</v>
          </cell>
          <cell r="Q146" t="str">
            <v>下限値</v>
          </cell>
          <cell r="S146">
            <v>13.23</v>
          </cell>
          <cell r="AC146">
            <v>0</v>
          </cell>
        </row>
        <row r="147">
          <cell r="A147" t="str">
            <v>○KD02160-Y212</v>
          </cell>
          <cell r="B147" t="str">
            <v>○</v>
          </cell>
          <cell r="C147" t="str">
            <v>1:コストマスタ</v>
          </cell>
          <cell r="E147" t="str">
            <v>KD02160-Y212</v>
          </cell>
          <cell r="H147">
            <v>152</v>
          </cell>
          <cell r="I147" t="str">
            <v>川島工業</v>
          </cell>
          <cell r="J147" t="str">
            <v>0</v>
          </cell>
          <cell r="K147" t="str">
            <v>X</v>
          </cell>
          <cell r="L147">
            <v>0</v>
          </cell>
          <cell r="M147">
            <v>0</v>
          </cell>
          <cell r="N147">
            <v>38902</v>
          </cell>
          <cell r="O147">
            <v>58440</v>
          </cell>
          <cell r="P147">
            <v>1</v>
          </cell>
          <cell r="Q147" t="str">
            <v>下限値</v>
          </cell>
          <cell r="S147">
            <v>51</v>
          </cell>
          <cell r="AC147">
            <v>0</v>
          </cell>
        </row>
        <row r="148">
          <cell r="A148" t="str">
            <v>KD02160-Y212</v>
          </cell>
          <cell r="C148" t="str">
            <v>1:コストマスタ</v>
          </cell>
          <cell r="E148" t="str">
            <v>KD02160-Y212</v>
          </cell>
          <cell r="H148">
            <v>1543</v>
          </cell>
          <cell r="I148" t="str">
            <v>伊鈴製作所</v>
          </cell>
          <cell r="J148" t="str">
            <v>0</v>
          </cell>
          <cell r="K148" t="str">
            <v>X</v>
          </cell>
          <cell r="L148">
            <v>1</v>
          </cell>
          <cell r="M148">
            <v>9999</v>
          </cell>
          <cell r="N148">
            <v>38525</v>
          </cell>
          <cell r="O148">
            <v>58440</v>
          </cell>
          <cell r="P148">
            <v>1</v>
          </cell>
          <cell r="Q148" t="str">
            <v>下限値</v>
          </cell>
          <cell r="R148">
            <v>1</v>
          </cell>
          <cell r="S148">
            <v>23</v>
          </cell>
          <cell r="T148">
            <v>100</v>
          </cell>
          <cell r="U148">
            <v>18</v>
          </cell>
          <cell r="V148">
            <v>300</v>
          </cell>
          <cell r="W148">
            <v>17</v>
          </cell>
          <cell r="X148">
            <v>3000</v>
          </cell>
          <cell r="Y148">
            <v>15</v>
          </cell>
          <cell r="AB148">
            <v>9999</v>
          </cell>
          <cell r="AC148">
            <v>0</v>
          </cell>
        </row>
        <row r="149">
          <cell r="A149" t="str">
            <v>○KD02160-Y415</v>
          </cell>
          <cell r="B149" t="str">
            <v>○</v>
          </cell>
          <cell r="C149" t="str">
            <v>1:コストマスタ</v>
          </cell>
          <cell r="E149" t="str">
            <v>KD02160-Y415</v>
          </cell>
          <cell r="H149">
            <v>2407</v>
          </cell>
          <cell r="I149" t="str">
            <v>ＦＤＴＰ</v>
          </cell>
          <cell r="J149" t="str">
            <v>0</v>
          </cell>
          <cell r="K149" t="str">
            <v>X</v>
          </cell>
          <cell r="L149">
            <v>50</v>
          </cell>
          <cell r="M149">
            <v>9999</v>
          </cell>
          <cell r="N149">
            <v>39371</v>
          </cell>
          <cell r="O149">
            <v>58440</v>
          </cell>
          <cell r="P149">
            <v>1</v>
          </cell>
          <cell r="Q149" t="str">
            <v>下限値</v>
          </cell>
          <cell r="S149">
            <v>13.23</v>
          </cell>
          <cell r="AC149">
            <v>0</v>
          </cell>
        </row>
        <row r="150">
          <cell r="A150" t="str">
            <v>○KD02160-Y416</v>
          </cell>
          <cell r="B150" t="str">
            <v>○</v>
          </cell>
          <cell r="C150" t="str">
            <v>1:コストマスタ</v>
          </cell>
          <cell r="E150" t="str">
            <v>KD02160-Y416</v>
          </cell>
          <cell r="H150">
            <v>2407</v>
          </cell>
          <cell r="I150" t="str">
            <v>ＦＤＴＰ</v>
          </cell>
          <cell r="J150" t="str">
            <v>1</v>
          </cell>
          <cell r="K150" t="str">
            <v>X</v>
          </cell>
          <cell r="L150">
            <v>50</v>
          </cell>
          <cell r="M150">
            <v>9999</v>
          </cell>
          <cell r="N150">
            <v>39371</v>
          </cell>
          <cell r="O150">
            <v>58440</v>
          </cell>
          <cell r="P150">
            <v>1</v>
          </cell>
          <cell r="Q150" t="str">
            <v>下限値</v>
          </cell>
          <cell r="S150">
            <v>12.34</v>
          </cell>
          <cell r="AC150">
            <v>0</v>
          </cell>
        </row>
        <row r="151">
          <cell r="A151" t="str">
            <v>○KD02160-Y513</v>
          </cell>
          <cell r="B151" t="str">
            <v>○</v>
          </cell>
          <cell r="C151" t="str">
            <v>1:コストマスタ</v>
          </cell>
          <cell r="E151" t="str">
            <v>KD02160-Y513</v>
          </cell>
          <cell r="H151">
            <v>2407</v>
          </cell>
          <cell r="I151" t="str">
            <v>ＦＤＴＰ</v>
          </cell>
          <cell r="J151" t="str">
            <v>0</v>
          </cell>
          <cell r="K151" t="str">
            <v>X</v>
          </cell>
          <cell r="L151">
            <v>50</v>
          </cell>
          <cell r="M151">
            <v>9999</v>
          </cell>
          <cell r="N151">
            <v>39371</v>
          </cell>
          <cell r="O151">
            <v>58440</v>
          </cell>
          <cell r="P151">
            <v>1</v>
          </cell>
          <cell r="Q151" t="str">
            <v>下限値</v>
          </cell>
          <cell r="S151">
            <v>11.19</v>
          </cell>
          <cell r="AC151">
            <v>0</v>
          </cell>
        </row>
        <row r="152">
          <cell r="A152" t="str">
            <v>○KD02160-Y611</v>
          </cell>
          <cell r="B152" t="str">
            <v>○</v>
          </cell>
          <cell r="C152" t="str">
            <v>1:コストマスタ</v>
          </cell>
          <cell r="E152" t="str">
            <v>KD02160-Y611</v>
          </cell>
          <cell r="H152">
            <v>470</v>
          </cell>
          <cell r="I152" t="str">
            <v>東和製作所</v>
          </cell>
          <cell r="J152" t="str">
            <v>1</v>
          </cell>
          <cell r="K152" t="str">
            <v>X</v>
          </cell>
          <cell r="L152">
            <v>500</v>
          </cell>
          <cell r="M152">
            <v>5000</v>
          </cell>
          <cell r="N152">
            <v>38827</v>
          </cell>
          <cell r="O152">
            <v>58440</v>
          </cell>
          <cell r="P152">
            <v>1</v>
          </cell>
          <cell r="Q152" t="str">
            <v>下限値</v>
          </cell>
          <cell r="R152">
            <v>500</v>
          </cell>
          <cell r="S152">
            <v>38</v>
          </cell>
          <cell r="T152">
            <v>1000</v>
          </cell>
          <cell r="U152">
            <v>35</v>
          </cell>
          <cell r="AB152">
            <v>5000</v>
          </cell>
          <cell r="AC152">
            <v>0</v>
          </cell>
        </row>
        <row r="153">
          <cell r="A153" t="str">
            <v>KD02160-Y611</v>
          </cell>
          <cell r="C153" t="str">
            <v>2:業者別見積り</v>
          </cell>
          <cell r="D153" t="str">
            <v>0</v>
          </cell>
          <cell r="E153" t="str">
            <v>KD02160-Y611</v>
          </cell>
          <cell r="F153" t="str">
            <v>01</v>
          </cell>
          <cell r="G153" t="str">
            <v>R</v>
          </cell>
          <cell r="H153">
            <v>7784</v>
          </cell>
          <cell r="I153" t="str">
            <v>日本特材</v>
          </cell>
          <cell r="J153" t="str">
            <v>1</v>
          </cell>
          <cell r="P153">
            <v>1</v>
          </cell>
          <cell r="Q153" t="str">
            <v>上限値</v>
          </cell>
          <cell r="R153">
            <v>200</v>
          </cell>
          <cell r="S153">
            <v>45</v>
          </cell>
          <cell r="T153">
            <v>1000</v>
          </cell>
          <cell r="U153">
            <v>42</v>
          </cell>
          <cell r="V153">
            <v>2000</v>
          </cell>
          <cell r="W153">
            <v>41</v>
          </cell>
          <cell r="X153">
            <v>10000</v>
          </cell>
          <cell r="Y153">
            <v>32</v>
          </cell>
          <cell r="AD153" t="str">
            <v>ｺﾞﾑ</v>
          </cell>
          <cell r="AE153">
            <v>280000</v>
          </cell>
        </row>
        <row r="154">
          <cell r="A154" t="str">
            <v>KD02160-Y611</v>
          </cell>
          <cell r="C154" t="str">
            <v>2:業者別見積り</v>
          </cell>
          <cell r="D154" t="str">
            <v>0</v>
          </cell>
          <cell r="E154" t="str">
            <v>KD02160-Y611</v>
          </cell>
          <cell r="F154" t="str">
            <v>01</v>
          </cell>
          <cell r="G154" t="str">
            <v>R</v>
          </cell>
          <cell r="H154">
            <v>470</v>
          </cell>
          <cell r="I154" t="str">
            <v>東和製作所</v>
          </cell>
          <cell r="J154" t="str">
            <v>0</v>
          </cell>
          <cell r="P154">
            <v>1</v>
          </cell>
          <cell r="Q154" t="str">
            <v>上限値</v>
          </cell>
          <cell r="R154">
            <v>200</v>
          </cell>
          <cell r="S154">
            <v>42</v>
          </cell>
          <cell r="T154">
            <v>1000</v>
          </cell>
          <cell r="U154">
            <v>36</v>
          </cell>
          <cell r="V154">
            <v>2000</v>
          </cell>
          <cell r="W154">
            <v>35</v>
          </cell>
          <cell r="X154">
            <v>10000</v>
          </cell>
          <cell r="Y154">
            <v>33</v>
          </cell>
          <cell r="AD154" t="str">
            <v>ｺﾞﾑ</v>
          </cell>
          <cell r="AE154">
            <v>400000</v>
          </cell>
        </row>
        <row r="155">
          <cell r="A155" t="str">
            <v>○KD02160-Y711</v>
          </cell>
          <cell r="B155" t="str">
            <v>○</v>
          </cell>
          <cell r="C155" t="str">
            <v>1:コストマスタ</v>
          </cell>
          <cell r="E155" t="str">
            <v>KD02160-Y711</v>
          </cell>
          <cell r="H155">
            <v>6142</v>
          </cell>
          <cell r="I155" t="str">
            <v>オイレス工業</v>
          </cell>
          <cell r="J155" t="str">
            <v>1</v>
          </cell>
          <cell r="K155" t="str">
            <v>X</v>
          </cell>
          <cell r="L155">
            <v>1</v>
          </cell>
          <cell r="M155">
            <v>9999</v>
          </cell>
          <cell r="N155">
            <v>20000000</v>
          </cell>
          <cell r="O155">
            <v>58440</v>
          </cell>
          <cell r="P155">
            <v>1</v>
          </cell>
          <cell r="Q155" t="str">
            <v>下限値</v>
          </cell>
          <cell r="S155">
            <v>20</v>
          </cell>
          <cell r="AC155">
            <v>0</v>
          </cell>
        </row>
        <row r="156">
          <cell r="A156" t="str">
            <v>KD02160-Y711</v>
          </cell>
          <cell r="C156" t="str">
            <v>2:業者別見積り</v>
          </cell>
          <cell r="D156" t="str">
            <v>0</v>
          </cell>
          <cell r="E156" t="str">
            <v>KD02160-Y711</v>
          </cell>
          <cell r="F156" t="str">
            <v>02</v>
          </cell>
          <cell r="G156" t="str">
            <v>MO</v>
          </cell>
          <cell r="H156">
            <v>6142</v>
          </cell>
          <cell r="I156" t="str">
            <v>オイレス工業</v>
          </cell>
          <cell r="J156" t="str">
            <v>1</v>
          </cell>
          <cell r="P156">
            <v>1</v>
          </cell>
          <cell r="Q156" t="str">
            <v>上限値</v>
          </cell>
          <cell r="R156">
            <v>500</v>
          </cell>
          <cell r="S156">
            <v>45</v>
          </cell>
          <cell r="T156">
            <v>501</v>
          </cell>
          <cell r="U156">
            <v>20</v>
          </cell>
          <cell r="AD156" t="str">
            <v>ﾓｰﾙﾄﾞ</v>
          </cell>
          <cell r="AE156">
            <v>1800000</v>
          </cell>
        </row>
        <row r="157">
          <cell r="A157" t="str">
            <v>○KD02160-Y719</v>
          </cell>
          <cell r="B157" t="str">
            <v>○</v>
          </cell>
          <cell r="C157" t="str">
            <v>1:コストマスタ</v>
          </cell>
          <cell r="E157" t="str">
            <v>KD02160-Y719</v>
          </cell>
          <cell r="H157">
            <v>2407</v>
          </cell>
          <cell r="I157" t="str">
            <v>ＦＤＴＰ</v>
          </cell>
          <cell r="J157" t="str">
            <v>0</v>
          </cell>
          <cell r="K157" t="str">
            <v>X</v>
          </cell>
          <cell r="L157">
            <v>50</v>
          </cell>
          <cell r="M157">
            <v>9999</v>
          </cell>
          <cell r="N157">
            <v>39371</v>
          </cell>
          <cell r="O157">
            <v>58440</v>
          </cell>
          <cell r="P157">
            <v>1</v>
          </cell>
          <cell r="Q157" t="str">
            <v>下限値</v>
          </cell>
          <cell r="S157">
            <v>9.19</v>
          </cell>
          <cell r="AC157">
            <v>0</v>
          </cell>
        </row>
        <row r="158">
          <cell r="A158" t="str">
            <v>○KD02161-Y980</v>
          </cell>
          <cell r="B158" t="str">
            <v>○</v>
          </cell>
          <cell r="C158" t="str">
            <v>1:コストマスタ</v>
          </cell>
          <cell r="E158" t="str">
            <v>KD02161-Y980</v>
          </cell>
          <cell r="H158">
            <v>2407</v>
          </cell>
          <cell r="I158" t="str">
            <v>ＦＤＴＰ</v>
          </cell>
          <cell r="J158" t="str">
            <v>0</v>
          </cell>
          <cell r="K158" t="str">
            <v>X</v>
          </cell>
          <cell r="L158">
            <v>50</v>
          </cell>
          <cell r="M158">
            <v>9999</v>
          </cell>
          <cell r="N158">
            <v>39371</v>
          </cell>
          <cell r="O158">
            <v>58440</v>
          </cell>
          <cell r="P158">
            <v>1</v>
          </cell>
          <cell r="Q158" t="str">
            <v>下限値</v>
          </cell>
          <cell r="S158">
            <v>19.8</v>
          </cell>
          <cell r="AC158">
            <v>0</v>
          </cell>
        </row>
        <row r="159">
          <cell r="A159" t="str">
            <v>○KD02165-E101</v>
          </cell>
          <cell r="B159" t="str">
            <v>○</v>
          </cell>
          <cell r="C159" t="str">
            <v>1:コストマスタ</v>
          </cell>
          <cell r="E159" t="str">
            <v>KD02165-E101</v>
          </cell>
          <cell r="H159">
            <v>2407</v>
          </cell>
          <cell r="I159" t="str">
            <v>ＦＤＴＰ</v>
          </cell>
          <cell r="J159" t="str">
            <v>1</v>
          </cell>
          <cell r="K159" t="str">
            <v>X</v>
          </cell>
          <cell r="L159">
            <v>50</v>
          </cell>
          <cell r="M159">
            <v>9999</v>
          </cell>
          <cell r="N159">
            <v>39443</v>
          </cell>
          <cell r="O159">
            <v>58440</v>
          </cell>
          <cell r="P159">
            <v>1</v>
          </cell>
          <cell r="Q159" t="str">
            <v>下限値</v>
          </cell>
          <cell r="S159">
            <v>6232.8</v>
          </cell>
          <cell r="AC159">
            <v>0</v>
          </cell>
        </row>
        <row r="160">
          <cell r="A160" t="str">
            <v>KD02165-E101</v>
          </cell>
          <cell r="C160" t="str">
            <v>1:コストマスタ</v>
          </cell>
          <cell r="E160" t="str">
            <v>KD02165-E101</v>
          </cell>
          <cell r="H160">
            <v>2133</v>
          </cell>
          <cell r="I160" t="str">
            <v>カイシン工業</v>
          </cell>
          <cell r="J160" t="str">
            <v>0</v>
          </cell>
          <cell r="K160" t="str">
            <v>X</v>
          </cell>
          <cell r="L160">
            <v>1</v>
          </cell>
          <cell r="M160">
            <v>999</v>
          </cell>
          <cell r="N160">
            <v>20000000</v>
          </cell>
          <cell r="O160">
            <v>58440</v>
          </cell>
          <cell r="P160">
            <v>1</v>
          </cell>
          <cell r="Q160" t="str">
            <v>下限値</v>
          </cell>
          <cell r="R160">
            <v>1</v>
          </cell>
          <cell r="S160">
            <v>11893</v>
          </cell>
          <cell r="T160">
            <v>50</v>
          </cell>
          <cell r="U160">
            <v>11337</v>
          </cell>
          <cell r="V160">
            <v>100</v>
          </cell>
          <cell r="W160">
            <v>10665</v>
          </cell>
          <cell r="X160">
            <v>400</v>
          </cell>
          <cell r="Y160">
            <v>10615</v>
          </cell>
          <cell r="AB160">
            <v>999</v>
          </cell>
          <cell r="AC160">
            <v>0</v>
          </cell>
        </row>
        <row r="161">
          <cell r="A161" t="str">
            <v>○KD02165-E141</v>
          </cell>
          <cell r="B161" t="str">
            <v>○</v>
          </cell>
          <cell r="C161" t="str">
            <v>1:コストマスタ</v>
          </cell>
          <cell r="E161" t="str">
            <v>KD02165-E141</v>
          </cell>
          <cell r="H161">
            <v>1872</v>
          </cell>
          <cell r="I161" t="str">
            <v>オガワ工業</v>
          </cell>
          <cell r="J161" t="str">
            <v>0</v>
          </cell>
          <cell r="K161" t="str">
            <v>X</v>
          </cell>
          <cell r="L161">
            <v>15</v>
          </cell>
          <cell r="M161">
            <v>50</v>
          </cell>
          <cell r="N161">
            <v>20000000</v>
          </cell>
          <cell r="O161">
            <v>58440</v>
          </cell>
          <cell r="P161">
            <v>1</v>
          </cell>
          <cell r="Q161" t="str">
            <v>下限値</v>
          </cell>
          <cell r="S161">
            <v>752</v>
          </cell>
          <cell r="AC161">
            <v>0</v>
          </cell>
        </row>
        <row r="162">
          <cell r="A162" t="str">
            <v>KD02165-E141</v>
          </cell>
          <cell r="C162" t="str">
            <v>1:コストマスタ</v>
          </cell>
          <cell r="E162" t="str">
            <v>KD02165-E141</v>
          </cell>
          <cell r="H162">
            <v>2407</v>
          </cell>
          <cell r="I162" t="str">
            <v>ＦＤＴＰ</v>
          </cell>
          <cell r="J162" t="str">
            <v>0</v>
          </cell>
          <cell r="K162" t="str">
            <v>X</v>
          </cell>
          <cell r="L162">
            <v>50</v>
          </cell>
          <cell r="M162">
            <v>9999</v>
          </cell>
          <cell r="N162">
            <v>39371</v>
          </cell>
          <cell r="O162">
            <v>58440</v>
          </cell>
          <cell r="P162">
            <v>1</v>
          </cell>
          <cell r="Q162" t="str">
            <v>下限値</v>
          </cell>
          <cell r="S162">
            <v>99.27</v>
          </cell>
          <cell r="AC162">
            <v>0</v>
          </cell>
        </row>
        <row r="163">
          <cell r="A163" t="str">
            <v>○KD02165-E161</v>
          </cell>
          <cell r="B163" t="str">
            <v>○</v>
          </cell>
          <cell r="C163" t="str">
            <v>1:コストマスタ</v>
          </cell>
          <cell r="E163" t="str">
            <v>KD02165-E161</v>
          </cell>
          <cell r="H163">
            <v>2407</v>
          </cell>
          <cell r="I163" t="str">
            <v>ＦＤＴＰ</v>
          </cell>
          <cell r="J163" t="str">
            <v>0</v>
          </cell>
          <cell r="K163" t="str">
            <v>X</v>
          </cell>
          <cell r="L163">
            <v>50</v>
          </cell>
          <cell r="M163">
            <v>9999</v>
          </cell>
          <cell r="N163">
            <v>39371</v>
          </cell>
          <cell r="O163">
            <v>58440</v>
          </cell>
          <cell r="P163">
            <v>1</v>
          </cell>
          <cell r="Q163" t="str">
            <v>下限値</v>
          </cell>
          <cell r="S163">
            <v>262.91000000000003</v>
          </cell>
          <cell r="AC163">
            <v>0</v>
          </cell>
        </row>
        <row r="164">
          <cell r="A164" t="str">
            <v>○KD02165-E162</v>
          </cell>
          <cell r="B164" t="str">
            <v>○</v>
          </cell>
          <cell r="C164" t="str">
            <v>1:コストマスタ</v>
          </cell>
          <cell r="E164" t="str">
            <v>KD02165-E162</v>
          </cell>
          <cell r="H164">
            <v>2407</v>
          </cell>
          <cell r="I164" t="str">
            <v>ＦＤＴＰ</v>
          </cell>
          <cell r="J164" t="str">
            <v>0</v>
          </cell>
          <cell r="K164" t="str">
            <v>X</v>
          </cell>
          <cell r="L164">
            <v>50</v>
          </cell>
          <cell r="M164">
            <v>9999</v>
          </cell>
          <cell r="N164">
            <v>39371</v>
          </cell>
          <cell r="O164">
            <v>58440</v>
          </cell>
          <cell r="P164">
            <v>1</v>
          </cell>
          <cell r="Q164" t="str">
            <v>下限値</v>
          </cell>
          <cell r="S164">
            <v>262.91000000000003</v>
          </cell>
          <cell r="AC164">
            <v>0</v>
          </cell>
        </row>
        <row r="165">
          <cell r="A165" t="str">
            <v>○KD02165-E170</v>
          </cell>
          <cell r="B165" t="str">
            <v>○</v>
          </cell>
          <cell r="C165" t="str">
            <v>1:コストマスタ</v>
          </cell>
          <cell r="E165" t="str">
            <v>KD02165-E170</v>
          </cell>
          <cell r="H165">
            <v>2407</v>
          </cell>
          <cell r="I165" t="str">
            <v>ＦＤＴＰ</v>
          </cell>
          <cell r="J165" t="str">
            <v>0</v>
          </cell>
          <cell r="K165" t="str">
            <v>X</v>
          </cell>
          <cell r="L165">
            <v>50</v>
          </cell>
          <cell r="M165">
            <v>9999</v>
          </cell>
          <cell r="N165">
            <v>39371</v>
          </cell>
          <cell r="O165">
            <v>58440</v>
          </cell>
          <cell r="P165">
            <v>1</v>
          </cell>
          <cell r="Q165" t="str">
            <v>下限値</v>
          </cell>
          <cell r="S165">
            <v>115.99</v>
          </cell>
          <cell r="AC165">
            <v>0</v>
          </cell>
        </row>
        <row r="166">
          <cell r="A166" t="str">
            <v>○KD02165-E175</v>
          </cell>
          <cell r="B166" t="str">
            <v>○</v>
          </cell>
          <cell r="C166" t="str">
            <v>1:コストマスタ</v>
          </cell>
          <cell r="E166" t="str">
            <v>KD02165-E175</v>
          </cell>
          <cell r="H166">
            <v>2407</v>
          </cell>
          <cell r="I166" t="str">
            <v>ＦＤＴＰ</v>
          </cell>
          <cell r="J166" t="str">
            <v>0</v>
          </cell>
          <cell r="K166" t="str">
            <v>X</v>
          </cell>
          <cell r="L166">
            <v>50</v>
          </cell>
          <cell r="M166">
            <v>9999</v>
          </cell>
          <cell r="N166">
            <v>39371</v>
          </cell>
          <cell r="O166">
            <v>58440</v>
          </cell>
          <cell r="P166">
            <v>1</v>
          </cell>
          <cell r="Q166" t="str">
            <v>下限値</v>
          </cell>
          <cell r="S166">
            <v>148.61000000000001</v>
          </cell>
          <cell r="AC166">
            <v>0</v>
          </cell>
        </row>
        <row r="167">
          <cell r="A167" t="str">
            <v>○KD02165-E220</v>
          </cell>
          <cell r="B167" t="str">
            <v>○</v>
          </cell>
          <cell r="C167" t="str">
            <v>1:コストマスタ</v>
          </cell>
          <cell r="E167" t="str">
            <v>KD02165-E220</v>
          </cell>
          <cell r="H167">
            <v>2407</v>
          </cell>
          <cell r="I167" t="str">
            <v>ＦＤＴＰ</v>
          </cell>
          <cell r="J167" t="str">
            <v>0</v>
          </cell>
          <cell r="K167" t="str">
            <v>X</v>
          </cell>
          <cell r="L167">
            <v>50</v>
          </cell>
          <cell r="M167">
            <v>9999</v>
          </cell>
          <cell r="N167">
            <v>39371</v>
          </cell>
          <cell r="O167">
            <v>58440</v>
          </cell>
          <cell r="P167">
            <v>1</v>
          </cell>
          <cell r="Q167" t="str">
            <v>下限値</v>
          </cell>
          <cell r="S167">
            <v>75.900000000000006</v>
          </cell>
          <cell r="AC167">
            <v>0</v>
          </cell>
        </row>
        <row r="168">
          <cell r="A168" t="str">
            <v>○KD02165-Y107</v>
          </cell>
          <cell r="B168" t="str">
            <v>○</v>
          </cell>
          <cell r="C168" t="str">
            <v>1:コストマスタ</v>
          </cell>
          <cell r="E168" t="str">
            <v>KD02165-Y107</v>
          </cell>
          <cell r="H168">
            <v>2407</v>
          </cell>
          <cell r="I168" t="str">
            <v>ＦＤＴＰ</v>
          </cell>
          <cell r="J168" t="str">
            <v>0</v>
          </cell>
          <cell r="K168" t="str">
            <v>X</v>
          </cell>
          <cell r="L168">
            <v>50</v>
          </cell>
          <cell r="M168">
            <v>9999</v>
          </cell>
          <cell r="N168">
            <v>39371</v>
          </cell>
          <cell r="O168">
            <v>58440</v>
          </cell>
          <cell r="P168">
            <v>1</v>
          </cell>
          <cell r="Q168" t="str">
            <v>下限値</v>
          </cell>
          <cell r="S168">
            <v>11.49</v>
          </cell>
          <cell r="AC168">
            <v>0</v>
          </cell>
        </row>
        <row r="169">
          <cell r="A169" t="str">
            <v>○KD02165-Y111</v>
          </cell>
          <cell r="B169" t="str">
            <v>○</v>
          </cell>
          <cell r="C169" t="str">
            <v>1:コストマスタ</v>
          </cell>
          <cell r="E169" t="str">
            <v>KD02165-Y111</v>
          </cell>
          <cell r="F169" t="str">
            <v>6</v>
          </cell>
          <cell r="H169">
            <v>1945</v>
          </cell>
          <cell r="I169" t="str">
            <v>佐藤製作所</v>
          </cell>
          <cell r="J169" t="str">
            <v>0</v>
          </cell>
          <cell r="K169" t="str">
            <v>X</v>
          </cell>
          <cell r="L169">
            <v>1</v>
          </cell>
          <cell r="M169">
            <v>1000</v>
          </cell>
          <cell r="N169">
            <v>20000000</v>
          </cell>
          <cell r="O169">
            <v>58440</v>
          </cell>
          <cell r="P169">
            <v>1</v>
          </cell>
          <cell r="Q169" t="str">
            <v>下限値</v>
          </cell>
          <cell r="R169">
            <v>1</v>
          </cell>
          <cell r="S169">
            <v>502</v>
          </cell>
          <cell r="T169">
            <v>101</v>
          </cell>
          <cell r="U169">
            <v>450</v>
          </cell>
          <cell r="V169">
            <v>301</v>
          </cell>
          <cell r="W169">
            <v>438</v>
          </cell>
          <cell r="X169">
            <v>501</v>
          </cell>
          <cell r="Y169">
            <v>426</v>
          </cell>
          <cell r="AB169">
            <v>1000</v>
          </cell>
          <cell r="AC169">
            <v>0</v>
          </cell>
        </row>
        <row r="170">
          <cell r="A170" t="str">
            <v>○KD02165-Y112</v>
          </cell>
          <cell r="B170" t="str">
            <v>○</v>
          </cell>
          <cell r="C170" t="str">
            <v>1:コストマスタ</v>
          </cell>
          <cell r="E170" t="str">
            <v>KD02165-Y112</v>
          </cell>
          <cell r="F170" t="str">
            <v>7</v>
          </cell>
          <cell r="H170">
            <v>1945</v>
          </cell>
          <cell r="I170" t="str">
            <v>佐藤製作所</v>
          </cell>
          <cell r="J170" t="str">
            <v>0</v>
          </cell>
          <cell r="K170" t="str">
            <v>X</v>
          </cell>
          <cell r="L170">
            <v>1</v>
          </cell>
          <cell r="M170">
            <v>1000</v>
          </cell>
          <cell r="N170">
            <v>20000000</v>
          </cell>
          <cell r="O170">
            <v>58440</v>
          </cell>
          <cell r="P170">
            <v>1</v>
          </cell>
          <cell r="Q170" t="str">
            <v>下限値</v>
          </cell>
          <cell r="R170">
            <v>1</v>
          </cell>
          <cell r="S170">
            <v>502</v>
          </cell>
          <cell r="T170">
            <v>101</v>
          </cell>
          <cell r="U170">
            <v>450</v>
          </cell>
          <cell r="V170">
            <v>301</v>
          </cell>
          <cell r="W170">
            <v>438</v>
          </cell>
          <cell r="X170">
            <v>501</v>
          </cell>
          <cell r="Y170">
            <v>426</v>
          </cell>
          <cell r="AB170">
            <v>1000</v>
          </cell>
          <cell r="AC170">
            <v>0</v>
          </cell>
        </row>
        <row r="171">
          <cell r="A171" t="str">
            <v>○KD02165-Y121</v>
          </cell>
          <cell r="B171" t="str">
            <v>○</v>
          </cell>
          <cell r="C171" t="str">
            <v>1:コストマスタ</v>
          </cell>
          <cell r="E171" t="str">
            <v>KD02165-Y121</v>
          </cell>
          <cell r="F171" t="str">
            <v>5</v>
          </cell>
          <cell r="H171">
            <v>1945</v>
          </cell>
          <cell r="I171" t="str">
            <v>佐藤製作所</v>
          </cell>
          <cell r="J171" t="str">
            <v>0</v>
          </cell>
          <cell r="K171" t="str">
            <v>X</v>
          </cell>
          <cell r="L171">
            <v>1</v>
          </cell>
          <cell r="M171">
            <v>1000</v>
          </cell>
          <cell r="N171">
            <v>20000000</v>
          </cell>
          <cell r="O171">
            <v>58440</v>
          </cell>
          <cell r="P171">
            <v>1</v>
          </cell>
          <cell r="Q171" t="str">
            <v>下限値</v>
          </cell>
          <cell r="R171">
            <v>1</v>
          </cell>
          <cell r="S171">
            <v>271</v>
          </cell>
          <cell r="T171">
            <v>101</v>
          </cell>
          <cell r="U171">
            <v>262</v>
          </cell>
          <cell r="V171">
            <v>301</v>
          </cell>
          <cell r="W171">
            <v>256</v>
          </cell>
          <cell r="X171">
            <v>501</v>
          </cell>
          <cell r="Y171">
            <v>253</v>
          </cell>
          <cell r="AB171">
            <v>1000</v>
          </cell>
          <cell r="AC171">
            <v>0</v>
          </cell>
        </row>
        <row r="172">
          <cell r="A172" t="str">
            <v>KD02165-Y121</v>
          </cell>
          <cell r="C172" t="str">
            <v>1:コストマスタ</v>
          </cell>
          <cell r="E172" t="str">
            <v>KD02165-Y121</v>
          </cell>
          <cell r="H172">
            <v>2407</v>
          </cell>
          <cell r="I172" t="str">
            <v>ＦＤＴＰ</v>
          </cell>
          <cell r="J172" t="str">
            <v>0</v>
          </cell>
          <cell r="K172" t="str">
            <v>X</v>
          </cell>
          <cell r="L172">
            <v>50</v>
          </cell>
          <cell r="M172">
            <v>9999</v>
          </cell>
          <cell r="N172">
            <v>39371</v>
          </cell>
          <cell r="O172">
            <v>58440</v>
          </cell>
          <cell r="P172">
            <v>1</v>
          </cell>
          <cell r="Q172" t="str">
            <v>下限値</v>
          </cell>
          <cell r="S172">
            <v>349.67</v>
          </cell>
          <cell r="AC172">
            <v>0</v>
          </cell>
        </row>
        <row r="173">
          <cell r="A173" t="str">
            <v>○KD02165-Y131</v>
          </cell>
          <cell r="B173" t="str">
            <v>○</v>
          </cell>
          <cell r="C173" t="str">
            <v>1:コストマスタ</v>
          </cell>
          <cell r="E173" t="str">
            <v>KD02165-Y131</v>
          </cell>
          <cell r="H173">
            <v>2407</v>
          </cell>
          <cell r="I173" t="str">
            <v>ＦＤＴＰ</v>
          </cell>
          <cell r="J173" t="str">
            <v>0</v>
          </cell>
          <cell r="K173" t="str">
            <v>X</v>
          </cell>
          <cell r="L173">
            <v>50</v>
          </cell>
          <cell r="M173">
            <v>9999</v>
          </cell>
          <cell r="N173">
            <v>39371</v>
          </cell>
          <cell r="O173">
            <v>58440</v>
          </cell>
          <cell r="P173">
            <v>1</v>
          </cell>
          <cell r="Q173" t="str">
            <v>下限値</v>
          </cell>
          <cell r="S173">
            <v>361.1</v>
          </cell>
          <cell r="AC173">
            <v>0</v>
          </cell>
        </row>
        <row r="174">
          <cell r="A174" t="str">
            <v>○KD02165-Y136</v>
          </cell>
          <cell r="B174" t="str">
            <v>○</v>
          </cell>
          <cell r="C174" t="str">
            <v>1:コストマスタ</v>
          </cell>
          <cell r="E174" t="str">
            <v>KD02165-Y136</v>
          </cell>
          <cell r="H174">
            <v>2407</v>
          </cell>
          <cell r="I174" t="str">
            <v>ＦＤＴＰ</v>
          </cell>
          <cell r="J174" t="str">
            <v>0</v>
          </cell>
          <cell r="K174" t="str">
            <v>X</v>
          </cell>
          <cell r="L174">
            <v>50</v>
          </cell>
          <cell r="M174">
            <v>9999</v>
          </cell>
          <cell r="N174">
            <v>39371</v>
          </cell>
          <cell r="O174">
            <v>58440</v>
          </cell>
          <cell r="P174">
            <v>1</v>
          </cell>
          <cell r="Q174" t="str">
            <v>下限値</v>
          </cell>
          <cell r="S174">
            <v>40.24</v>
          </cell>
          <cell r="AC174">
            <v>0</v>
          </cell>
        </row>
        <row r="175">
          <cell r="A175" t="str">
            <v>○KD02165-Y137</v>
          </cell>
          <cell r="B175" t="str">
            <v>○</v>
          </cell>
          <cell r="C175" t="str">
            <v>1:コストマスタ</v>
          </cell>
          <cell r="E175" t="str">
            <v>KD02165-Y137</v>
          </cell>
          <cell r="H175">
            <v>2407</v>
          </cell>
          <cell r="I175" t="str">
            <v>ＦＤＴＰ</v>
          </cell>
          <cell r="J175" t="str">
            <v>0</v>
          </cell>
          <cell r="K175" t="str">
            <v>X</v>
          </cell>
          <cell r="L175">
            <v>50</v>
          </cell>
          <cell r="M175">
            <v>9999</v>
          </cell>
          <cell r="N175">
            <v>39371</v>
          </cell>
          <cell r="O175">
            <v>58440</v>
          </cell>
          <cell r="P175">
            <v>1</v>
          </cell>
          <cell r="Q175" t="str">
            <v>下限値</v>
          </cell>
          <cell r="S175">
            <v>71.3</v>
          </cell>
          <cell r="AC175">
            <v>0</v>
          </cell>
        </row>
        <row r="176">
          <cell r="A176" t="str">
            <v>○KD02165-Y151</v>
          </cell>
          <cell r="B176" t="str">
            <v>○</v>
          </cell>
          <cell r="C176" t="str">
            <v>1:コストマスタ</v>
          </cell>
          <cell r="E176" t="str">
            <v>KD02165-Y151</v>
          </cell>
          <cell r="H176">
            <v>2407</v>
          </cell>
          <cell r="I176" t="str">
            <v>ＦＤＴＰ</v>
          </cell>
          <cell r="J176" t="str">
            <v>0</v>
          </cell>
          <cell r="K176" t="str">
            <v>X</v>
          </cell>
          <cell r="L176">
            <v>50</v>
          </cell>
          <cell r="M176">
            <v>9999</v>
          </cell>
          <cell r="N176">
            <v>39371</v>
          </cell>
          <cell r="O176">
            <v>58440</v>
          </cell>
          <cell r="P176">
            <v>1</v>
          </cell>
          <cell r="Q176" t="str">
            <v>下限値</v>
          </cell>
          <cell r="S176">
            <v>31.81</v>
          </cell>
          <cell r="AC176">
            <v>0</v>
          </cell>
        </row>
        <row r="177">
          <cell r="A177" t="str">
            <v>○KD02165-Y155</v>
          </cell>
          <cell r="B177" t="str">
            <v>○</v>
          </cell>
          <cell r="C177" t="str">
            <v>1:コストマスタ</v>
          </cell>
          <cell r="E177" t="str">
            <v>KD02165-Y155</v>
          </cell>
          <cell r="H177">
            <v>2407</v>
          </cell>
          <cell r="I177" t="str">
            <v>ＦＤＴＰ</v>
          </cell>
          <cell r="J177" t="str">
            <v>0</v>
          </cell>
          <cell r="K177" t="str">
            <v>X</v>
          </cell>
          <cell r="L177">
            <v>50</v>
          </cell>
          <cell r="M177">
            <v>9999</v>
          </cell>
          <cell r="N177">
            <v>39371</v>
          </cell>
          <cell r="O177">
            <v>58440</v>
          </cell>
          <cell r="P177">
            <v>1</v>
          </cell>
          <cell r="Q177" t="str">
            <v>下限値</v>
          </cell>
          <cell r="S177">
            <v>103.55</v>
          </cell>
          <cell r="AC177">
            <v>0</v>
          </cell>
        </row>
        <row r="178">
          <cell r="A178" t="str">
            <v>○KD02165-Y172</v>
          </cell>
          <cell r="B178" t="str">
            <v>○</v>
          </cell>
          <cell r="C178" t="str">
            <v>1:コストマスタ</v>
          </cell>
          <cell r="E178" t="str">
            <v>KD02165-Y172</v>
          </cell>
          <cell r="H178">
            <v>2407</v>
          </cell>
          <cell r="I178" t="str">
            <v>ＦＤＴＰ</v>
          </cell>
          <cell r="J178" t="str">
            <v>0</v>
          </cell>
          <cell r="K178" t="str">
            <v>X</v>
          </cell>
          <cell r="L178">
            <v>50</v>
          </cell>
          <cell r="M178">
            <v>9999</v>
          </cell>
          <cell r="N178">
            <v>39371</v>
          </cell>
          <cell r="O178">
            <v>58440</v>
          </cell>
          <cell r="P178">
            <v>1</v>
          </cell>
          <cell r="Q178" t="str">
            <v>下限値</v>
          </cell>
          <cell r="S178">
            <v>14.69</v>
          </cell>
          <cell r="AC178">
            <v>0</v>
          </cell>
        </row>
        <row r="179">
          <cell r="A179" t="str">
            <v>○KD02165-Y173</v>
          </cell>
          <cell r="B179" t="str">
            <v>○</v>
          </cell>
          <cell r="C179" t="str">
            <v>1:コストマスタ</v>
          </cell>
          <cell r="E179" t="str">
            <v>KD02165-Y173</v>
          </cell>
          <cell r="H179">
            <v>2407</v>
          </cell>
          <cell r="I179" t="str">
            <v>ＦＤＴＰ</v>
          </cell>
          <cell r="J179" t="str">
            <v>0</v>
          </cell>
          <cell r="K179" t="str">
            <v>X</v>
          </cell>
          <cell r="L179">
            <v>50</v>
          </cell>
          <cell r="M179">
            <v>9999</v>
          </cell>
          <cell r="N179">
            <v>39371</v>
          </cell>
          <cell r="O179">
            <v>58440</v>
          </cell>
          <cell r="P179">
            <v>1</v>
          </cell>
          <cell r="Q179" t="str">
            <v>下限値</v>
          </cell>
          <cell r="S179">
            <v>10.29</v>
          </cell>
          <cell r="AC179">
            <v>0</v>
          </cell>
        </row>
        <row r="180">
          <cell r="A180" t="str">
            <v>○KD02165-Y175</v>
          </cell>
          <cell r="B180" t="str">
            <v>○</v>
          </cell>
          <cell r="C180" t="str">
            <v>1:コストマスタ</v>
          </cell>
          <cell r="E180" t="str">
            <v>KD02165-Y175</v>
          </cell>
          <cell r="H180">
            <v>7548</v>
          </cell>
          <cell r="I180" t="str">
            <v>和泉精機</v>
          </cell>
          <cell r="J180" t="str">
            <v>1</v>
          </cell>
          <cell r="K180" t="str">
            <v>X</v>
          </cell>
          <cell r="L180">
            <v>1</v>
          </cell>
          <cell r="M180">
            <v>1999</v>
          </cell>
          <cell r="N180">
            <v>20000000</v>
          </cell>
          <cell r="O180">
            <v>58440</v>
          </cell>
          <cell r="P180">
            <v>1</v>
          </cell>
          <cell r="Q180" t="str">
            <v>下限値</v>
          </cell>
          <cell r="S180">
            <v>107</v>
          </cell>
          <cell r="AC180">
            <v>0</v>
          </cell>
        </row>
        <row r="181">
          <cell r="A181" t="str">
            <v>KD02165-Y175</v>
          </cell>
          <cell r="C181" t="str">
            <v>1:コストマスタ</v>
          </cell>
          <cell r="E181" t="str">
            <v>KD02165-Y175</v>
          </cell>
          <cell r="H181">
            <v>1543</v>
          </cell>
          <cell r="I181" t="str">
            <v>伊鈴製作所</v>
          </cell>
          <cell r="J181" t="str">
            <v>0</v>
          </cell>
          <cell r="K181" t="str">
            <v>X</v>
          </cell>
          <cell r="L181">
            <v>1</v>
          </cell>
          <cell r="M181">
            <v>1999</v>
          </cell>
          <cell r="N181">
            <v>39003</v>
          </cell>
          <cell r="O181">
            <v>58440</v>
          </cell>
          <cell r="P181">
            <v>1</v>
          </cell>
          <cell r="Q181" t="str">
            <v>下限値</v>
          </cell>
          <cell r="S181">
            <v>125</v>
          </cell>
          <cell r="AC181">
            <v>0</v>
          </cell>
        </row>
        <row r="182">
          <cell r="A182" t="str">
            <v>KD02165-Y175</v>
          </cell>
          <cell r="C182" t="str">
            <v>2:業者別見積り</v>
          </cell>
          <cell r="D182" t="str">
            <v>0</v>
          </cell>
          <cell r="E182" t="str">
            <v>KD02165-Y175</v>
          </cell>
          <cell r="F182" t="str">
            <v>03</v>
          </cell>
          <cell r="G182" t="str">
            <v>L</v>
          </cell>
          <cell r="H182">
            <v>1543</v>
          </cell>
          <cell r="I182" t="str">
            <v>伊鈴製作所</v>
          </cell>
          <cell r="J182" t="str">
            <v>1</v>
          </cell>
          <cell r="P182">
            <v>1</v>
          </cell>
          <cell r="Q182" t="str">
            <v>上限値</v>
          </cell>
          <cell r="R182">
            <v>100</v>
          </cell>
          <cell r="S182">
            <v>199</v>
          </cell>
          <cell r="T182">
            <v>300</v>
          </cell>
          <cell r="U182">
            <v>153</v>
          </cell>
          <cell r="V182">
            <v>500</v>
          </cell>
          <cell r="W182">
            <v>139</v>
          </cell>
          <cell r="X182">
            <v>1000</v>
          </cell>
          <cell r="Y182">
            <v>133</v>
          </cell>
        </row>
        <row r="183">
          <cell r="A183" t="str">
            <v>KD02165-Y175</v>
          </cell>
          <cell r="C183" t="str">
            <v>2:業者別見積り</v>
          </cell>
          <cell r="D183" t="str">
            <v>0</v>
          </cell>
          <cell r="E183" t="str">
            <v>KD02165-Y175</v>
          </cell>
          <cell r="F183" t="str">
            <v>03</v>
          </cell>
          <cell r="G183" t="str">
            <v>L</v>
          </cell>
          <cell r="H183">
            <v>1715</v>
          </cell>
          <cell r="I183" t="str">
            <v>中村ターンテック</v>
          </cell>
          <cell r="J183" t="str">
            <v>0</v>
          </cell>
          <cell r="P183">
            <v>1</v>
          </cell>
          <cell r="Q183" t="str">
            <v>上限値</v>
          </cell>
          <cell r="R183">
            <v>100</v>
          </cell>
          <cell r="S183">
            <v>450</v>
          </cell>
          <cell r="T183">
            <v>300</v>
          </cell>
          <cell r="U183">
            <v>420</v>
          </cell>
          <cell r="V183">
            <v>500</v>
          </cell>
          <cell r="W183">
            <v>410</v>
          </cell>
          <cell r="X183">
            <v>1000</v>
          </cell>
          <cell r="Y183">
            <v>405</v>
          </cell>
        </row>
        <row r="184">
          <cell r="A184" t="str">
            <v>○KD02165-Y185</v>
          </cell>
          <cell r="B184" t="str">
            <v>○</v>
          </cell>
          <cell r="C184" t="str">
            <v>1:コストマスタ</v>
          </cell>
          <cell r="E184" t="str">
            <v>KD02165-Y185</v>
          </cell>
          <cell r="H184">
            <v>2407</v>
          </cell>
          <cell r="I184" t="str">
            <v>ＦＤＴＰ</v>
          </cell>
          <cell r="J184" t="str">
            <v>0</v>
          </cell>
          <cell r="K184" t="str">
            <v>X</v>
          </cell>
          <cell r="L184">
            <v>50</v>
          </cell>
          <cell r="M184">
            <v>9999</v>
          </cell>
          <cell r="N184">
            <v>39371</v>
          </cell>
          <cell r="O184">
            <v>58440</v>
          </cell>
          <cell r="P184">
            <v>1</v>
          </cell>
          <cell r="Q184" t="str">
            <v>下限値</v>
          </cell>
          <cell r="S184">
            <v>73.510000000000005</v>
          </cell>
          <cell r="AC184">
            <v>0</v>
          </cell>
        </row>
        <row r="185">
          <cell r="A185" t="str">
            <v>○KD02165-Y187</v>
          </cell>
          <cell r="B185" t="str">
            <v>○</v>
          </cell>
          <cell r="C185" t="str">
            <v>1:コストマスタ</v>
          </cell>
          <cell r="E185" t="str">
            <v>KD02165-Y187</v>
          </cell>
          <cell r="H185">
            <v>2407</v>
          </cell>
          <cell r="I185" t="str">
            <v>ＦＤＴＰ</v>
          </cell>
          <cell r="J185" t="str">
            <v>0</v>
          </cell>
          <cell r="K185" t="str">
            <v>X</v>
          </cell>
          <cell r="L185">
            <v>50</v>
          </cell>
          <cell r="M185">
            <v>9999</v>
          </cell>
          <cell r="N185">
            <v>39371</v>
          </cell>
          <cell r="O185">
            <v>58440</v>
          </cell>
          <cell r="P185">
            <v>1</v>
          </cell>
          <cell r="Q185" t="str">
            <v>下限値</v>
          </cell>
          <cell r="S185">
            <v>22.56</v>
          </cell>
          <cell r="AC185">
            <v>0</v>
          </cell>
        </row>
        <row r="186">
          <cell r="A186" t="str">
            <v>○KD02165-Y193</v>
          </cell>
          <cell r="B186" t="str">
            <v>○</v>
          </cell>
          <cell r="C186" t="str">
            <v>1:コストマスタ</v>
          </cell>
          <cell r="E186" t="str">
            <v>KD02165-Y193</v>
          </cell>
          <cell r="F186" t="str">
            <v>05</v>
          </cell>
          <cell r="H186">
            <v>1872</v>
          </cell>
          <cell r="I186" t="str">
            <v>オガワ工業</v>
          </cell>
          <cell r="J186" t="str">
            <v>0</v>
          </cell>
          <cell r="K186" t="str">
            <v>X</v>
          </cell>
          <cell r="L186">
            <v>15</v>
          </cell>
          <cell r="M186">
            <v>50</v>
          </cell>
          <cell r="N186">
            <v>20000000</v>
          </cell>
          <cell r="O186">
            <v>58440</v>
          </cell>
          <cell r="P186">
            <v>1</v>
          </cell>
          <cell r="Q186" t="str">
            <v>下限値</v>
          </cell>
          <cell r="S186">
            <v>544</v>
          </cell>
          <cell r="AC186">
            <v>0</v>
          </cell>
        </row>
        <row r="187">
          <cell r="A187" t="str">
            <v>KD02165-Y193</v>
          </cell>
          <cell r="C187" t="str">
            <v>1:コストマスタ</v>
          </cell>
          <cell r="E187" t="str">
            <v>KD02165-Y193</v>
          </cell>
          <cell r="H187">
            <v>2407</v>
          </cell>
          <cell r="I187" t="str">
            <v>ＦＤＴＰ</v>
          </cell>
          <cell r="J187" t="str">
            <v>0</v>
          </cell>
          <cell r="K187" t="str">
            <v>X</v>
          </cell>
          <cell r="L187">
            <v>50</v>
          </cell>
          <cell r="M187">
            <v>9999</v>
          </cell>
          <cell r="N187">
            <v>39371</v>
          </cell>
          <cell r="O187">
            <v>58440</v>
          </cell>
          <cell r="P187">
            <v>1</v>
          </cell>
          <cell r="Q187" t="str">
            <v>下限値</v>
          </cell>
          <cell r="S187">
            <v>37.200000000000003</v>
          </cell>
          <cell r="AC187">
            <v>0</v>
          </cell>
        </row>
        <row r="188">
          <cell r="A188" t="str">
            <v>○KD02165-Y194</v>
          </cell>
          <cell r="B188" t="str">
            <v>○</v>
          </cell>
          <cell r="C188" t="str">
            <v>1:コストマスタ</v>
          </cell>
          <cell r="E188" t="str">
            <v>KD02165-Y194</v>
          </cell>
          <cell r="H188">
            <v>2407</v>
          </cell>
          <cell r="I188" t="str">
            <v>ＦＤＴＰ</v>
          </cell>
          <cell r="J188" t="str">
            <v>0</v>
          </cell>
          <cell r="K188" t="str">
            <v>X</v>
          </cell>
          <cell r="L188">
            <v>50</v>
          </cell>
          <cell r="M188">
            <v>9999</v>
          </cell>
          <cell r="N188">
            <v>39371</v>
          </cell>
          <cell r="O188">
            <v>58440</v>
          </cell>
          <cell r="P188">
            <v>1</v>
          </cell>
          <cell r="Q188" t="str">
            <v>下限値</v>
          </cell>
          <cell r="S188">
            <v>37.42</v>
          </cell>
          <cell r="AC188">
            <v>0</v>
          </cell>
        </row>
        <row r="189">
          <cell r="A189" t="str">
            <v>○KD02165-Y201</v>
          </cell>
          <cell r="B189" t="str">
            <v>○</v>
          </cell>
          <cell r="C189" t="str">
            <v>1:コストマスタ</v>
          </cell>
          <cell r="E189" t="str">
            <v>KD02165-Y201</v>
          </cell>
          <cell r="H189">
            <v>2407</v>
          </cell>
          <cell r="I189" t="str">
            <v>ＦＤＴＰ</v>
          </cell>
          <cell r="J189" t="str">
            <v>0</v>
          </cell>
          <cell r="K189" t="str">
            <v>X</v>
          </cell>
          <cell r="L189">
            <v>50</v>
          </cell>
          <cell r="M189">
            <v>9999</v>
          </cell>
          <cell r="N189">
            <v>39371</v>
          </cell>
          <cell r="O189">
            <v>58440</v>
          </cell>
          <cell r="P189">
            <v>1</v>
          </cell>
          <cell r="Q189" t="str">
            <v>下限値</v>
          </cell>
          <cell r="S189">
            <v>40.090000000000003</v>
          </cell>
          <cell r="AC189">
            <v>0</v>
          </cell>
        </row>
        <row r="190">
          <cell r="A190" t="str">
            <v>○KD02165-Y202</v>
          </cell>
          <cell r="B190" t="str">
            <v>○</v>
          </cell>
          <cell r="C190" t="str">
            <v>1:コストマスタ</v>
          </cell>
          <cell r="E190" t="str">
            <v>KD02165-Y202</v>
          </cell>
          <cell r="H190">
            <v>2407</v>
          </cell>
          <cell r="I190" t="str">
            <v>ＦＤＴＰ</v>
          </cell>
          <cell r="J190" t="str">
            <v>0</v>
          </cell>
          <cell r="K190" t="str">
            <v>X</v>
          </cell>
          <cell r="L190">
            <v>50</v>
          </cell>
          <cell r="M190">
            <v>9999</v>
          </cell>
          <cell r="N190">
            <v>39371</v>
          </cell>
          <cell r="O190">
            <v>58440</v>
          </cell>
          <cell r="P190">
            <v>1</v>
          </cell>
          <cell r="Q190" t="str">
            <v>下限値</v>
          </cell>
          <cell r="S190">
            <v>12.43</v>
          </cell>
          <cell r="AC190">
            <v>0</v>
          </cell>
        </row>
        <row r="191">
          <cell r="A191" t="str">
            <v>○KD02165-Y204</v>
          </cell>
          <cell r="B191" t="str">
            <v>○</v>
          </cell>
          <cell r="C191" t="str">
            <v>1:コストマスタ</v>
          </cell>
          <cell r="E191" t="str">
            <v>KD02165-Y204</v>
          </cell>
          <cell r="H191">
            <v>2407</v>
          </cell>
          <cell r="I191" t="str">
            <v>ＦＤＴＰ</v>
          </cell>
          <cell r="J191" t="str">
            <v>0</v>
          </cell>
          <cell r="K191" t="str">
            <v>X</v>
          </cell>
          <cell r="L191">
            <v>50</v>
          </cell>
          <cell r="M191">
            <v>9999</v>
          </cell>
          <cell r="N191">
            <v>39371</v>
          </cell>
          <cell r="O191">
            <v>58440</v>
          </cell>
          <cell r="P191">
            <v>1</v>
          </cell>
          <cell r="Q191" t="str">
            <v>下限値</v>
          </cell>
          <cell r="S191">
            <v>104.68</v>
          </cell>
          <cell r="AC191">
            <v>0</v>
          </cell>
        </row>
        <row r="192">
          <cell r="A192" t="str">
            <v>○KD02165-Y205</v>
          </cell>
          <cell r="B192" t="str">
            <v>○</v>
          </cell>
          <cell r="C192" t="str">
            <v>1:コストマスタ</v>
          </cell>
          <cell r="E192" t="str">
            <v>KD02165-Y205</v>
          </cell>
          <cell r="H192">
            <v>2407</v>
          </cell>
          <cell r="I192" t="str">
            <v>ＦＤＴＰ</v>
          </cell>
          <cell r="J192" t="str">
            <v>0</v>
          </cell>
          <cell r="K192" t="str">
            <v>X</v>
          </cell>
          <cell r="L192">
            <v>50</v>
          </cell>
          <cell r="M192">
            <v>9999</v>
          </cell>
          <cell r="N192">
            <v>39371</v>
          </cell>
          <cell r="O192">
            <v>58440</v>
          </cell>
          <cell r="P192">
            <v>1</v>
          </cell>
          <cell r="Q192" t="str">
            <v>下限値</v>
          </cell>
          <cell r="S192">
            <v>184.03</v>
          </cell>
          <cell r="AC192">
            <v>0</v>
          </cell>
        </row>
        <row r="193">
          <cell r="A193" t="str">
            <v>○KD02165-Y206</v>
          </cell>
          <cell r="B193" t="str">
            <v>○</v>
          </cell>
          <cell r="C193" t="str">
            <v>1:コストマスタ</v>
          </cell>
          <cell r="E193" t="str">
            <v>KD02165-Y206</v>
          </cell>
          <cell r="H193">
            <v>2407</v>
          </cell>
          <cell r="I193" t="str">
            <v>ＦＤＴＰ</v>
          </cell>
          <cell r="J193" t="str">
            <v>0</v>
          </cell>
          <cell r="K193" t="str">
            <v>X</v>
          </cell>
          <cell r="L193">
            <v>50</v>
          </cell>
          <cell r="M193">
            <v>9999</v>
          </cell>
          <cell r="N193">
            <v>39371</v>
          </cell>
          <cell r="O193">
            <v>58440</v>
          </cell>
          <cell r="P193">
            <v>1</v>
          </cell>
          <cell r="Q193" t="str">
            <v>下限値</v>
          </cell>
          <cell r="S193">
            <v>10.79</v>
          </cell>
          <cell r="AC193">
            <v>0</v>
          </cell>
        </row>
        <row r="194">
          <cell r="A194" t="str">
            <v>○KD02165-Y208</v>
          </cell>
          <cell r="B194" t="str">
            <v>○</v>
          </cell>
          <cell r="C194" t="str">
            <v>1:コストマスタ</v>
          </cell>
          <cell r="E194" t="str">
            <v>KD02165-Y208</v>
          </cell>
          <cell r="H194">
            <v>2407</v>
          </cell>
          <cell r="I194" t="str">
            <v>ＦＤＴＰ</v>
          </cell>
          <cell r="J194" t="str">
            <v>0</v>
          </cell>
          <cell r="K194" t="str">
            <v>X</v>
          </cell>
          <cell r="L194">
            <v>50</v>
          </cell>
          <cell r="M194">
            <v>9999</v>
          </cell>
          <cell r="N194">
            <v>39371</v>
          </cell>
          <cell r="O194">
            <v>58440</v>
          </cell>
          <cell r="P194">
            <v>1</v>
          </cell>
          <cell r="Q194" t="str">
            <v>下限値</v>
          </cell>
          <cell r="S194">
            <v>34.520000000000003</v>
          </cell>
          <cell r="AC194">
            <v>0</v>
          </cell>
        </row>
        <row r="195">
          <cell r="A195" t="str">
            <v>○KD02165-Y209</v>
          </cell>
          <cell r="B195" t="str">
            <v>○</v>
          </cell>
          <cell r="C195" t="str">
            <v>1:コストマスタ</v>
          </cell>
          <cell r="E195" t="str">
            <v>KD02165-Y209</v>
          </cell>
          <cell r="H195">
            <v>2407</v>
          </cell>
          <cell r="I195" t="str">
            <v>ＦＤＴＰ</v>
          </cell>
          <cell r="J195" t="str">
            <v>0</v>
          </cell>
          <cell r="K195" t="str">
            <v>X</v>
          </cell>
          <cell r="L195">
            <v>50</v>
          </cell>
          <cell r="M195">
            <v>9999</v>
          </cell>
          <cell r="N195">
            <v>39371</v>
          </cell>
          <cell r="O195">
            <v>58440</v>
          </cell>
          <cell r="P195">
            <v>1</v>
          </cell>
          <cell r="Q195" t="str">
            <v>下限値</v>
          </cell>
          <cell r="S195">
            <v>13.49</v>
          </cell>
          <cell r="AC195">
            <v>0</v>
          </cell>
        </row>
        <row r="196">
          <cell r="A196" t="str">
            <v>○KD02165-Y211</v>
          </cell>
          <cell r="B196" t="str">
            <v>○</v>
          </cell>
          <cell r="C196" t="str">
            <v>1:コストマスタ</v>
          </cell>
          <cell r="E196" t="str">
            <v>KD02165-Y211</v>
          </cell>
          <cell r="H196">
            <v>2488</v>
          </cell>
          <cell r="I196" t="str">
            <v>クミ化成</v>
          </cell>
          <cell r="J196" t="str">
            <v>1</v>
          </cell>
          <cell r="K196" t="str">
            <v>X</v>
          </cell>
          <cell r="L196">
            <v>1</v>
          </cell>
          <cell r="M196">
            <v>1000</v>
          </cell>
          <cell r="N196">
            <v>20000000</v>
          </cell>
          <cell r="O196">
            <v>58440</v>
          </cell>
          <cell r="P196">
            <v>1</v>
          </cell>
          <cell r="Q196" t="str">
            <v>下限値</v>
          </cell>
          <cell r="R196">
            <v>1</v>
          </cell>
          <cell r="S196">
            <v>34.1</v>
          </cell>
          <cell r="T196">
            <v>101</v>
          </cell>
          <cell r="U196">
            <v>23.9</v>
          </cell>
          <cell r="V196">
            <v>301</v>
          </cell>
          <cell r="W196">
            <v>19.600000000000001</v>
          </cell>
          <cell r="X196">
            <v>501</v>
          </cell>
          <cell r="Y196">
            <v>17</v>
          </cell>
          <cell r="AB196">
            <v>1000</v>
          </cell>
          <cell r="AC196">
            <v>0</v>
          </cell>
        </row>
        <row r="197">
          <cell r="A197" t="str">
            <v>KD02165-Y211</v>
          </cell>
          <cell r="C197" t="str">
            <v>2:業者別見積り</v>
          </cell>
          <cell r="D197" t="str">
            <v>0</v>
          </cell>
          <cell r="E197" t="str">
            <v>KD02165-Y211</v>
          </cell>
          <cell r="F197" t="str">
            <v>02</v>
          </cell>
          <cell r="G197" t="str">
            <v>PP</v>
          </cell>
          <cell r="H197">
            <v>2488</v>
          </cell>
          <cell r="I197" t="str">
            <v>クミ化成</v>
          </cell>
          <cell r="J197" t="str">
            <v>1</v>
          </cell>
          <cell r="P197">
            <v>1</v>
          </cell>
          <cell r="Q197" t="str">
            <v>上限値</v>
          </cell>
          <cell r="R197">
            <v>100</v>
          </cell>
          <cell r="S197">
            <v>34.1</v>
          </cell>
          <cell r="T197">
            <v>500</v>
          </cell>
          <cell r="U197">
            <v>23.9</v>
          </cell>
          <cell r="V197">
            <v>1000</v>
          </cell>
          <cell r="W197">
            <v>19.600000000000001</v>
          </cell>
          <cell r="X197">
            <v>5000</v>
          </cell>
          <cell r="Y197">
            <v>17</v>
          </cell>
          <cell r="AD197" t="str">
            <v>抜</v>
          </cell>
          <cell r="AE197">
            <v>14000</v>
          </cell>
        </row>
        <row r="198">
          <cell r="A198" t="str">
            <v>○KD02165-Y212</v>
          </cell>
          <cell r="B198" t="str">
            <v>○</v>
          </cell>
          <cell r="C198" t="str">
            <v>1:コストマスタ</v>
          </cell>
          <cell r="E198" t="str">
            <v>KD02165-Y212</v>
          </cell>
          <cell r="H198">
            <v>2488</v>
          </cell>
          <cell r="I198" t="str">
            <v>クミ化成</v>
          </cell>
          <cell r="J198" t="str">
            <v>1</v>
          </cell>
          <cell r="K198" t="str">
            <v>X</v>
          </cell>
          <cell r="L198">
            <v>1</v>
          </cell>
          <cell r="M198">
            <v>1000</v>
          </cell>
          <cell r="N198">
            <v>20000000</v>
          </cell>
          <cell r="O198">
            <v>58440</v>
          </cell>
          <cell r="P198">
            <v>1</v>
          </cell>
          <cell r="Q198" t="str">
            <v>下限値</v>
          </cell>
          <cell r="R198">
            <v>1</v>
          </cell>
          <cell r="S198">
            <v>56.8</v>
          </cell>
          <cell r="T198">
            <v>101</v>
          </cell>
          <cell r="U198">
            <v>45.4</v>
          </cell>
          <cell r="V198">
            <v>301</v>
          </cell>
          <cell r="W198">
            <v>37</v>
          </cell>
          <cell r="X198">
            <v>501</v>
          </cell>
          <cell r="Y198">
            <v>32.1</v>
          </cell>
          <cell r="AB198">
            <v>1000</v>
          </cell>
          <cell r="AC198">
            <v>0</v>
          </cell>
        </row>
        <row r="199">
          <cell r="A199" t="str">
            <v>KD02165-Y212</v>
          </cell>
          <cell r="C199" t="str">
            <v>2:業者別見積り</v>
          </cell>
          <cell r="D199" t="str">
            <v>0</v>
          </cell>
          <cell r="E199" t="str">
            <v>KD02165-Y212</v>
          </cell>
          <cell r="F199" t="str">
            <v>02</v>
          </cell>
          <cell r="G199" t="str">
            <v>PP</v>
          </cell>
          <cell r="H199">
            <v>2488</v>
          </cell>
          <cell r="I199" t="str">
            <v>クミ化成</v>
          </cell>
          <cell r="J199" t="str">
            <v>1</v>
          </cell>
          <cell r="P199">
            <v>1</v>
          </cell>
          <cell r="Q199" t="str">
            <v>上限値</v>
          </cell>
          <cell r="R199">
            <v>100</v>
          </cell>
          <cell r="S199">
            <v>56.8</v>
          </cell>
          <cell r="T199">
            <v>500</v>
          </cell>
          <cell r="U199">
            <v>45.4</v>
          </cell>
          <cell r="V199">
            <v>1000</v>
          </cell>
          <cell r="W199">
            <v>37</v>
          </cell>
          <cell r="X199">
            <v>5000</v>
          </cell>
          <cell r="Y199">
            <v>32.1</v>
          </cell>
          <cell r="AD199" t="str">
            <v>抜</v>
          </cell>
          <cell r="AE199">
            <v>21000</v>
          </cell>
        </row>
        <row r="200">
          <cell r="A200" t="str">
            <v>○KD02165-Y213</v>
          </cell>
          <cell r="B200" t="str">
            <v>○</v>
          </cell>
          <cell r="C200" t="str">
            <v>1:コストマスタ</v>
          </cell>
          <cell r="E200" t="str">
            <v>KD02165-Y213</v>
          </cell>
          <cell r="H200">
            <v>1844</v>
          </cell>
          <cell r="I200" t="str">
            <v>オーエム</v>
          </cell>
          <cell r="J200" t="str">
            <v>0</v>
          </cell>
          <cell r="K200" t="str">
            <v>X</v>
          </cell>
          <cell r="L200">
            <v>1</v>
          </cell>
          <cell r="M200">
            <v>300</v>
          </cell>
          <cell r="N200">
            <v>20000000</v>
          </cell>
          <cell r="O200">
            <v>58440</v>
          </cell>
          <cell r="P200">
            <v>1</v>
          </cell>
          <cell r="Q200" t="str">
            <v>下限値</v>
          </cell>
          <cell r="R200">
            <v>1</v>
          </cell>
          <cell r="S200">
            <v>342</v>
          </cell>
          <cell r="T200">
            <v>100</v>
          </cell>
          <cell r="U200">
            <v>320</v>
          </cell>
          <cell r="V200">
            <v>300</v>
          </cell>
          <cell r="W200">
            <v>295</v>
          </cell>
          <cell r="X200">
            <v>500</v>
          </cell>
          <cell r="Y200">
            <v>280</v>
          </cell>
          <cell r="AB200">
            <v>999</v>
          </cell>
          <cell r="AC200">
            <v>0</v>
          </cell>
        </row>
        <row r="201">
          <cell r="A201" t="str">
            <v>○KD02165-Y215</v>
          </cell>
          <cell r="B201" t="str">
            <v>○</v>
          </cell>
          <cell r="C201" t="str">
            <v>1:コストマスタ</v>
          </cell>
          <cell r="E201" t="str">
            <v>KD02165-Y215</v>
          </cell>
          <cell r="H201">
            <v>3158</v>
          </cell>
          <cell r="I201" t="str">
            <v>フジノン佐野</v>
          </cell>
          <cell r="J201" t="str">
            <v>0</v>
          </cell>
          <cell r="K201" t="str">
            <v>X</v>
          </cell>
          <cell r="L201">
            <v>300</v>
          </cell>
          <cell r="M201">
            <v>499</v>
          </cell>
          <cell r="N201">
            <v>39361</v>
          </cell>
          <cell r="O201">
            <v>58440</v>
          </cell>
          <cell r="P201">
            <v>1</v>
          </cell>
          <cell r="Q201" t="str">
            <v>下限値</v>
          </cell>
          <cell r="R201">
            <v>100</v>
          </cell>
          <cell r="S201">
            <v>398</v>
          </cell>
          <cell r="T201">
            <v>300</v>
          </cell>
          <cell r="U201">
            <v>357</v>
          </cell>
          <cell r="V201">
            <v>500</v>
          </cell>
          <cell r="W201">
            <v>285</v>
          </cell>
          <cell r="X201">
            <v>1000</v>
          </cell>
          <cell r="Y201">
            <v>225</v>
          </cell>
          <cell r="AB201">
            <v>4999</v>
          </cell>
          <cell r="AC201">
            <v>0</v>
          </cell>
        </row>
        <row r="202">
          <cell r="A202" t="str">
            <v>KD02165-Y215</v>
          </cell>
          <cell r="C202" t="str">
            <v>2:業者別見積り</v>
          </cell>
          <cell r="D202" t="str">
            <v>0</v>
          </cell>
          <cell r="E202" t="str">
            <v>KD02165-Y215</v>
          </cell>
          <cell r="F202" t="str">
            <v>02</v>
          </cell>
          <cell r="G202" t="str">
            <v>DC</v>
          </cell>
          <cell r="H202">
            <v>3158</v>
          </cell>
          <cell r="I202" t="str">
            <v>フジノン佐野</v>
          </cell>
          <cell r="J202" t="str">
            <v>1</v>
          </cell>
          <cell r="P202">
            <v>1</v>
          </cell>
          <cell r="Q202" t="str">
            <v>上限値</v>
          </cell>
          <cell r="R202">
            <v>100</v>
          </cell>
          <cell r="S202">
            <v>428</v>
          </cell>
          <cell r="T202">
            <v>300</v>
          </cell>
          <cell r="U202">
            <v>357</v>
          </cell>
          <cell r="V202">
            <v>500</v>
          </cell>
          <cell r="W202">
            <v>285</v>
          </cell>
          <cell r="X202">
            <v>1000</v>
          </cell>
          <cell r="Y202">
            <v>225</v>
          </cell>
          <cell r="AD202" t="str">
            <v>ﾀﾞｲｷｬｽﾄ</v>
          </cell>
          <cell r="AE202">
            <v>2100000</v>
          </cell>
          <cell r="AF202" t="str">
            <v>ﾄﾘﾐﾝｸﾞ</v>
          </cell>
          <cell r="AG202">
            <v>200000</v>
          </cell>
        </row>
        <row r="203">
          <cell r="A203" t="str">
            <v>○KD02165-Y217</v>
          </cell>
          <cell r="B203" t="str">
            <v>○</v>
          </cell>
          <cell r="C203" t="str">
            <v>1:コストマスタ</v>
          </cell>
          <cell r="E203" t="str">
            <v>KD02165-Y217</v>
          </cell>
          <cell r="H203">
            <v>997</v>
          </cell>
          <cell r="I203" t="str">
            <v>伸栄発條</v>
          </cell>
          <cell r="J203" t="str">
            <v>1</v>
          </cell>
          <cell r="K203" t="str">
            <v>X</v>
          </cell>
          <cell r="L203">
            <v>500</v>
          </cell>
          <cell r="M203">
            <v>9999</v>
          </cell>
          <cell r="N203">
            <v>20000000</v>
          </cell>
          <cell r="O203">
            <v>58440</v>
          </cell>
          <cell r="P203">
            <v>1</v>
          </cell>
          <cell r="Q203" t="str">
            <v>下限値</v>
          </cell>
          <cell r="R203">
            <v>500</v>
          </cell>
          <cell r="S203">
            <v>53</v>
          </cell>
          <cell r="T203">
            <v>1000</v>
          </cell>
          <cell r="U203">
            <v>43</v>
          </cell>
          <cell r="AB203">
            <v>9999</v>
          </cell>
          <cell r="AC203">
            <v>0</v>
          </cell>
        </row>
        <row r="204">
          <cell r="A204" t="str">
            <v>KD02165-Y217</v>
          </cell>
          <cell r="C204" t="str">
            <v>2:業者別見積り</v>
          </cell>
          <cell r="D204" t="str">
            <v>0</v>
          </cell>
          <cell r="E204" t="str">
            <v>KD02165-Y217</v>
          </cell>
          <cell r="F204" t="str">
            <v>01</v>
          </cell>
          <cell r="G204" t="str">
            <v>SP</v>
          </cell>
          <cell r="H204">
            <v>3164</v>
          </cell>
          <cell r="I204" t="str">
            <v>明里スプリングＳＳ</v>
          </cell>
          <cell r="J204" t="str">
            <v>1</v>
          </cell>
          <cell r="P204">
            <v>1</v>
          </cell>
          <cell r="Q204" t="str">
            <v>上限値</v>
          </cell>
          <cell r="R204">
            <v>100</v>
          </cell>
          <cell r="S204">
            <v>83.3</v>
          </cell>
          <cell r="T204">
            <v>500</v>
          </cell>
          <cell r="U204">
            <v>69</v>
          </cell>
          <cell r="V204">
            <v>1000</v>
          </cell>
          <cell r="W204">
            <v>53</v>
          </cell>
          <cell r="X204">
            <v>5000</v>
          </cell>
          <cell r="Y204">
            <v>43</v>
          </cell>
        </row>
        <row r="205">
          <cell r="A205" t="str">
            <v>KD02165-Y217</v>
          </cell>
          <cell r="C205" t="str">
            <v>2:業者別見積り</v>
          </cell>
          <cell r="D205" t="str">
            <v>0</v>
          </cell>
          <cell r="E205" t="str">
            <v>KD02165-Y217</v>
          </cell>
          <cell r="F205" t="str">
            <v>01</v>
          </cell>
          <cell r="G205" t="str">
            <v>SP</v>
          </cell>
          <cell r="H205">
            <v>997</v>
          </cell>
          <cell r="I205" t="str">
            <v>伸栄発條</v>
          </cell>
          <cell r="J205" t="str">
            <v>0</v>
          </cell>
          <cell r="P205">
            <v>1</v>
          </cell>
          <cell r="Q205" t="str">
            <v>上限値</v>
          </cell>
          <cell r="R205">
            <v>99</v>
          </cell>
          <cell r="S205">
            <v>900</v>
          </cell>
          <cell r="T205">
            <v>499</v>
          </cell>
          <cell r="U205">
            <v>300</v>
          </cell>
          <cell r="V205">
            <v>999</v>
          </cell>
          <cell r="W205">
            <v>130</v>
          </cell>
          <cell r="X205">
            <v>4999</v>
          </cell>
          <cell r="Y205">
            <v>90</v>
          </cell>
        </row>
        <row r="206">
          <cell r="A206" t="str">
            <v>○KD02165-Y223</v>
          </cell>
          <cell r="B206" t="str">
            <v>○</v>
          </cell>
          <cell r="C206" t="str">
            <v>1:コストマスタ</v>
          </cell>
          <cell r="E206" t="str">
            <v>KD02165-Y223</v>
          </cell>
          <cell r="H206">
            <v>997</v>
          </cell>
          <cell r="I206" t="str">
            <v>伸栄発條</v>
          </cell>
          <cell r="J206" t="str">
            <v>1</v>
          </cell>
          <cell r="K206" t="str">
            <v>X</v>
          </cell>
          <cell r="L206">
            <v>300</v>
          </cell>
          <cell r="M206">
            <v>9999</v>
          </cell>
          <cell r="N206">
            <v>20000000</v>
          </cell>
          <cell r="O206">
            <v>58440</v>
          </cell>
          <cell r="P206">
            <v>1</v>
          </cell>
          <cell r="Q206" t="str">
            <v>下限値</v>
          </cell>
          <cell r="R206">
            <v>300</v>
          </cell>
          <cell r="S206">
            <v>60</v>
          </cell>
          <cell r="T206">
            <v>500</v>
          </cell>
          <cell r="U206">
            <v>50</v>
          </cell>
          <cell r="AB206">
            <v>9999</v>
          </cell>
          <cell r="AC206">
            <v>0</v>
          </cell>
        </row>
        <row r="207">
          <cell r="A207" t="str">
            <v>KD02165-Y223</v>
          </cell>
          <cell r="C207" t="str">
            <v>2:業者別見積り</v>
          </cell>
          <cell r="D207" t="str">
            <v>0</v>
          </cell>
          <cell r="E207" t="str">
            <v>KD02165-Y223</v>
          </cell>
          <cell r="F207" t="str">
            <v>03</v>
          </cell>
          <cell r="G207" t="str">
            <v>SP</v>
          </cell>
          <cell r="H207">
            <v>997</v>
          </cell>
          <cell r="I207" t="str">
            <v>伸栄発條</v>
          </cell>
          <cell r="J207" t="str">
            <v>1</v>
          </cell>
          <cell r="P207">
            <v>1</v>
          </cell>
          <cell r="Q207" t="str">
            <v>上限値</v>
          </cell>
          <cell r="R207">
            <v>100</v>
          </cell>
          <cell r="S207">
            <v>300</v>
          </cell>
          <cell r="T207">
            <v>300</v>
          </cell>
          <cell r="U207">
            <v>130</v>
          </cell>
          <cell r="V207">
            <v>500</v>
          </cell>
          <cell r="W207">
            <v>90</v>
          </cell>
          <cell r="X207">
            <v>1000</v>
          </cell>
          <cell r="Y207">
            <v>60</v>
          </cell>
        </row>
        <row r="208">
          <cell r="A208" t="str">
            <v>○KD02165-Y226</v>
          </cell>
          <cell r="B208" t="str">
            <v>○</v>
          </cell>
          <cell r="C208" t="str">
            <v>1:コストマスタ</v>
          </cell>
          <cell r="E208" t="str">
            <v>KD02165-Y226</v>
          </cell>
          <cell r="H208">
            <v>2407</v>
          </cell>
          <cell r="I208" t="str">
            <v>ＦＤＴＰ</v>
          </cell>
          <cell r="J208" t="str">
            <v>0</v>
          </cell>
          <cell r="K208" t="str">
            <v>X</v>
          </cell>
          <cell r="L208">
            <v>50</v>
          </cell>
          <cell r="M208">
            <v>9999</v>
          </cell>
          <cell r="N208">
            <v>39371</v>
          </cell>
          <cell r="O208">
            <v>58440</v>
          </cell>
          <cell r="P208">
            <v>1</v>
          </cell>
          <cell r="Q208" t="str">
            <v>下限値</v>
          </cell>
          <cell r="S208">
            <v>58.13</v>
          </cell>
          <cell r="AC208">
            <v>0</v>
          </cell>
        </row>
        <row r="209">
          <cell r="A209" t="str">
            <v>○KD02165-Y230</v>
          </cell>
          <cell r="B209" t="str">
            <v>○</v>
          </cell>
          <cell r="C209" t="str">
            <v>1:コストマスタ</v>
          </cell>
          <cell r="E209" t="str">
            <v>KD02165-Y230</v>
          </cell>
          <cell r="H209">
            <v>2407</v>
          </cell>
          <cell r="I209" t="str">
            <v>ＦＤＴＰ</v>
          </cell>
          <cell r="J209" t="str">
            <v>0</v>
          </cell>
          <cell r="K209" t="str">
            <v>X</v>
          </cell>
          <cell r="L209">
            <v>50</v>
          </cell>
          <cell r="M209">
            <v>9999</v>
          </cell>
          <cell r="N209">
            <v>39371</v>
          </cell>
          <cell r="O209">
            <v>58440</v>
          </cell>
          <cell r="P209">
            <v>1</v>
          </cell>
          <cell r="Q209" t="str">
            <v>下限値</v>
          </cell>
          <cell r="S209">
            <v>31.72</v>
          </cell>
          <cell r="AC209">
            <v>0</v>
          </cell>
        </row>
        <row r="210">
          <cell r="A210" t="str">
            <v>○KD02165-Y231</v>
          </cell>
          <cell r="B210" t="str">
            <v>○</v>
          </cell>
          <cell r="C210" t="str">
            <v>1:コストマスタ</v>
          </cell>
          <cell r="E210" t="str">
            <v>KD02165-Y231</v>
          </cell>
          <cell r="H210">
            <v>2407</v>
          </cell>
          <cell r="I210" t="str">
            <v>ＦＤＴＰ</v>
          </cell>
          <cell r="J210" t="str">
            <v>0</v>
          </cell>
          <cell r="K210" t="str">
            <v>X</v>
          </cell>
          <cell r="L210">
            <v>50</v>
          </cell>
          <cell r="M210">
            <v>9999</v>
          </cell>
          <cell r="N210">
            <v>39371</v>
          </cell>
          <cell r="O210">
            <v>58440</v>
          </cell>
          <cell r="P210">
            <v>1</v>
          </cell>
          <cell r="Q210" t="str">
            <v>下限値</v>
          </cell>
          <cell r="S210">
            <v>49.91</v>
          </cell>
          <cell r="AC210">
            <v>0</v>
          </cell>
        </row>
        <row r="211">
          <cell r="A211" t="str">
            <v>○KD02165-Y235</v>
          </cell>
          <cell r="B211" t="str">
            <v>○</v>
          </cell>
          <cell r="C211" t="str">
            <v>1:コストマスタ</v>
          </cell>
          <cell r="E211" t="str">
            <v>KD02165-Y235</v>
          </cell>
          <cell r="H211">
            <v>2407</v>
          </cell>
          <cell r="I211" t="str">
            <v>ＦＤＴＰ</v>
          </cell>
          <cell r="J211" t="str">
            <v>0</v>
          </cell>
          <cell r="K211" t="str">
            <v>X</v>
          </cell>
          <cell r="L211">
            <v>50</v>
          </cell>
          <cell r="M211">
            <v>9999</v>
          </cell>
          <cell r="N211">
            <v>39371</v>
          </cell>
          <cell r="O211">
            <v>58440</v>
          </cell>
          <cell r="P211">
            <v>1</v>
          </cell>
          <cell r="Q211" t="str">
            <v>下限値</v>
          </cell>
          <cell r="S211">
            <v>33.86</v>
          </cell>
          <cell r="AC211">
            <v>0</v>
          </cell>
        </row>
        <row r="212">
          <cell r="A212" t="str">
            <v>○KD02165-Y255</v>
          </cell>
          <cell r="B212" t="str">
            <v>○</v>
          </cell>
          <cell r="C212" t="str">
            <v>1:コストマスタ</v>
          </cell>
          <cell r="E212" t="str">
            <v>KD02165-Y255</v>
          </cell>
          <cell r="H212">
            <v>2407</v>
          </cell>
          <cell r="I212" t="str">
            <v>ＦＤＴＰ</v>
          </cell>
          <cell r="J212" t="str">
            <v>0</v>
          </cell>
          <cell r="K212" t="str">
            <v>X</v>
          </cell>
          <cell r="L212">
            <v>50</v>
          </cell>
          <cell r="M212">
            <v>9999</v>
          </cell>
          <cell r="N212">
            <v>39371</v>
          </cell>
          <cell r="O212">
            <v>58440</v>
          </cell>
          <cell r="P212">
            <v>1</v>
          </cell>
          <cell r="Q212" t="str">
            <v>下限値</v>
          </cell>
          <cell r="S212">
            <v>11.66</v>
          </cell>
          <cell r="AC212">
            <v>0</v>
          </cell>
        </row>
        <row r="213">
          <cell r="A213" t="str">
            <v>○KD02165-Y256</v>
          </cell>
          <cell r="B213" t="str">
            <v>○</v>
          </cell>
          <cell r="C213" t="str">
            <v>1:コストマスタ</v>
          </cell>
          <cell r="E213" t="str">
            <v>KD02165-Y256</v>
          </cell>
          <cell r="H213">
            <v>2407</v>
          </cell>
          <cell r="I213" t="str">
            <v>ＦＤＴＰ</v>
          </cell>
          <cell r="J213" t="str">
            <v>1</v>
          </cell>
          <cell r="K213" t="str">
            <v>X</v>
          </cell>
          <cell r="L213">
            <v>50</v>
          </cell>
          <cell r="M213">
            <v>9999</v>
          </cell>
          <cell r="N213">
            <v>39371</v>
          </cell>
          <cell r="O213">
            <v>58440</v>
          </cell>
          <cell r="P213">
            <v>1</v>
          </cell>
          <cell r="Q213" t="str">
            <v>下限値</v>
          </cell>
          <cell r="S213">
            <v>13.06</v>
          </cell>
          <cell r="AC213">
            <v>0</v>
          </cell>
        </row>
        <row r="214">
          <cell r="A214" t="str">
            <v>○KD02165-Y260</v>
          </cell>
          <cell r="B214" t="str">
            <v>○</v>
          </cell>
          <cell r="C214" t="str">
            <v>1:コストマスタ</v>
          </cell>
          <cell r="E214" t="str">
            <v>KD02165-Y260</v>
          </cell>
          <cell r="H214">
            <v>2407</v>
          </cell>
          <cell r="I214" t="str">
            <v>ＦＤＴＰ</v>
          </cell>
          <cell r="J214" t="str">
            <v>0</v>
          </cell>
          <cell r="K214" t="str">
            <v>X</v>
          </cell>
          <cell r="L214">
            <v>50</v>
          </cell>
          <cell r="M214">
            <v>9999</v>
          </cell>
          <cell r="N214">
            <v>39371</v>
          </cell>
          <cell r="O214">
            <v>58440</v>
          </cell>
          <cell r="P214">
            <v>1</v>
          </cell>
          <cell r="Q214" t="str">
            <v>下限値</v>
          </cell>
          <cell r="S214">
            <v>28.32</v>
          </cell>
          <cell r="AC214">
            <v>0</v>
          </cell>
        </row>
        <row r="215">
          <cell r="A215" t="str">
            <v>○KD02165-Y284</v>
          </cell>
          <cell r="B215" t="str">
            <v>○</v>
          </cell>
          <cell r="C215" t="str">
            <v>1:コストマスタ</v>
          </cell>
          <cell r="E215" t="str">
            <v>KD02165-Y284</v>
          </cell>
          <cell r="H215">
            <v>1434</v>
          </cell>
          <cell r="I215" t="str">
            <v>ファスコ</v>
          </cell>
          <cell r="J215" t="str">
            <v>1</v>
          </cell>
          <cell r="K215" t="str">
            <v>X</v>
          </cell>
          <cell r="L215">
            <v>300</v>
          </cell>
          <cell r="M215">
            <v>900</v>
          </cell>
          <cell r="N215">
            <v>39230</v>
          </cell>
          <cell r="O215">
            <v>58440</v>
          </cell>
          <cell r="P215">
            <v>1</v>
          </cell>
          <cell r="Q215" t="str">
            <v>下限値</v>
          </cell>
          <cell r="S215">
            <v>83</v>
          </cell>
          <cell r="AC215">
            <v>0</v>
          </cell>
        </row>
        <row r="216">
          <cell r="A216" t="str">
            <v>○KD02165-Y285</v>
          </cell>
          <cell r="B216" t="str">
            <v>○</v>
          </cell>
          <cell r="C216" t="str">
            <v>1:コストマスタ</v>
          </cell>
          <cell r="E216" t="str">
            <v>KD02165-Y285</v>
          </cell>
          <cell r="H216">
            <v>1434</v>
          </cell>
          <cell r="I216" t="str">
            <v>ファスコ</v>
          </cell>
          <cell r="J216" t="str">
            <v>1</v>
          </cell>
          <cell r="K216" t="str">
            <v>X</v>
          </cell>
          <cell r="L216">
            <v>100</v>
          </cell>
          <cell r="M216">
            <v>500</v>
          </cell>
          <cell r="N216">
            <v>39230</v>
          </cell>
          <cell r="O216">
            <v>58440</v>
          </cell>
          <cell r="P216">
            <v>1</v>
          </cell>
          <cell r="Q216" t="str">
            <v>下限値</v>
          </cell>
          <cell r="S216">
            <v>39</v>
          </cell>
          <cell r="AC216">
            <v>0</v>
          </cell>
        </row>
        <row r="217">
          <cell r="A217" t="str">
            <v>○KD02165-Y301</v>
          </cell>
          <cell r="B217" t="str">
            <v>○</v>
          </cell>
          <cell r="C217" t="str">
            <v>1:コストマスタ</v>
          </cell>
          <cell r="E217" t="str">
            <v>KD02165-Y301</v>
          </cell>
          <cell r="F217" t="str">
            <v>5</v>
          </cell>
          <cell r="H217">
            <v>1945</v>
          </cell>
          <cell r="I217" t="str">
            <v>佐藤製作所</v>
          </cell>
          <cell r="J217" t="str">
            <v>0</v>
          </cell>
          <cell r="K217" t="str">
            <v>X</v>
          </cell>
          <cell r="L217">
            <v>1</v>
          </cell>
          <cell r="M217">
            <v>1000</v>
          </cell>
          <cell r="N217">
            <v>20000000</v>
          </cell>
          <cell r="O217">
            <v>58440</v>
          </cell>
          <cell r="P217">
            <v>1</v>
          </cell>
          <cell r="Q217" t="str">
            <v>下限値</v>
          </cell>
          <cell r="R217">
            <v>1</v>
          </cell>
          <cell r="S217">
            <v>1195</v>
          </cell>
          <cell r="T217">
            <v>101</v>
          </cell>
          <cell r="U217">
            <v>1185</v>
          </cell>
          <cell r="V217">
            <v>301</v>
          </cell>
          <cell r="W217">
            <v>1140</v>
          </cell>
          <cell r="X217">
            <v>501</v>
          </cell>
          <cell r="Y217">
            <v>1080</v>
          </cell>
          <cell r="AB217">
            <v>1000</v>
          </cell>
          <cell r="AC217">
            <v>0</v>
          </cell>
        </row>
        <row r="218">
          <cell r="A218" t="str">
            <v>○KD02165-Y303</v>
          </cell>
          <cell r="B218" t="str">
            <v>○</v>
          </cell>
          <cell r="C218" t="str">
            <v>1:コストマスタ</v>
          </cell>
          <cell r="E218" t="str">
            <v>KD02165-Y303</v>
          </cell>
          <cell r="F218" t="str">
            <v>4</v>
          </cell>
          <cell r="H218">
            <v>1945</v>
          </cell>
          <cell r="I218" t="str">
            <v>佐藤製作所</v>
          </cell>
          <cell r="J218" t="str">
            <v>0</v>
          </cell>
          <cell r="K218" t="str">
            <v>X</v>
          </cell>
          <cell r="L218">
            <v>1</v>
          </cell>
          <cell r="M218">
            <v>1000</v>
          </cell>
          <cell r="N218">
            <v>20000000</v>
          </cell>
          <cell r="O218">
            <v>58440</v>
          </cell>
          <cell r="P218">
            <v>1</v>
          </cell>
          <cell r="Q218" t="str">
            <v>下限値</v>
          </cell>
          <cell r="R218">
            <v>1</v>
          </cell>
          <cell r="S218">
            <v>571</v>
          </cell>
          <cell r="T218">
            <v>101</v>
          </cell>
          <cell r="U218">
            <v>565</v>
          </cell>
          <cell r="V218">
            <v>301</v>
          </cell>
          <cell r="W218">
            <v>558</v>
          </cell>
          <cell r="X218">
            <v>501</v>
          </cell>
          <cell r="Y218">
            <v>551</v>
          </cell>
          <cell r="AB218">
            <v>1000</v>
          </cell>
          <cell r="AC218">
            <v>0</v>
          </cell>
        </row>
        <row r="219">
          <cell r="A219" t="str">
            <v>○KD02165-Y305</v>
          </cell>
          <cell r="B219" t="str">
            <v>○</v>
          </cell>
          <cell r="C219" t="str">
            <v>1:コストマスタ</v>
          </cell>
          <cell r="E219" t="str">
            <v>KD02165-Y305</v>
          </cell>
          <cell r="F219" t="str">
            <v>2</v>
          </cell>
          <cell r="H219">
            <v>1945</v>
          </cell>
          <cell r="I219" t="str">
            <v>佐藤製作所</v>
          </cell>
          <cell r="J219" t="str">
            <v>0</v>
          </cell>
          <cell r="K219" t="str">
            <v>X</v>
          </cell>
          <cell r="L219">
            <v>1</v>
          </cell>
          <cell r="M219">
            <v>1000</v>
          </cell>
          <cell r="N219">
            <v>20000000</v>
          </cell>
          <cell r="O219">
            <v>58440</v>
          </cell>
          <cell r="P219">
            <v>1</v>
          </cell>
          <cell r="Q219" t="str">
            <v>下限値</v>
          </cell>
          <cell r="R219">
            <v>1</v>
          </cell>
          <cell r="S219">
            <v>552</v>
          </cell>
          <cell r="T219">
            <v>101</v>
          </cell>
          <cell r="U219">
            <v>540</v>
          </cell>
          <cell r="V219">
            <v>301</v>
          </cell>
          <cell r="W219">
            <v>534</v>
          </cell>
          <cell r="X219">
            <v>501</v>
          </cell>
          <cell r="Y219">
            <v>528</v>
          </cell>
          <cell r="AB219">
            <v>1000</v>
          </cell>
          <cell r="AC219">
            <v>0</v>
          </cell>
        </row>
        <row r="220">
          <cell r="A220" t="str">
            <v>○KD02165-Y307</v>
          </cell>
          <cell r="B220" t="str">
            <v>○</v>
          </cell>
          <cell r="C220" t="str">
            <v>1:コストマスタ</v>
          </cell>
          <cell r="E220" t="str">
            <v>KD02165-Y307</v>
          </cell>
          <cell r="F220" t="str">
            <v>2</v>
          </cell>
          <cell r="H220">
            <v>1945</v>
          </cell>
          <cell r="I220" t="str">
            <v>佐藤製作所</v>
          </cell>
          <cell r="J220" t="str">
            <v>0</v>
          </cell>
          <cell r="K220" t="str">
            <v>X</v>
          </cell>
          <cell r="L220">
            <v>1</v>
          </cell>
          <cell r="M220">
            <v>1000</v>
          </cell>
          <cell r="N220">
            <v>20000000</v>
          </cell>
          <cell r="O220">
            <v>58440</v>
          </cell>
          <cell r="P220">
            <v>1</v>
          </cell>
          <cell r="Q220" t="str">
            <v>下限値</v>
          </cell>
          <cell r="R220">
            <v>1</v>
          </cell>
          <cell r="S220">
            <v>289</v>
          </cell>
          <cell r="T220">
            <v>101</v>
          </cell>
          <cell r="U220">
            <v>281</v>
          </cell>
          <cell r="V220">
            <v>301</v>
          </cell>
          <cell r="W220">
            <v>278</v>
          </cell>
          <cell r="X220">
            <v>501</v>
          </cell>
          <cell r="Y220">
            <v>275</v>
          </cell>
          <cell r="AB220">
            <v>1000</v>
          </cell>
          <cell r="AC220">
            <v>0</v>
          </cell>
        </row>
        <row r="221">
          <cell r="A221" t="str">
            <v>○KD02166-E011</v>
          </cell>
          <cell r="B221" t="str">
            <v>○</v>
          </cell>
          <cell r="C221" t="str">
            <v>1:コストマスタ</v>
          </cell>
          <cell r="E221" t="str">
            <v>KD02166-E011</v>
          </cell>
          <cell r="H221">
            <v>2407</v>
          </cell>
          <cell r="I221" t="str">
            <v>ＦＤＴＰ</v>
          </cell>
          <cell r="J221" t="str">
            <v>0</v>
          </cell>
          <cell r="K221" t="str">
            <v>X</v>
          </cell>
          <cell r="L221">
            <v>50</v>
          </cell>
          <cell r="M221">
            <v>9999</v>
          </cell>
          <cell r="N221">
            <v>39371</v>
          </cell>
          <cell r="O221">
            <v>58440</v>
          </cell>
          <cell r="P221">
            <v>1</v>
          </cell>
          <cell r="Q221" t="str">
            <v>下限値</v>
          </cell>
          <cell r="S221">
            <v>619.26</v>
          </cell>
          <cell r="AC221">
            <v>0</v>
          </cell>
        </row>
        <row r="222">
          <cell r="A222" t="str">
            <v>○KD02166-E015</v>
          </cell>
          <cell r="B222" t="str">
            <v>○</v>
          </cell>
          <cell r="C222" t="str">
            <v>1:コストマスタ</v>
          </cell>
          <cell r="E222" t="str">
            <v>KD02166-E015</v>
          </cell>
          <cell r="H222">
            <v>2407</v>
          </cell>
          <cell r="I222" t="str">
            <v>ＦＤＴＰ</v>
          </cell>
          <cell r="J222" t="str">
            <v>1</v>
          </cell>
          <cell r="K222" t="str">
            <v>X</v>
          </cell>
          <cell r="L222">
            <v>50</v>
          </cell>
          <cell r="M222">
            <v>9999</v>
          </cell>
          <cell r="N222">
            <v>39371</v>
          </cell>
          <cell r="O222">
            <v>58440</v>
          </cell>
          <cell r="P222">
            <v>1</v>
          </cell>
          <cell r="Q222" t="str">
            <v>下限値</v>
          </cell>
          <cell r="S222">
            <v>722.53</v>
          </cell>
          <cell r="AC222">
            <v>0</v>
          </cell>
        </row>
        <row r="223">
          <cell r="A223" t="str">
            <v>○KD02166-E030</v>
          </cell>
          <cell r="B223" t="str">
            <v>○</v>
          </cell>
          <cell r="C223" t="str">
            <v>1:コストマスタ</v>
          </cell>
          <cell r="E223" t="str">
            <v>KD02166-E030</v>
          </cell>
          <cell r="H223">
            <v>2407</v>
          </cell>
          <cell r="I223" t="str">
            <v>ＦＤＴＰ</v>
          </cell>
          <cell r="J223" t="str">
            <v>1</v>
          </cell>
          <cell r="K223" t="str">
            <v>X</v>
          </cell>
          <cell r="L223">
            <v>50</v>
          </cell>
          <cell r="M223">
            <v>9999</v>
          </cell>
          <cell r="N223">
            <v>39371</v>
          </cell>
          <cell r="O223">
            <v>58440</v>
          </cell>
          <cell r="P223">
            <v>1</v>
          </cell>
          <cell r="Q223" t="str">
            <v>下限値</v>
          </cell>
          <cell r="S223">
            <v>374.3</v>
          </cell>
          <cell r="AC223">
            <v>0</v>
          </cell>
        </row>
        <row r="224">
          <cell r="A224" t="str">
            <v>○KD02166-E040</v>
          </cell>
          <cell r="B224" t="str">
            <v>○</v>
          </cell>
          <cell r="C224" t="str">
            <v>1:コストマスタ</v>
          </cell>
          <cell r="E224" t="str">
            <v>KD02166-E040</v>
          </cell>
          <cell r="H224">
            <v>2407</v>
          </cell>
          <cell r="I224" t="str">
            <v>ＦＤＴＰ</v>
          </cell>
          <cell r="J224" t="str">
            <v>1</v>
          </cell>
          <cell r="K224" t="str">
            <v>X</v>
          </cell>
          <cell r="L224">
            <v>50</v>
          </cell>
          <cell r="M224">
            <v>9999</v>
          </cell>
          <cell r="N224">
            <v>39371</v>
          </cell>
          <cell r="O224">
            <v>58440</v>
          </cell>
          <cell r="P224">
            <v>1</v>
          </cell>
          <cell r="Q224" t="str">
            <v>下限値</v>
          </cell>
          <cell r="S224">
            <v>385.31</v>
          </cell>
          <cell r="AC224">
            <v>0</v>
          </cell>
        </row>
        <row r="225">
          <cell r="A225" t="str">
            <v>KD02166-E040</v>
          </cell>
          <cell r="C225" t="str">
            <v>1:コストマスタ</v>
          </cell>
          <cell r="E225" t="str">
            <v>KD02166-E040</v>
          </cell>
          <cell r="H225">
            <v>2133</v>
          </cell>
          <cell r="I225" t="str">
            <v>カイシン工業</v>
          </cell>
          <cell r="J225" t="str">
            <v>0</v>
          </cell>
          <cell r="K225" t="str">
            <v>M</v>
          </cell>
          <cell r="L225">
            <v>1</v>
          </cell>
          <cell r="M225">
            <v>199</v>
          </cell>
          <cell r="N225">
            <v>20000000</v>
          </cell>
          <cell r="O225">
            <v>58440</v>
          </cell>
          <cell r="P225">
            <v>1</v>
          </cell>
          <cell r="Q225" t="str">
            <v>下限値</v>
          </cell>
          <cell r="S225">
            <v>2252</v>
          </cell>
          <cell r="AC225">
            <v>0</v>
          </cell>
        </row>
        <row r="226">
          <cell r="A226" t="str">
            <v>KD02166-E040</v>
          </cell>
          <cell r="C226" t="str">
            <v>1:コストマスタ</v>
          </cell>
          <cell r="E226" t="str">
            <v>KD02166-E040</v>
          </cell>
          <cell r="H226">
            <v>2133</v>
          </cell>
          <cell r="I226" t="str">
            <v>カイシン工業</v>
          </cell>
          <cell r="J226" t="str">
            <v>0</v>
          </cell>
          <cell r="K226" t="str">
            <v>X</v>
          </cell>
          <cell r="L226">
            <v>1</v>
          </cell>
          <cell r="M226">
            <v>399</v>
          </cell>
          <cell r="N226">
            <v>20000000</v>
          </cell>
          <cell r="O226">
            <v>58440</v>
          </cell>
          <cell r="P226">
            <v>1</v>
          </cell>
          <cell r="Q226" t="str">
            <v>下限値</v>
          </cell>
          <cell r="R226">
            <v>1</v>
          </cell>
          <cell r="S226">
            <v>543</v>
          </cell>
          <cell r="T226">
            <v>50</v>
          </cell>
          <cell r="U226">
            <v>420</v>
          </cell>
          <cell r="V226">
            <v>100</v>
          </cell>
          <cell r="W226">
            <v>300</v>
          </cell>
          <cell r="AB226">
            <v>399</v>
          </cell>
          <cell r="AC226">
            <v>0</v>
          </cell>
        </row>
        <row r="227">
          <cell r="A227" t="str">
            <v>○KD02166-E047</v>
          </cell>
          <cell r="B227" t="str">
            <v>○</v>
          </cell>
          <cell r="C227" t="str">
            <v>1:コストマスタ</v>
          </cell>
          <cell r="E227" t="str">
            <v>KD02166-E047</v>
          </cell>
          <cell r="H227">
            <v>2407</v>
          </cell>
          <cell r="I227" t="str">
            <v>ＦＤＴＰ</v>
          </cell>
          <cell r="J227" t="str">
            <v>1</v>
          </cell>
          <cell r="K227" t="str">
            <v>X</v>
          </cell>
          <cell r="L227">
            <v>50</v>
          </cell>
          <cell r="M227">
            <v>9999</v>
          </cell>
          <cell r="N227">
            <v>39371</v>
          </cell>
          <cell r="O227">
            <v>58440</v>
          </cell>
          <cell r="P227">
            <v>1</v>
          </cell>
          <cell r="Q227" t="str">
            <v>下限値</v>
          </cell>
          <cell r="S227">
            <v>237.36</v>
          </cell>
          <cell r="AC227">
            <v>0</v>
          </cell>
        </row>
        <row r="228">
          <cell r="A228" t="str">
            <v>○KD02166-E124</v>
          </cell>
          <cell r="B228" t="str">
            <v>○</v>
          </cell>
          <cell r="C228" t="str">
            <v>1:コストマスタ</v>
          </cell>
          <cell r="E228" t="str">
            <v>KD02166-E124</v>
          </cell>
          <cell r="H228">
            <v>2407</v>
          </cell>
          <cell r="I228" t="str">
            <v>ＦＤＴＰ</v>
          </cell>
          <cell r="J228" t="str">
            <v>1</v>
          </cell>
          <cell r="K228" t="str">
            <v>X</v>
          </cell>
          <cell r="L228">
            <v>50</v>
          </cell>
          <cell r="M228">
            <v>9999</v>
          </cell>
          <cell r="N228">
            <v>39371</v>
          </cell>
          <cell r="O228">
            <v>58440</v>
          </cell>
          <cell r="P228">
            <v>1</v>
          </cell>
          <cell r="Q228" t="str">
            <v>下限値</v>
          </cell>
          <cell r="S228">
            <v>189.54</v>
          </cell>
          <cell r="AC228">
            <v>0</v>
          </cell>
        </row>
        <row r="229">
          <cell r="A229" t="str">
            <v>KD02166-E124</v>
          </cell>
          <cell r="C229" t="str">
            <v>1:コストマスタ</v>
          </cell>
          <cell r="E229" t="str">
            <v>KD02166-E124</v>
          </cell>
          <cell r="H229">
            <v>2133</v>
          </cell>
          <cell r="I229" t="str">
            <v>カイシン工業</v>
          </cell>
          <cell r="J229" t="str">
            <v>0</v>
          </cell>
          <cell r="K229" t="str">
            <v>X</v>
          </cell>
          <cell r="L229">
            <v>1</v>
          </cell>
          <cell r="M229">
            <v>399</v>
          </cell>
          <cell r="N229">
            <v>20000000</v>
          </cell>
          <cell r="O229">
            <v>58440</v>
          </cell>
          <cell r="P229">
            <v>1</v>
          </cell>
          <cell r="Q229" t="str">
            <v>下限値</v>
          </cell>
          <cell r="R229">
            <v>1</v>
          </cell>
          <cell r="S229">
            <v>597</v>
          </cell>
          <cell r="T229">
            <v>50</v>
          </cell>
          <cell r="U229">
            <v>495</v>
          </cell>
          <cell r="V229">
            <v>100</v>
          </cell>
          <cell r="W229">
            <v>400</v>
          </cell>
          <cell r="AB229">
            <v>399</v>
          </cell>
          <cell r="AC229">
            <v>0</v>
          </cell>
        </row>
        <row r="230">
          <cell r="A230" t="str">
            <v>○KD02166-E125</v>
          </cell>
          <cell r="B230" t="str">
            <v>○</v>
          </cell>
          <cell r="C230" t="str">
            <v>1:コストマスタ</v>
          </cell>
          <cell r="E230" t="str">
            <v>KD02166-E125</v>
          </cell>
          <cell r="H230">
            <v>2407</v>
          </cell>
          <cell r="I230" t="str">
            <v>ＦＤＴＰ</v>
          </cell>
          <cell r="J230" t="str">
            <v>1</v>
          </cell>
          <cell r="K230" t="str">
            <v>X</v>
          </cell>
          <cell r="L230">
            <v>50</v>
          </cell>
          <cell r="M230">
            <v>9999</v>
          </cell>
          <cell r="N230">
            <v>39371</v>
          </cell>
          <cell r="O230">
            <v>58440</v>
          </cell>
          <cell r="P230">
            <v>1</v>
          </cell>
          <cell r="Q230" t="str">
            <v>下限値</v>
          </cell>
          <cell r="S230">
            <v>207.18</v>
          </cell>
          <cell r="AC230">
            <v>0</v>
          </cell>
        </row>
        <row r="231">
          <cell r="A231" t="str">
            <v>KD02166-E125</v>
          </cell>
          <cell r="C231" t="str">
            <v>1:コストマスタ</v>
          </cell>
          <cell r="E231" t="str">
            <v>KD02166-E125</v>
          </cell>
          <cell r="H231">
            <v>2133</v>
          </cell>
          <cell r="I231" t="str">
            <v>カイシン工業</v>
          </cell>
          <cell r="J231" t="str">
            <v>0</v>
          </cell>
          <cell r="K231" t="str">
            <v>X</v>
          </cell>
          <cell r="L231">
            <v>1</v>
          </cell>
          <cell r="M231">
            <v>399</v>
          </cell>
          <cell r="N231">
            <v>20000000</v>
          </cell>
          <cell r="O231">
            <v>58440</v>
          </cell>
          <cell r="P231">
            <v>1</v>
          </cell>
          <cell r="Q231" t="str">
            <v>下限値</v>
          </cell>
          <cell r="R231">
            <v>1</v>
          </cell>
          <cell r="S231">
            <v>597</v>
          </cell>
          <cell r="T231">
            <v>50</v>
          </cell>
          <cell r="U231">
            <v>495</v>
          </cell>
          <cell r="V231">
            <v>100</v>
          </cell>
          <cell r="W231">
            <v>400</v>
          </cell>
          <cell r="AB231">
            <v>399</v>
          </cell>
          <cell r="AC231">
            <v>0</v>
          </cell>
        </row>
        <row r="232">
          <cell r="A232" t="str">
            <v>○KD02166-E134</v>
          </cell>
          <cell r="B232" t="str">
            <v>○</v>
          </cell>
          <cell r="C232" t="str">
            <v>1:コストマスタ</v>
          </cell>
          <cell r="E232" t="str">
            <v>KD02166-E134</v>
          </cell>
          <cell r="H232">
            <v>470</v>
          </cell>
          <cell r="I232" t="str">
            <v>東和製作所</v>
          </cell>
          <cell r="J232" t="str">
            <v>1</v>
          </cell>
          <cell r="K232" t="str">
            <v>X</v>
          </cell>
          <cell r="L232">
            <v>500</v>
          </cell>
          <cell r="M232">
            <v>5000</v>
          </cell>
          <cell r="N232">
            <v>38827</v>
          </cell>
          <cell r="O232">
            <v>58440</v>
          </cell>
          <cell r="P232">
            <v>1</v>
          </cell>
          <cell r="Q232" t="str">
            <v>下限値</v>
          </cell>
          <cell r="R232">
            <v>500</v>
          </cell>
          <cell r="S232">
            <v>195</v>
          </cell>
          <cell r="T232">
            <v>1000</v>
          </cell>
          <cell r="U232">
            <v>165</v>
          </cell>
          <cell r="AB232">
            <v>5000</v>
          </cell>
          <cell r="AC232">
            <v>0</v>
          </cell>
        </row>
        <row r="233">
          <cell r="A233" t="str">
            <v>○KD02166-E150</v>
          </cell>
          <cell r="B233" t="str">
            <v>○</v>
          </cell>
          <cell r="C233" t="str">
            <v>1:コストマスタ</v>
          </cell>
          <cell r="E233" t="str">
            <v>KD02166-E150</v>
          </cell>
          <cell r="H233">
            <v>1543</v>
          </cell>
          <cell r="I233" t="str">
            <v>伊鈴製作所</v>
          </cell>
          <cell r="J233" t="str">
            <v>1</v>
          </cell>
          <cell r="K233" t="str">
            <v>M</v>
          </cell>
          <cell r="L233">
            <v>1</v>
          </cell>
          <cell r="M233">
            <v>499</v>
          </cell>
          <cell r="N233">
            <v>20000000</v>
          </cell>
          <cell r="O233">
            <v>58440</v>
          </cell>
          <cell r="P233">
            <v>1</v>
          </cell>
          <cell r="Q233" t="str">
            <v>下限値</v>
          </cell>
          <cell r="R233">
            <v>1</v>
          </cell>
          <cell r="S233">
            <v>356</v>
          </cell>
          <cell r="T233">
            <v>100</v>
          </cell>
          <cell r="U233">
            <v>259</v>
          </cell>
          <cell r="V233">
            <v>300</v>
          </cell>
          <cell r="W233">
            <v>231</v>
          </cell>
          <cell r="AB233">
            <v>499</v>
          </cell>
          <cell r="AC233">
            <v>0</v>
          </cell>
        </row>
        <row r="234">
          <cell r="A234" t="str">
            <v>KD02166-E150</v>
          </cell>
          <cell r="C234" t="str">
            <v>1:コストマスタ</v>
          </cell>
          <cell r="E234" t="str">
            <v>KD02166-E150</v>
          </cell>
          <cell r="H234">
            <v>2407</v>
          </cell>
          <cell r="I234" t="str">
            <v>ＦＤＴＰ</v>
          </cell>
          <cell r="J234" t="str">
            <v>1</v>
          </cell>
          <cell r="K234" t="str">
            <v>X</v>
          </cell>
          <cell r="L234">
            <v>50</v>
          </cell>
          <cell r="M234">
            <v>9999</v>
          </cell>
          <cell r="N234">
            <v>39371</v>
          </cell>
          <cell r="O234">
            <v>58440</v>
          </cell>
          <cell r="P234">
            <v>1</v>
          </cell>
          <cell r="Q234" t="str">
            <v>下限値</v>
          </cell>
          <cell r="S234">
            <v>642.11</v>
          </cell>
          <cell r="AC234">
            <v>0</v>
          </cell>
        </row>
        <row r="235">
          <cell r="A235" t="str">
            <v>○KD02166-E155</v>
          </cell>
          <cell r="B235" t="str">
            <v>○</v>
          </cell>
          <cell r="C235" t="str">
            <v>1:コストマスタ</v>
          </cell>
          <cell r="E235" t="str">
            <v>KD02166-E155</v>
          </cell>
          <cell r="H235">
            <v>2039</v>
          </cell>
          <cell r="I235" t="str">
            <v>熊谷</v>
          </cell>
          <cell r="J235" t="str">
            <v>0</v>
          </cell>
          <cell r="K235" t="str">
            <v>M</v>
          </cell>
          <cell r="L235">
            <v>1</v>
          </cell>
          <cell r="M235">
            <v>1000</v>
          </cell>
          <cell r="N235">
            <v>20000000</v>
          </cell>
          <cell r="O235">
            <v>58440</v>
          </cell>
          <cell r="P235">
            <v>1</v>
          </cell>
          <cell r="Q235" t="str">
            <v>下限値</v>
          </cell>
          <cell r="R235">
            <v>1</v>
          </cell>
          <cell r="S235">
            <v>408</v>
          </cell>
          <cell r="T235">
            <v>101</v>
          </cell>
          <cell r="U235">
            <v>344</v>
          </cell>
          <cell r="V235">
            <v>301</v>
          </cell>
          <cell r="W235">
            <v>336</v>
          </cell>
          <cell r="X235">
            <v>501</v>
          </cell>
          <cell r="Y235">
            <v>333</v>
          </cell>
          <cell r="AB235">
            <v>1000</v>
          </cell>
          <cell r="AC235">
            <v>0</v>
          </cell>
        </row>
        <row r="236">
          <cell r="A236" t="str">
            <v>○KD02166-E158</v>
          </cell>
          <cell r="B236" t="str">
            <v>○</v>
          </cell>
          <cell r="C236" t="str">
            <v>1:コストマスタ</v>
          </cell>
          <cell r="E236" t="str">
            <v>KD02166-E158</v>
          </cell>
          <cell r="H236">
            <v>2039</v>
          </cell>
          <cell r="I236" t="str">
            <v>熊谷</v>
          </cell>
          <cell r="J236" t="str">
            <v>0</v>
          </cell>
          <cell r="K236" t="str">
            <v>M</v>
          </cell>
          <cell r="L236">
            <v>1</v>
          </cell>
          <cell r="M236">
            <v>1000</v>
          </cell>
          <cell r="N236">
            <v>20000000</v>
          </cell>
          <cell r="O236">
            <v>58440</v>
          </cell>
          <cell r="P236">
            <v>1</v>
          </cell>
          <cell r="Q236" t="str">
            <v>下限値</v>
          </cell>
          <cell r="R236">
            <v>1</v>
          </cell>
          <cell r="S236">
            <v>466</v>
          </cell>
          <cell r="T236">
            <v>101</v>
          </cell>
          <cell r="U236">
            <v>402</v>
          </cell>
          <cell r="V236">
            <v>301</v>
          </cell>
          <cell r="W236">
            <v>390</v>
          </cell>
          <cell r="X236">
            <v>501</v>
          </cell>
          <cell r="Y236">
            <v>386</v>
          </cell>
          <cell r="AB236">
            <v>1000</v>
          </cell>
          <cell r="AC236">
            <v>0</v>
          </cell>
        </row>
        <row r="237">
          <cell r="A237" t="str">
            <v>○KD02166-E161</v>
          </cell>
          <cell r="B237" t="str">
            <v>○</v>
          </cell>
          <cell r="C237" t="str">
            <v>1:コストマスタ</v>
          </cell>
          <cell r="E237" t="str">
            <v>KD02166-E161</v>
          </cell>
          <cell r="H237">
            <v>2407</v>
          </cell>
          <cell r="I237" t="str">
            <v>ＦＤＴＰ</v>
          </cell>
          <cell r="J237" t="str">
            <v>1</v>
          </cell>
          <cell r="K237" t="str">
            <v>X</v>
          </cell>
          <cell r="L237">
            <v>50</v>
          </cell>
          <cell r="M237">
            <v>9999</v>
          </cell>
          <cell r="N237">
            <v>39434</v>
          </cell>
          <cell r="O237">
            <v>58440</v>
          </cell>
          <cell r="P237">
            <v>1</v>
          </cell>
          <cell r="Q237" t="str">
            <v>下限値</v>
          </cell>
          <cell r="S237">
            <v>32.51</v>
          </cell>
          <cell r="AC237">
            <v>0</v>
          </cell>
        </row>
        <row r="238">
          <cell r="A238" t="str">
            <v>○KD02166-E175</v>
          </cell>
          <cell r="B238" t="str">
            <v>○</v>
          </cell>
          <cell r="C238" t="str">
            <v>1:コストマスタ</v>
          </cell>
          <cell r="E238" t="str">
            <v>KD02166-E175</v>
          </cell>
          <cell r="H238">
            <v>2407</v>
          </cell>
          <cell r="I238" t="str">
            <v>ＦＤＴＰ</v>
          </cell>
          <cell r="J238" t="str">
            <v>1</v>
          </cell>
          <cell r="K238" t="str">
            <v>X</v>
          </cell>
          <cell r="L238">
            <v>50</v>
          </cell>
          <cell r="M238">
            <v>9999</v>
          </cell>
          <cell r="N238">
            <v>39371</v>
          </cell>
          <cell r="O238">
            <v>58440</v>
          </cell>
          <cell r="P238">
            <v>1</v>
          </cell>
          <cell r="Q238" t="str">
            <v>下限値</v>
          </cell>
          <cell r="S238">
            <v>327.14999999999998</v>
          </cell>
          <cell r="AC238">
            <v>0</v>
          </cell>
        </row>
        <row r="239">
          <cell r="A239" t="str">
            <v>KD02166-E175</v>
          </cell>
          <cell r="C239" t="str">
            <v>1:コストマスタ</v>
          </cell>
          <cell r="E239" t="str">
            <v>KD02166-E175</v>
          </cell>
          <cell r="H239">
            <v>2039</v>
          </cell>
          <cell r="I239" t="str">
            <v>熊谷</v>
          </cell>
          <cell r="J239" t="str">
            <v>0</v>
          </cell>
          <cell r="K239" t="str">
            <v>M</v>
          </cell>
          <cell r="L239">
            <v>1</v>
          </cell>
          <cell r="M239">
            <v>999</v>
          </cell>
          <cell r="N239">
            <v>20000000</v>
          </cell>
          <cell r="O239">
            <v>58440</v>
          </cell>
          <cell r="P239">
            <v>1</v>
          </cell>
          <cell r="Q239" t="str">
            <v>下限値</v>
          </cell>
          <cell r="R239">
            <v>1</v>
          </cell>
          <cell r="S239">
            <v>830</v>
          </cell>
          <cell r="T239">
            <v>101</v>
          </cell>
          <cell r="U239">
            <v>660</v>
          </cell>
          <cell r="V239">
            <v>301</v>
          </cell>
          <cell r="W239">
            <v>615</v>
          </cell>
          <cell r="X239">
            <v>501</v>
          </cell>
          <cell r="Y239">
            <v>590</v>
          </cell>
          <cell r="AB239">
            <v>999</v>
          </cell>
          <cell r="AC239">
            <v>0</v>
          </cell>
        </row>
        <row r="240">
          <cell r="A240" t="str">
            <v>KD02166-E175</v>
          </cell>
          <cell r="C240" t="str">
            <v>1:コストマスタ</v>
          </cell>
          <cell r="E240" t="str">
            <v>KD02166-E175</v>
          </cell>
          <cell r="H240">
            <v>2039</v>
          </cell>
          <cell r="I240" t="str">
            <v>熊谷</v>
          </cell>
          <cell r="J240" t="str">
            <v>0</v>
          </cell>
          <cell r="K240" t="str">
            <v>X</v>
          </cell>
          <cell r="L240">
            <v>0</v>
          </cell>
          <cell r="M240">
            <v>0</v>
          </cell>
          <cell r="N240">
            <v>38786</v>
          </cell>
          <cell r="O240">
            <v>58440</v>
          </cell>
          <cell r="P240">
            <v>1</v>
          </cell>
          <cell r="Q240" t="str">
            <v>下限値</v>
          </cell>
          <cell r="S240">
            <v>830</v>
          </cell>
          <cell r="AC240">
            <v>0</v>
          </cell>
        </row>
        <row r="241">
          <cell r="A241" t="str">
            <v>○KD02166-E183</v>
          </cell>
          <cell r="B241" t="str">
            <v>○</v>
          </cell>
          <cell r="C241" t="str">
            <v>1:コストマスタ</v>
          </cell>
          <cell r="E241" t="str">
            <v>KD02166-E183</v>
          </cell>
          <cell r="H241">
            <v>2407</v>
          </cell>
          <cell r="I241" t="str">
            <v>ＦＤＴＰ</v>
          </cell>
          <cell r="J241" t="str">
            <v>1</v>
          </cell>
          <cell r="K241" t="str">
            <v>X</v>
          </cell>
          <cell r="L241">
            <v>50</v>
          </cell>
          <cell r="M241">
            <v>9999</v>
          </cell>
          <cell r="N241">
            <v>39371</v>
          </cell>
          <cell r="O241">
            <v>58440</v>
          </cell>
          <cell r="P241">
            <v>1</v>
          </cell>
          <cell r="Q241" t="str">
            <v>下限値</v>
          </cell>
          <cell r="S241">
            <v>65.19</v>
          </cell>
          <cell r="AC241">
            <v>0</v>
          </cell>
        </row>
        <row r="242">
          <cell r="A242" t="str">
            <v>○KD02166-E190</v>
          </cell>
          <cell r="B242" t="str">
            <v>○</v>
          </cell>
          <cell r="C242" t="str">
            <v>1:コストマスタ</v>
          </cell>
          <cell r="E242" t="str">
            <v>KD02166-E190</v>
          </cell>
          <cell r="H242">
            <v>2407</v>
          </cell>
          <cell r="I242" t="str">
            <v>ＦＤＴＰ</v>
          </cell>
          <cell r="J242" t="str">
            <v>1</v>
          </cell>
          <cell r="K242" t="str">
            <v>X</v>
          </cell>
          <cell r="L242">
            <v>50</v>
          </cell>
          <cell r="M242">
            <v>9999</v>
          </cell>
          <cell r="N242">
            <v>39380</v>
          </cell>
          <cell r="O242">
            <v>58440</v>
          </cell>
          <cell r="P242">
            <v>1</v>
          </cell>
          <cell r="Q242" t="str">
            <v>下限値</v>
          </cell>
          <cell r="S242">
            <v>209.3</v>
          </cell>
          <cell r="AC242">
            <v>0</v>
          </cell>
        </row>
        <row r="243">
          <cell r="A243" t="str">
            <v>○KD02166-E201</v>
          </cell>
          <cell r="B243" t="str">
            <v>○</v>
          </cell>
          <cell r="C243" t="str">
            <v>1:コストマスタ</v>
          </cell>
          <cell r="E243" t="str">
            <v>KD02166-E201</v>
          </cell>
          <cell r="H243">
            <v>2407</v>
          </cell>
          <cell r="I243" t="str">
            <v>ＦＤＴＰ</v>
          </cell>
          <cell r="J243" t="str">
            <v>1</v>
          </cell>
          <cell r="K243" t="str">
            <v>X</v>
          </cell>
          <cell r="L243">
            <v>50</v>
          </cell>
          <cell r="M243">
            <v>9999</v>
          </cell>
          <cell r="N243">
            <v>39371</v>
          </cell>
          <cell r="O243">
            <v>58440</v>
          </cell>
          <cell r="P243">
            <v>1</v>
          </cell>
          <cell r="Q243" t="str">
            <v>下限値</v>
          </cell>
          <cell r="S243">
            <v>799.46</v>
          </cell>
          <cell r="AC243">
            <v>0</v>
          </cell>
        </row>
        <row r="244">
          <cell r="A244" t="str">
            <v>○KD02166-E211</v>
          </cell>
          <cell r="B244" t="str">
            <v>○</v>
          </cell>
          <cell r="C244" t="str">
            <v>1:コストマスタ</v>
          </cell>
          <cell r="E244" t="str">
            <v>KD02166-E211</v>
          </cell>
          <cell r="H244">
            <v>2407</v>
          </cell>
          <cell r="I244" t="str">
            <v>ＦＤＴＰ</v>
          </cell>
          <cell r="J244" t="str">
            <v>1</v>
          </cell>
          <cell r="K244" t="str">
            <v>X</v>
          </cell>
          <cell r="L244">
            <v>50</v>
          </cell>
          <cell r="M244">
            <v>9999</v>
          </cell>
          <cell r="N244">
            <v>39371</v>
          </cell>
          <cell r="O244">
            <v>58440</v>
          </cell>
          <cell r="P244">
            <v>1</v>
          </cell>
          <cell r="Q244" t="str">
            <v>下限値</v>
          </cell>
          <cell r="S244">
            <v>84.71</v>
          </cell>
          <cell r="AC244">
            <v>0</v>
          </cell>
        </row>
        <row r="245">
          <cell r="A245" t="str">
            <v>○KD02166-E213</v>
          </cell>
          <cell r="B245" t="str">
            <v>○</v>
          </cell>
          <cell r="C245" t="str">
            <v>1:コストマスタ</v>
          </cell>
          <cell r="E245" t="str">
            <v>KD02166-E213</v>
          </cell>
          <cell r="H245">
            <v>2407</v>
          </cell>
          <cell r="I245" t="str">
            <v>ＦＤＴＰ</v>
          </cell>
          <cell r="J245" t="str">
            <v>1</v>
          </cell>
          <cell r="K245" t="str">
            <v>X</v>
          </cell>
          <cell r="L245">
            <v>50</v>
          </cell>
          <cell r="M245">
            <v>9999</v>
          </cell>
          <cell r="N245">
            <v>39371</v>
          </cell>
          <cell r="O245">
            <v>58440</v>
          </cell>
          <cell r="P245">
            <v>1</v>
          </cell>
          <cell r="Q245" t="str">
            <v>下限値</v>
          </cell>
          <cell r="S245">
            <v>97.88</v>
          </cell>
          <cell r="AC245">
            <v>0</v>
          </cell>
        </row>
        <row r="246">
          <cell r="A246" t="str">
            <v>○KD02166-E215</v>
          </cell>
          <cell r="B246" t="str">
            <v>○</v>
          </cell>
          <cell r="C246" t="str">
            <v>1:コストマスタ</v>
          </cell>
          <cell r="E246" t="str">
            <v>KD02166-E215</v>
          </cell>
          <cell r="H246">
            <v>2407</v>
          </cell>
          <cell r="I246" t="str">
            <v>ＦＤＴＰ</v>
          </cell>
          <cell r="J246" t="str">
            <v>1</v>
          </cell>
          <cell r="K246" t="str">
            <v>X</v>
          </cell>
          <cell r="L246">
            <v>50</v>
          </cell>
          <cell r="M246">
            <v>9999</v>
          </cell>
          <cell r="N246">
            <v>39371</v>
          </cell>
          <cell r="O246">
            <v>58440</v>
          </cell>
          <cell r="P246">
            <v>1</v>
          </cell>
          <cell r="Q246" t="str">
            <v>下限値</v>
          </cell>
          <cell r="S246">
            <v>84.71</v>
          </cell>
          <cell r="AC246">
            <v>0</v>
          </cell>
        </row>
        <row r="247">
          <cell r="A247" t="str">
            <v>○KD02166-E217</v>
          </cell>
          <cell r="B247" t="str">
            <v>○</v>
          </cell>
          <cell r="C247" t="str">
            <v>1:コストマスタ</v>
          </cell>
          <cell r="E247" t="str">
            <v>KD02166-E217</v>
          </cell>
          <cell r="H247">
            <v>2407</v>
          </cell>
          <cell r="I247" t="str">
            <v>ＦＤＴＰ</v>
          </cell>
          <cell r="J247" t="str">
            <v>1</v>
          </cell>
          <cell r="K247" t="str">
            <v>X</v>
          </cell>
          <cell r="L247">
            <v>50</v>
          </cell>
          <cell r="M247">
            <v>9999</v>
          </cell>
          <cell r="N247">
            <v>39371</v>
          </cell>
          <cell r="O247">
            <v>58440</v>
          </cell>
          <cell r="P247">
            <v>1</v>
          </cell>
          <cell r="Q247" t="str">
            <v>下限値</v>
          </cell>
          <cell r="S247">
            <v>97.88</v>
          </cell>
          <cell r="AC247">
            <v>0</v>
          </cell>
        </row>
        <row r="248">
          <cell r="A248" t="str">
            <v>○KD02166-E220</v>
          </cell>
          <cell r="B248" t="str">
            <v>○</v>
          </cell>
          <cell r="C248" t="str">
            <v>1:コストマスタ</v>
          </cell>
          <cell r="E248" t="str">
            <v>KD02166-E220</v>
          </cell>
          <cell r="H248">
            <v>2407</v>
          </cell>
          <cell r="I248" t="str">
            <v>ＦＤＴＰ</v>
          </cell>
          <cell r="J248" t="str">
            <v>1</v>
          </cell>
          <cell r="K248" t="str">
            <v>X</v>
          </cell>
          <cell r="L248">
            <v>50</v>
          </cell>
          <cell r="M248">
            <v>9999</v>
          </cell>
          <cell r="N248">
            <v>39428</v>
          </cell>
          <cell r="O248">
            <v>58440</v>
          </cell>
          <cell r="P248">
            <v>1</v>
          </cell>
          <cell r="Q248" t="str">
            <v>下限値</v>
          </cell>
          <cell r="S248">
            <v>349.88</v>
          </cell>
          <cell r="AC248">
            <v>0</v>
          </cell>
        </row>
        <row r="249">
          <cell r="A249" t="str">
            <v>KD02166-E220</v>
          </cell>
          <cell r="C249" t="str">
            <v>1:コストマスタ</v>
          </cell>
          <cell r="E249" t="str">
            <v>KD02166-E220</v>
          </cell>
          <cell r="H249">
            <v>2407</v>
          </cell>
          <cell r="I249" t="str">
            <v>ＦＤＴＰ</v>
          </cell>
          <cell r="J249" t="str">
            <v>0</v>
          </cell>
          <cell r="K249" t="str">
            <v>M</v>
          </cell>
          <cell r="L249">
            <v>50</v>
          </cell>
          <cell r="M249">
            <v>9999</v>
          </cell>
          <cell r="N249">
            <v>39371</v>
          </cell>
          <cell r="O249">
            <v>58440</v>
          </cell>
          <cell r="P249">
            <v>1</v>
          </cell>
          <cell r="Q249" t="str">
            <v>下限値</v>
          </cell>
          <cell r="S249">
            <v>349.88</v>
          </cell>
          <cell r="AC249">
            <v>0</v>
          </cell>
        </row>
        <row r="250">
          <cell r="A250" t="str">
            <v>○KD02166-E225</v>
          </cell>
          <cell r="B250" t="str">
            <v>○</v>
          </cell>
          <cell r="C250" t="str">
            <v>1:コストマスタ</v>
          </cell>
          <cell r="E250" t="str">
            <v>KD02166-E225</v>
          </cell>
          <cell r="H250">
            <v>2407</v>
          </cell>
          <cell r="I250" t="str">
            <v>ＦＤＴＰ</v>
          </cell>
          <cell r="J250" t="str">
            <v>1</v>
          </cell>
          <cell r="K250" t="str">
            <v>X</v>
          </cell>
          <cell r="L250">
            <v>50</v>
          </cell>
          <cell r="M250">
            <v>9999</v>
          </cell>
          <cell r="N250">
            <v>39371</v>
          </cell>
          <cell r="O250">
            <v>58440</v>
          </cell>
          <cell r="P250">
            <v>1</v>
          </cell>
          <cell r="Q250" t="str">
            <v>下限値</v>
          </cell>
          <cell r="S250">
            <v>187.76</v>
          </cell>
          <cell r="AC250">
            <v>0</v>
          </cell>
        </row>
        <row r="251">
          <cell r="A251" t="str">
            <v>KD02166-E225</v>
          </cell>
          <cell r="C251" t="str">
            <v>1:コストマスタ</v>
          </cell>
          <cell r="E251" t="str">
            <v>KD02166-E225</v>
          </cell>
          <cell r="H251">
            <v>152</v>
          </cell>
          <cell r="I251" t="str">
            <v>川島工業</v>
          </cell>
          <cell r="J251" t="str">
            <v>0</v>
          </cell>
          <cell r="K251" t="str">
            <v>X</v>
          </cell>
          <cell r="L251">
            <v>1</v>
          </cell>
          <cell r="M251">
            <v>499</v>
          </cell>
          <cell r="N251">
            <v>20000000</v>
          </cell>
          <cell r="O251">
            <v>58440</v>
          </cell>
          <cell r="P251">
            <v>1</v>
          </cell>
          <cell r="Q251" t="str">
            <v>下限値</v>
          </cell>
          <cell r="R251">
            <v>1</v>
          </cell>
          <cell r="S251">
            <v>5000</v>
          </cell>
          <cell r="T251">
            <v>50</v>
          </cell>
          <cell r="U251">
            <v>4500</v>
          </cell>
          <cell r="V251">
            <v>100</v>
          </cell>
          <cell r="W251">
            <v>4000</v>
          </cell>
          <cell r="X251">
            <v>300</v>
          </cell>
          <cell r="Y251">
            <v>2800</v>
          </cell>
          <cell r="AB251">
            <v>499</v>
          </cell>
          <cell r="AC251">
            <v>0</v>
          </cell>
        </row>
        <row r="252">
          <cell r="A252" t="str">
            <v>○KD02166-E260</v>
          </cell>
          <cell r="B252" t="str">
            <v>○</v>
          </cell>
          <cell r="C252" t="str">
            <v>1:コストマスタ</v>
          </cell>
          <cell r="E252" t="str">
            <v>KD02166-E260</v>
          </cell>
          <cell r="H252">
            <v>2407</v>
          </cell>
          <cell r="I252" t="str">
            <v>ＦＤＴＰ</v>
          </cell>
          <cell r="J252" t="str">
            <v>1</v>
          </cell>
          <cell r="K252" t="str">
            <v>X</v>
          </cell>
          <cell r="L252">
            <v>50</v>
          </cell>
          <cell r="M252">
            <v>9999</v>
          </cell>
          <cell r="N252">
            <v>39371</v>
          </cell>
          <cell r="O252">
            <v>58440</v>
          </cell>
          <cell r="P252">
            <v>1</v>
          </cell>
          <cell r="Q252" t="str">
            <v>下限値</v>
          </cell>
          <cell r="S252">
            <v>101</v>
          </cell>
          <cell r="AC252">
            <v>0</v>
          </cell>
        </row>
        <row r="253">
          <cell r="A253" t="str">
            <v>○KD02166-E301</v>
          </cell>
          <cell r="B253" t="str">
            <v>○</v>
          </cell>
          <cell r="C253" t="str">
            <v>1:コストマスタ</v>
          </cell>
          <cell r="E253" t="str">
            <v>KD02166-E301</v>
          </cell>
          <cell r="H253">
            <v>2407</v>
          </cell>
          <cell r="I253" t="str">
            <v>ＦＤＴＰ</v>
          </cell>
          <cell r="J253" t="str">
            <v>1</v>
          </cell>
          <cell r="K253" t="str">
            <v>X</v>
          </cell>
          <cell r="L253">
            <v>50</v>
          </cell>
          <cell r="M253">
            <v>9999</v>
          </cell>
          <cell r="N253">
            <v>39371</v>
          </cell>
          <cell r="O253">
            <v>58440</v>
          </cell>
          <cell r="P253">
            <v>1</v>
          </cell>
          <cell r="Q253" t="str">
            <v>下限値</v>
          </cell>
          <cell r="S253">
            <v>956.17</v>
          </cell>
          <cell r="AC253">
            <v>0</v>
          </cell>
        </row>
        <row r="254">
          <cell r="A254" t="str">
            <v>○KD02166-E311</v>
          </cell>
          <cell r="B254" t="str">
            <v>○</v>
          </cell>
          <cell r="C254" t="str">
            <v>1:コストマスタ</v>
          </cell>
          <cell r="E254" t="str">
            <v>KD02166-E311</v>
          </cell>
          <cell r="H254">
            <v>2407</v>
          </cell>
          <cell r="I254" t="str">
            <v>ＦＤＴＰ</v>
          </cell>
          <cell r="J254" t="str">
            <v>1</v>
          </cell>
          <cell r="K254" t="str">
            <v>X</v>
          </cell>
          <cell r="L254">
            <v>50</v>
          </cell>
          <cell r="M254">
            <v>9999</v>
          </cell>
          <cell r="N254">
            <v>39371</v>
          </cell>
          <cell r="O254">
            <v>58440</v>
          </cell>
          <cell r="P254">
            <v>1</v>
          </cell>
          <cell r="Q254" t="str">
            <v>下限値</v>
          </cell>
          <cell r="S254">
            <v>95.46</v>
          </cell>
          <cell r="AC254">
            <v>0</v>
          </cell>
        </row>
        <row r="255">
          <cell r="A255" t="str">
            <v>○KD02166-E313</v>
          </cell>
          <cell r="B255" t="str">
            <v>○</v>
          </cell>
          <cell r="C255" t="str">
            <v>1:コストマスタ</v>
          </cell>
          <cell r="E255" t="str">
            <v>KD02166-E313</v>
          </cell>
          <cell r="H255">
            <v>2407</v>
          </cell>
          <cell r="I255" t="str">
            <v>ＦＤＴＰ</v>
          </cell>
          <cell r="J255" t="str">
            <v>1</v>
          </cell>
          <cell r="K255" t="str">
            <v>X</v>
          </cell>
          <cell r="L255">
            <v>50</v>
          </cell>
          <cell r="M255">
            <v>9999</v>
          </cell>
          <cell r="N255">
            <v>39371</v>
          </cell>
          <cell r="O255">
            <v>58440</v>
          </cell>
          <cell r="P255">
            <v>1</v>
          </cell>
          <cell r="Q255" t="str">
            <v>下限値</v>
          </cell>
          <cell r="S255">
            <v>86.39</v>
          </cell>
          <cell r="AC255">
            <v>0</v>
          </cell>
        </row>
        <row r="256">
          <cell r="A256" t="str">
            <v>○KD02166-E315</v>
          </cell>
          <cell r="B256" t="str">
            <v>○</v>
          </cell>
          <cell r="C256" t="str">
            <v>1:コストマスタ</v>
          </cell>
          <cell r="E256" t="str">
            <v>KD02166-E315</v>
          </cell>
          <cell r="H256">
            <v>2407</v>
          </cell>
          <cell r="I256" t="str">
            <v>ＦＤＴＰ</v>
          </cell>
          <cell r="J256" t="str">
            <v>1</v>
          </cell>
          <cell r="K256" t="str">
            <v>X</v>
          </cell>
          <cell r="L256">
            <v>50</v>
          </cell>
          <cell r="M256">
            <v>9999</v>
          </cell>
          <cell r="N256">
            <v>39371</v>
          </cell>
          <cell r="O256">
            <v>58440</v>
          </cell>
          <cell r="P256">
            <v>1</v>
          </cell>
          <cell r="Q256" t="str">
            <v>下限値</v>
          </cell>
          <cell r="S256">
            <v>95.46</v>
          </cell>
          <cell r="AC256">
            <v>0</v>
          </cell>
        </row>
        <row r="257">
          <cell r="A257" t="str">
            <v>○KD02166-E317</v>
          </cell>
          <cell r="B257" t="str">
            <v>○</v>
          </cell>
          <cell r="C257" t="str">
            <v>1:コストマスタ</v>
          </cell>
          <cell r="E257" t="str">
            <v>KD02166-E317</v>
          </cell>
          <cell r="H257">
            <v>2407</v>
          </cell>
          <cell r="I257" t="str">
            <v>ＦＤＴＰ</v>
          </cell>
          <cell r="J257" t="str">
            <v>1</v>
          </cell>
          <cell r="K257" t="str">
            <v>X</v>
          </cell>
          <cell r="L257">
            <v>50</v>
          </cell>
          <cell r="M257">
            <v>9999</v>
          </cell>
          <cell r="N257">
            <v>39371</v>
          </cell>
          <cell r="O257">
            <v>58440</v>
          </cell>
          <cell r="P257">
            <v>1</v>
          </cell>
          <cell r="Q257" t="str">
            <v>下限値</v>
          </cell>
          <cell r="S257">
            <v>86.39</v>
          </cell>
          <cell r="AC257">
            <v>0</v>
          </cell>
        </row>
        <row r="258">
          <cell r="A258" t="str">
            <v>○KD02166-E320</v>
          </cell>
          <cell r="B258" t="str">
            <v>○</v>
          </cell>
          <cell r="C258" t="str">
            <v>1:コストマスタ</v>
          </cell>
          <cell r="E258" t="str">
            <v>KD02166-E320</v>
          </cell>
          <cell r="H258">
            <v>470</v>
          </cell>
          <cell r="I258" t="str">
            <v>東和製作所</v>
          </cell>
          <cell r="J258" t="str">
            <v>1</v>
          </cell>
          <cell r="K258" t="str">
            <v>M</v>
          </cell>
          <cell r="L258">
            <v>1</v>
          </cell>
          <cell r="M258">
            <v>1</v>
          </cell>
          <cell r="N258">
            <v>20000000</v>
          </cell>
          <cell r="O258">
            <v>58440</v>
          </cell>
          <cell r="P258">
            <v>1</v>
          </cell>
          <cell r="Q258" t="str">
            <v>下限値</v>
          </cell>
          <cell r="R258">
            <v>1</v>
          </cell>
          <cell r="S258">
            <v>1287</v>
          </cell>
          <cell r="T258">
            <v>101</v>
          </cell>
          <cell r="U258">
            <v>750</v>
          </cell>
          <cell r="V258">
            <v>301</v>
          </cell>
          <cell r="W258">
            <v>720</v>
          </cell>
          <cell r="X258">
            <v>501</v>
          </cell>
          <cell r="Y258">
            <v>690</v>
          </cell>
          <cell r="AB258">
            <v>1000</v>
          </cell>
          <cell r="AC258">
            <v>0</v>
          </cell>
        </row>
        <row r="259">
          <cell r="A259" t="str">
            <v>KD02166-E320</v>
          </cell>
          <cell r="C259" t="str">
            <v>1:コストマスタ</v>
          </cell>
          <cell r="E259" t="str">
            <v>KD02166-E320</v>
          </cell>
          <cell r="H259">
            <v>2407</v>
          </cell>
          <cell r="I259" t="str">
            <v>ＦＤＴＰ</v>
          </cell>
          <cell r="J259" t="str">
            <v>1</v>
          </cell>
          <cell r="K259" t="str">
            <v>X</v>
          </cell>
          <cell r="L259">
            <v>50</v>
          </cell>
          <cell r="M259">
            <v>9999</v>
          </cell>
          <cell r="N259">
            <v>39371</v>
          </cell>
          <cell r="O259">
            <v>58440</v>
          </cell>
          <cell r="P259">
            <v>1</v>
          </cell>
          <cell r="Q259" t="str">
            <v>下限値</v>
          </cell>
          <cell r="S259">
            <v>618.9</v>
          </cell>
          <cell r="AC259">
            <v>0</v>
          </cell>
        </row>
        <row r="260">
          <cell r="A260" t="str">
            <v>KD02166-E320</v>
          </cell>
          <cell r="C260" t="str">
            <v>1:コストマスタ</v>
          </cell>
          <cell r="E260" t="str">
            <v>KD02166-E320</v>
          </cell>
          <cell r="H260">
            <v>2133</v>
          </cell>
          <cell r="I260" t="str">
            <v>カイシン工業</v>
          </cell>
          <cell r="J260" t="str">
            <v>0</v>
          </cell>
          <cell r="K260" t="str">
            <v>X</v>
          </cell>
          <cell r="L260">
            <v>1</v>
          </cell>
          <cell r="M260">
            <v>9</v>
          </cell>
          <cell r="N260">
            <v>38292</v>
          </cell>
          <cell r="O260">
            <v>58440</v>
          </cell>
          <cell r="P260">
            <v>1</v>
          </cell>
          <cell r="Q260" t="str">
            <v>下限値</v>
          </cell>
          <cell r="R260">
            <v>1</v>
          </cell>
          <cell r="S260">
            <v>35</v>
          </cell>
          <cell r="AB260">
            <v>9</v>
          </cell>
          <cell r="AC260">
            <v>0</v>
          </cell>
        </row>
        <row r="261">
          <cell r="A261" t="str">
            <v>○KD02166-E322</v>
          </cell>
          <cell r="B261" t="str">
            <v>○</v>
          </cell>
          <cell r="C261" t="str">
            <v>1:コストマスタ</v>
          </cell>
          <cell r="E261" t="str">
            <v>KD02166-E322</v>
          </cell>
          <cell r="H261">
            <v>470</v>
          </cell>
          <cell r="I261" t="str">
            <v>東和製作所</v>
          </cell>
          <cell r="J261" t="str">
            <v>1</v>
          </cell>
          <cell r="K261" t="str">
            <v>X</v>
          </cell>
          <cell r="L261">
            <v>500</v>
          </cell>
          <cell r="M261">
            <v>5000</v>
          </cell>
          <cell r="N261">
            <v>38827</v>
          </cell>
          <cell r="O261">
            <v>58440</v>
          </cell>
          <cell r="P261">
            <v>1</v>
          </cell>
          <cell r="Q261" t="str">
            <v>下限値</v>
          </cell>
          <cell r="R261">
            <v>500</v>
          </cell>
          <cell r="S261">
            <v>170</v>
          </cell>
          <cell r="T261">
            <v>1000</v>
          </cell>
          <cell r="U261">
            <v>137</v>
          </cell>
          <cell r="AB261">
            <v>5000</v>
          </cell>
          <cell r="AC261">
            <v>0</v>
          </cell>
        </row>
        <row r="262">
          <cell r="A262" t="str">
            <v>○KD02166-E411</v>
          </cell>
          <cell r="B262" t="str">
            <v>○</v>
          </cell>
          <cell r="C262" t="str">
            <v>1:コストマスタ</v>
          </cell>
          <cell r="E262" t="str">
            <v>KD02166-E411</v>
          </cell>
          <cell r="H262">
            <v>2407</v>
          </cell>
          <cell r="I262" t="str">
            <v>ＦＤＴＰ</v>
          </cell>
          <cell r="J262" t="str">
            <v>1</v>
          </cell>
          <cell r="K262" t="str">
            <v>X</v>
          </cell>
          <cell r="L262">
            <v>50</v>
          </cell>
          <cell r="M262">
            <v>9999</v>
          </cell>
          <cell r="N262">
            <v>39371</v>
          </cell>
          <cell r="O262">
            <v>58440</v>
          </cell>
          <cell r="P262">
            <v>1</v>
          </cell>
          <cell r="Q262" t="str">
            <v>下限値</v>
          </cell>
          <cell r="S262">
            <v>510.04</v>
          </cell>
          <cell r="AC262">
            <v>0</v>
          </cell>
        </row>
        <row r="263">
          <cell r="A263" t="str">
            <v>○KD02166-E415</v>
          </cell>
          <cell r="B263" t="str">
            <v>○</v>
          </cell>
          <cell r="C263" t="str">
            <v>1:コストマスタ</v>
          </cell>
          <cell r="E263" t="str">
            <v>KD02166-E415</v>
          </cell>
          <cell r="H263">
            <v>2407</v>
          </cell>
          <cell r="I263" t="str">
            <v>ＦＤＴＰ</v>
          </cell>
          <cell r="J263" t="str">
            <v>1</v>
          </cell>
          <cell r="K263" t="str">
            <v>X</v>
          </cell>
          <cell r="L263">
            <v>50</v>
          </cell>
          <cell r="M263">
            <v>9999</v>
          </cell>
          <cell r="N263">
            <v>39371</v>
          </cell>
          <cell r="O263">
            <v>58440</v>
          </cell>
          <cell r="P263">
            <v>1</v>
          </cell>
          <cell r="Q263" t="str">
            <v>下限値</v>
          </cell>
          <cell r="S263">
            <v>869.1</v>
          </cell>
          <cell r="AC263">
            <v>0</v>
          </cell>
        </row>
        <row r="264">
          <cell r="A264" t="str">
            <v>○KD02166-E423</v>
          </cell>
          <cell r="B264" t="str">
            <v>○</v>
          </cell>
          <cell r="C264" t="str">
            <v>1:コストマスタ</v>
          </cell>
          <cell r="E264" t="str">
            <v>KD02166-E423</v>
          </cell>
          <cell r="H264">
            <v>2407</v>
          </cell>
          <cell r="I264" t="str">
            <v>ＦＤＴＰ</v>
          </cell>
          <cell r="J264" t="str">
            <v>0</v>
          </cell>
          <cell r="K264" t="str">
            <v>X</v>
          </cell>
          <cell r="L264">
            <v>50</v>
          </cell>
          <cell r="M264">
            <v>9999</v>
          </cell>
          <cell r="N264">
            <v>39371</v>
          </cell>
          <cell r="O264">
            <v>58440</v>
          </cell>
          <cell r="P264">
            <v>1</v>
          </cell>
          <cell r="Q264" t="str">
            <v>下限値</v>
          </cell>
          <cell r="S264">
            <v>85.96</v>
          </cell>
          <cell r="AC264">
            <v>0</v>
          </cell>
        </row>
        <row r="265">
          <cell r="A265" t="str">
            <v>KD02166-E423</v>
          </cell>
          <cell r="C265" t="str">
            <v>2:業者別見積り</v>
          </cell>
          <cell r="D265" t="str">
            <v>0</v>
          </cell>
          <cell r="E265" t="str">
            <v>KD02166-E423</v>
          </cell>
          <cell r="F265" t="str">
            <v>02</v>
          </cell>
          <cell r="G265" t="str">
            <v>MO</v>
          </cell>
          <cell r="H265">
            <v>2912</v>
          </cell>
          <cell r="I265" t="str">
            <v>ジェイテクト</v>
          </cell>
          <cell r="J265" t="str">
            <v>1</v>
          </cell>
          <cell r="P265">
            <v>1</v>
          </cell>
          <cell r="Q265" t="str">
            <v>上限値</v>
          </cell>
          <cell r="R265">
            <v>100</v>
          </cell>
          <cell r="S265">
            <v>134</v>
          </cell>
          <cell r="T265">
            <v>500</v>
          </cell>
          <cell r="U265">
            <v>134</v>
          </cell>
          <cell r="V265">
            <v>1000</v>
          </cell>
          <cell r="W265">
            <v>120</v>
          </cell>
          <cell r="X265">
            <v>5000</v>
          </cell>
          <cell r="Y265">
            <v>117</v>
          </cell>
          <cell r="AD265" t="str">
            <v>ﾓｰﾙﾄﾞ</v>
          </cell>
          <cell r="AE265">
            <v>1200000</v>
          </cell>
        </row>
        <row r="266">
          <cell r="A266" t="str">
            <v>○KD02166-E430</v>
          </cell>
          <cell r="B266" t="str">
            <v>○</v>
          </cell>
          <cell r="C266" t="str">
            <v>1:コストマスタ</v>
          </cell>
          <cell r="E266" t="str">
            <v>KD02166-E430</v>
          </cell>
          <cell r="H266">
            <v>2133</v>
          </cell>
          <cell r="I266" t="str">
            <v>カイシン工業</v>
          </cell>
          <cell r="J266" t="str">
            <v>0</v>
          </cell>
          <cell r="K266" t="str">
            <v>M</v>
          </cell>
          <cell r="L266">
            <v>1</v>
          </cell>
          <cell r="M266">
            <v>399</v>
          </cell>
          <cell r="N266">
            <v>20000000</v>
          </cell>
          <cell r="O266">
            <v>58440</v>
          </cell>
          <cell r="P266">
            <v>1</v>
          </cell>
          <cell r="Q266" t="str">
            <v>下限値</v>
          </cell>
          <cell r="R266">
            <v>1</v>
          </cell>
          <cell r="S266">
            <v>646</v>
          </cell>
          <cell r="T266">
            <v>50</v>
          </cell>
          <cell r="U266">
            <v>530</v>
          </cell>
          <cell r="V266">
            <v>100</v>
          </cell>
          <cell r="W266">
            <v>409</v>
          </cell>
          <cell r="AB266">
            <v>399</v>
          </cell>
          <cell r="AC266">
            <v>0</v>
          </cell>
        </row>
        <row r="267">
          <cell r="A267" t="str">
            <v>○KD02166-E440</v>
          </cell>
          <cell r="B267" t="str">
            <v>○</v>
          </cell>
          <cell r="C267" t="str">
            <v>1:コストマスタ</v>
          </cell>
          <cell r="E267" t="str">
            <v>KD02166-E440</v>
          </cell>
          <cell r="H267">
            <v>2407</v>
          </cell>
          <cell r="I267" t="str">
            <v>ＦＤＴＰ</v>
          </cell>
          <cell r="J267" t="str">
            <v>1</v>
          </cell>
          <cell r="K267" t="str">
            <v>X</v>
          </cell>
          <cell r="L267">
            <v>50</v>
          </cell>
          <cell r="M267">
            <v>9999</v>
          </cell>
          <cell r="N267">
            <v>39380</v>
          </cell>
          <cell r="O267">
            <v>58440</v>
          </cell>
          <cell r="P267">
            <v>1</v>
          </cell>
          <cell r="Q267" t="str">
            <v>下限値</v>
          </cell>
          <cell r="S267">
            <v>416.6</v>
          </cell>
          <cell r="AC267">
            <v>0</v>
          </cell>
        </row>
        <row r="268">
          <cell r="A268" t="str">
            <v>KD02166-E440</v>
          </cell>
          <cell r="C268" t="str">
            <v>1:コストマスタ</v>
          </cell>
          <cell r="E268" t="str">
            <v>KD02166-E440</v>
          </cell>
          <cell r="H268">
            <v>2133</v>
          </cell>
          <cell r="I268" t="str">
            <v>カイシン工業</v>
          </cell>
          <cell r="J268" t="str">
            <v>0</v>
          </cell>
          <cell r="K268" t="str">
            <v>M</v>
          </cell>
          <cell r="L268">
            <v>1</v>
          </cell>
          <cell r="M268">
            <v>399</v>
          </cell>
          <cell r="N268">
            <v>20000000</v>
          </cell>
          <cell r="O268">
            <v>58440</v>
          </cell>
          <cell r="P268">
            <v>1</v>
          </cell>
          <cell r="Q268" t="str">
            <v>下限値</v>
          </cell>
          <cell r="R268">
            <v>1</v>
          </cell>
          <cell r="S268">
            <v>363</v>
          </cell>
          <cell r="T268">
            <v>50</v>
          </cell>
          <cell r="U268">
            <v>295</v>
          </cell>
          <cell r="V268">
            <v>100</v>
          </cell>
          <cell r="W268">
            <v>256</v>
          </cell>
          <cell r="AB268">
            <v>399</v>
          </cell>
          <cell r="AC268">
            <v>0</v>
          </cell>
        </row>
        <row r="269">
          <cell r="A269" t="str">
            <v>○KD02166-E450</v>
          </cell>
          <cell r="B269" t="str">
            <v>○</v>
          </cell>
          <cell r="C269" t="str">
            <v>1:コストマスタ</v>
          </cell>
          <cell r="E269" t="str">
            <v>KD02166-E450</v>
          </cell>
          <cell r="H269">
            <v>2407</v>
          </cell>
          <cell r="I269" t="str">
            <v>ＦＤＴＰ</v>
          </cell>
          <cell r="J269" t="str">
            <v>1</v>
          </cell>
          <cell r="K269" t="str">
            <v>X</v>
          </cell>
          <cell r="L269">
            <v>50</v>
          </cell>
          <cell r="M269">
            <v>9999</v>
          </cell>
          <cell r="N269">
            <v>39371</v>
          </cell>
          <cell r="O269">
            <v>58440</v>
          </cell>
          <cell r="P269">
            <v>1</v>
          </cell>
          <cell r="Q269" t="str">
            <v>下限値</v>
          </cell>
          <cell r="S269">
            <v>636.62</v>
          </cell>
          <cell r="AC269">
            <v>0</v>
          </cell>
        </row>
        <row r="270">
          <cell r="A270" t="str">
            <v>KD02166-E450</v>
          </cell>
          <cell r="C270" t="str">
            <v>1:コストマスタ</v>
          </cell>
          <cell r="E270" t="str">
            <v>KD02166-E450</v>
          </cell>
          <cell r="H270">
            <v>1543</v>
          </cell>
          <cell r="I270" t="str">
            <v>伊鈴製作所</v>
          </cell>
          <cell r="J270" t="str">
            <v>1</v>
          </cell>
          <cell r="K270" t="str">
            <v>M</v>
          </cell>
          <cell r="L270">
            <v>1</v>
          </cell>
          <cell r="M270">
            <v>499</v>
          </cell>
          <cell r="N270">
            <v>38502</v>
          </cell>
          <cell r="O270">
            <v>58440</v>
          </cell>
          <cell r="P270">
            <v>1</v>
          </cell>
          <cell r="Q270" t="str">
            <v>下限値</v>
          </cell>
          <cell r="R270">
            <v>1</v>
          </cell>
          <cell r="S270">
            <v>410</v>
          </cell>
          <cell r="T270">
            <v>50</v>
          </cell>
          <cell r="U270">
            <v>312</v>
          </cell>
          <cell r="V270">
            <v>100</v>
          </cell>
          <cell r="W270">
            <v>284</v>
          </cell>
          <cell r="X270">
            <v>300</v>
          </cell>
          <cell r="Y270">
            <v>256</v>
          </cell>
          <cell r="AB270">
            <v>499</v>
          </cell>
          <cell r="AC270">
            <v>0</v>
          </cell>
        </row>
        <row r="271">
          <cell r="A271" t="str">
            <v>○KD02166-E455</v>
          </cell>
          <cell r="B271" t="str">
            <v>○</v>
          </cell>
          <cell r="C271" t="str">
            <v>1:コストマスタ</v>
          </cell>
          <cell r="E271" t="str">
            <v>KD02166-E455</v>
          </cell>
          <cell r="H271">
            <v>2039</v>
          </cell>
          <cell r="I271" t="str">
            <v>熊谷</v>
          </cell>
          <cell r="J271" t="str">
            <v>0</v>
          </cell>
          <cell r="K271" t="str">
            <v>M</v>
          </cell>
          <cell r="L271">
            <v>1</v>
          </cell>
          <cell r="M271">
            <v>1000</v>
          </cell>
          <cell r="N271">
            <v>20000000</v>
          </cell>
          <cell r="O271">
            <v>58440</v>
          </cell>
          <cell r="P271">
            <v>1</v>
          </cell>
          <cell r="Q271" t="str">
            <v>下限値</v>
          </cell>
          <cell r="R271">
            <v>1</v>
          </cell>
          <cell r="S271">
            <v>365</v>
          </cell>
          <cell r="T271">
            <v>101</v>
          </cell>
          <cell r="U271">
            <v>303</v>
          </cell>
          <cell r="V271">
            <v>301</v>
          </cell>
          <cell r="W271">
            <v>292</v>
          </cell>
          <cell r="X271">
            <v>501</v>
          </cell>
          <cell r="Y271">
            <v>289</v>
          </cell>
          <cell r="AB271">
            <v>1000</v>
          </cell>
          <cell r="AC271">
            <v>0</v>
          </cell>
        </row>
        <row r="272">
          <cell r="A272" t="str">
            <v>○KD02166-E459</v>
          </cell>
          <cell r="B272" t="str">
            <v>○</v>
          </cell>
          <cell r="C272" t="str">
            <v>1:コストマスタ</v>
          </cell>
          <cell r="E272" t="str">
            <v>KD02166-E459</v>
          </cell>
          <cell r="H272">
            <v>2407</v>
          </cell>
          <cell r="I272" t="str">
            <v>ＦＤＴＰ</v>
          </cell>
          <cell r="J272" t="str">
            <v>1</v>
          </cell>
          <cell r="K272" t="str">
            <v>X</v>
          </cell>
          <cell r="L272">
            <v>50</v>
          </cell>
          <cell r="M272">
            <v>9999</v>
          </cell>
          <cell r="N272">
            <v>39371</v>
          </cell>
          <cell r="O272">
            <v>58440</v>
          </cell>
          <cell r="P272">
            <v>1</v>
          </cell>
          <cell r="Q272" t="str">
            <v>下限値</v>
          </cell>
          <cell r="S272">
            <v>44.45</v>
          </cell>
          <cell r="AC272">
            <v>0</v>
          </cell>
        </row>
        <row r="273">
          <cell r="A273" t="str">
            <v>○KD02166-E465</v>
          </cell>
          <cell r="B273" t="str">
            <v>○</v>
          </cell>
          <cell r="C273" t="str">
            <v>1:コストマスタ</v>
          </cell>
          <cell r="E273" t="str">
            <v>KD02166-E465</v>
          </cell>
          <cell r="H273">
            <v>2407</v>
          </cell>
          <cell r="I273" t="str">
            <v>ＦＤＴＰ</v>
          </cell>
          <cell r="J273" t="str">
            <v>1</v>
          </cell>
          <cell r="K273" t="str">
            <v>X</v>
          </cell>
          <cell r="L273">
            <v>50</v>
          </cell>
          <cell r="M273">
            <v>9999</v>
          </cell>
          <cell r="N273">
            <v>39380</v>
          </cell>
          <cell r="O273">
            <v>58440</v>
          </cell>
          <cell r="P273">
            <v>1</v>
          </cell>
          <cell r="Q273" t="str">
            <v>下限値</v>
          </cell>
          <cell r="S273">
            <v>83.75</v>
          </cell>
          <cell r="AC273">
            <v>0</v>
          </cell>
        </row>
        <row r="274">
          <cell r="A274" t="str">
            <v>○KD02166-E472</v>
          </cell>
          <cell r="B274" t="str">
            <v>○</v>
          </cell>
          <cell r="C274" t="str">
            <v>1:コストマスタ</v>
          </cell>
          <cell r="E274" t="str">
            <v>KD02166-E472</v>
          </cell>
          <cell r="H274">
            <v>2407</v>
          </cell>
          <cell r="I274" t="str">
            <v>ＦＤＴＰ</v>
          </cell>
          <cell r="J274" t="str">
            <v>1</v>
          </cell>
          <cell r="K274" t="str">
            <v>X</v>
          </cell>
          <cell r="L274">
            <v>50</v>
          </cell>
          <cell r="M274">
            <v>9999</v>
          </cell>
          <cell r="N274">
            <v>39380</v>
          </cell>
          <cell r="O274">
            <v>58440</v>
          </cell>
          <cell r="P274">
            <v>1</v>
          </cell>
          <cell r="Q274" t="str">
            <v>下限値</v>
          </cell>
          <cell r="S274">
            <v>335.72</v>
          </cell>
          <cell r="AC274">
            <v>0</v>
          </cell>
        </row>
        <row r="275">
          <cell r="A275" t="str">
            <v>○KD02166-E480</v>
          </cell>
          <cell r="B275" t="str">
            <v>○</v>
          </cell>
          <cell r="C275" t="str">
            <v>1:コストマスタ</v>
          </cell>
          <cell r="E275" t="str">
            <v>KD02166-E480</v>
          </cell>
          <cell r="H275">
            <v>2407</v>
          </cell>
          <cell r="I275" t="str">
            <v>ＦＤＴＰ</v>
          </cell>
          <cell r="J275" t="str">
            <v>0</v>
          </cell>
          <cell r="K275" t="str">
            <v>X</v>
          </cell>
          <cell r="L275">
            <v>50</v>
          </cell>
          <cell r="M275">
            <v>9999</v>
          </cell>
          <cell r="N275">
            <v>39371</v>
          </cell>
          <cell r="O275">
            <v>58440</v>
          </cell>
          <cell r="P275">
            <v>1</v>
          </cell>
          <cell r="Q275" t="str">
            <v>下限値</v>
          </cell>
          <cell r="S275">
            <v>52.01</v>
          </cell>
          <cell r="AC275">
            <v>0</v>
          </cell>
        </row>
        <row r="276">
          <cell r="A276" t="str">
            <v>○KD02166-Y011</v>
          </cell>
          <cell r="B276" t="str">
            <v>○</v>
          </cell>
          <cell r="C276" t="str">
            <v>1:コストマスタ</v>
          </cell>
          <cell r="E276" t="str">
            <v>KD02166-Y011</v>
          </cell>
          <cell r="H276">
            <v>2407</v>
          </cell>
          <cell r="I276" t="str">
            <v>ＦＤＴＰ</v>
          </cell>
          <cell r="J276" t="str">
            <v>0</v>
          </cell>
          <cell r="K276" t="str">
            <v>X</v>
          </cell>
          <cell r="L276">
            <v>50</v>
          </cell>
          <cell r="M276">
            <v>9999</v>
          </cell>
          <cell r="N276">
            <v>39371</v>
          </cell>
          <cell r="O276">
            <v>58440</v>
          </cell>
          <cell r="P276">
            <v>1</v>
          </cell>
          <cell r="Q276" t="str">
            <v>下限値</v>
          </cell>
          <cell r="S276">
            <v>222.1</v>
          </cell>
          <cell r="AC276">
            <v>0</v>
          </cell>
        </row>
        <row r="277">
          <cell r="A277" t="str">
            <v>○KD02166-Y014</v>
          </cell>
          <cell r="B277" t="str">
            <v>○</v>
          </cell>
          <cell r="C277" t="str">
            <v>1:コストマスタ</v>
          </cell>
          <cell r="E277" t="str">
            <v>KD02166-Y014</v>
          </cell>
          <cell r="H277">
            <v>2407</v>
          </cell>
          <cell r="I277" t="str">
            <v>ＦＤＴＰ</v>
          </cell>
          <cell r="J277" t="str">
            <v>0</v>
          </cell>
          <cell r="K277" t="str">
            <v>X</v>
          </cell>
          <cell r="L277">
            <v>50</v>
          </cell>
          <cell r="M277">
            <v>9999</v>
          </cell>
          <cell r="N277">
            <v>39371</v>
          </cell>
          <cell r="O277">
            <v>58440</v>
          </cell>
          <cell r="P277">
            <v>1</v>
          </cell>
          <cell r="Q277" t="str">
            <v>下限値</v>
          </cell>
          <cell r="S277">
            <v>30.18</v>
          </cell>
          <cell r="AC277">
            <v>0</v>
          </cell>
        </row>
        <row r="278">
          <cell r="A278" t="str">
            <v>○KD02166-Y017</v>
          </cell>
          <cell r="B278" t="str">
            <v>○</v>
          </cell>
          <cell r="C278" t="str">
            <v>1:コストマスタ</v>
          </cell>
          <cell r="E278" t="str">
            <v>KD02166-Y017</v>
          </cell>
          <cell r="H278">
            <v>2407</v>
          </cell>
          <cell r="I278" t="str">
            <v>ＦＤＴＰ</v>
          </cell>
          <cell r="J278" t="str">
            <v>0</v>
          </cell>
          <cell r="K278" t="str">
            <v>X</v>
          </cell>
          <cell r="L278">
            <v>50</v>
          </cell>
          <cell r="M278">
            <v>9999</v>
          </cell>
          <cell r="N278">
            <v>39371</v>
          </cell>
          <cell r="O278">
            <v>58440</v>
          </cell>
          <cell r="P278">
            <v>1</v>
          </cell>
          <cell r="Q278" t="str">
            <v>下限値</v>
          </cell>
          <cell r="S278">
            <v>10.76</v>
          </cell>
          <cell r="AC278">
            <v>0</v>
          </cell>
        </row>
        <row r="279">
          <cell r="A279" t="str">
            <v>○KD02166-Y020</v>
          </cell>
          <cell r="B279" t="str">
            <v>○</v>
          </cell>
          <cell r="C279" t="str">
            <v>1:コストマスタ</v>
          </cell>
          <cell r="E279" t="str">
            <v>KD02166-Y020</v>
          </cell>
          <cell r="H279">
            <v>2407</v>
          </cell>
          <cell r="I279" t="str">
            <v>ＦＤＴＰ</v>
          </cell>
          <cell r="J279" t="str">
            <v>1</v>
          </cell>
          <cell r="K279" t="str">
            <v>X</v>
          </cell>
          <cell r="L279">
            <v>50</v>
          </cell>
          <cell r="M279">
            <v>9999</v>
          </cell>
          <cell r="N279">
            <v>39371</v>
          </cell>
          <cell r="O279">
            <v>58440</v>
          </cell>
          <cell r="P279">
            <v>1</v>
          </cell>
          <cell r="Q279" t="str">
            <v>下限値</v>
          </cell>
          <cell r="S279">
            <v>7.77</v>
          </cell>
          <cell r="AC279">
            <v>0</v>
          </cell>
        </row>
        <row r="280">
          <cell r="A280" t="str">
            <v>○KD02166-Y023</v>
          </cell>
          <cell r="B280" t="str">
            <v>○</v>
          </cell>
          <cell r="C280" t="str">
            <v>1:コストマスタ</v>
          </cell>
          <cell r="E280" t="str">
            <v>KD02166-Y023</v>
          </cell>
          <cell r="H280">
            <v>1926</v>
          </cell>
          <cell r="I280" t="str">
            <v>青山製作所</v>
          </cell>
          <cell r="J280" t="str">
            <v>0</v>
          </cell>
          <cell r="K280" t="str">
            <v>X</v>
          </cell>
          <cell r="L280">
            <v>1</v>
          </cell>
          <cell r="M280">
            <v>1999</v>
          </cell>
          <cell r="N280">
            <v>20000000</v>
          </cell>
          <cell r="O280">
            <v>58440</v>
          </cell>
          <cell r="P280">
            <v>1</v>
          </cell>
          <cell r="Q280" t="str">
            <v>下限値</v>
          </cell>
          <cell r="R280">
            <v>1</v>
          </cell>
          <cell r="S280">
            <v>88</v>
          </cell>
          <cell r="T280">
            <v>100</v>
          </cell>
          <cell r="U280">
            <v>78</v>
          </cell>
          <cell r="V280">
            <v>300</v>
          </cell>
          <cell r="W280">
            <v>73</v>
          </cell>
          <cell r="X280">
            <v>500</v>
          </cell>
          <cell r="Y280">
            <v>58</v>
          </cell>
          <cell r="Z280">
            <v>1000</v>
          </cell>
          <cell r="AA280">
            <v>55</v>
          </cell>
          <cell r="AB280">
            <v>1999</v>
          </cell>
          <cell r="AC280">
            <v>0</v>
          </cell>
        </row>
        <row r="281">
          <cell r="A281" t="str">
            <v>○KD02166-Y026</v>
          </cell>
          <cell r="B281" t="str">
            <v>○</v>
          </cell>
          <cell r="C281" t="str">
            <v>1:コストマスタ</v>
          </cell>
          <cell r="E281" t="str">
            <v>KD02166-Y026</v>
          </cell>
          <cell r="H281">
            <v>5813</v>
          </cell>
          <cell r="I281" t="str">
            <v>竹内工業</v>
          </cell>
          <cell r="J281" t="str">
            <v>1</v>
          </cell>
          <cell r="K281" t="str">
            <v>X</v>
          </cell>
          <cell r="L281">
            <v>50</v>
          </cell>
          <cell r="M281">
            <v>0</v>
          </cell>
          <cell r="N281">
            <v>38346</v>
          </cell>
          <cell r="O281">
            <v>58440</v>
          </cell>
          <cell r="P281">
            <v>1</v>
          </cell>
          <cell r="Q281" t="str">
            <v>下限値</v>
          </cell>
          <cell r="R281">
            <v>50</v>
          </cell>
          <cell r="S281">
            <v>68</v>
          </cell>
          <cell r="T281">
            <v>200</v>
          </cell>
          <cell r="U281">
            <v>26</v>
          </cell>
          <cell r="V281">
            <v>500</v>
          </cell>
          <cell r="W281">
            <v>21</v>
          </cell>
          <cell r="AB281">
            <v>9999</v>
          </cell>
          <cell r="AC281">
            <v>0</v>
          </cell>
        </row>
        <row r="282">
          <cell r="A282" t="str">
            <v>○KD02166-Y033</v>
          </cell>
          <cell r="B282" t="str">
            <v>○</v>
          </cell>
          <cell r="C282" t="str">
            <v>1:コストマスタ</v>
          </cell>
          <cell r="E282" t="str">
            <v>KD02166-Y033</v>
          </cell>
          <cell r="H282">
            <v>2407</v>
          </cell>
          <cell r="I282" t="str">
            <v>ＦＤＴＰ</v>
          </cell>
          <cell r="J282" t="str">
            <v>0</v>
          </cell>
          <cell r="K282" t="str">
            <v>X</v>
          </cell>
          <cell r="L282">
            <v>50</v>
          </cell>
          <cell r="M282">
            <v>9999</v>
          </cell>
          <cell r="N282">
            <v>39371</v>
          </cell>
          <cell r="O282">
            <v>58440</v>
          </cell>
          <cell r="P282">
            <v>1</v>
          </cell>
          <cell r="Q282" t="str">
            <v>下限値</v>
          </cell>
          <cell r="S282">
            <v>47.68</v>
          </cell>
          <cell r="AC282">
            <v>0</v>
          </cell>
        </row>
        <row r="283">
          <cell r="A283" t="str">
            <v>○KD02166-Y035</v>
          </cell>
          <cell r="B283" t="str">
            <v>○</v>
          </cell>
          <cell r="C283" t="str">
            <v>1:コストマスタ</v>
          </cell>
          <cell r="E283" t="str">
            <v>KD02166-Y035</v>
          </cell>
          <cell r="H283">
            <v>2407</v>
          </cell>
          <cell r="I283" t="str">
            <v>ＦＤＴＰ</v>
          </cell>
          <cell r="J283" t="str">
            <v>1</v>
          </cell>
          <cell r="K283" t="str">
            <v>X</v>
          </cell>
          <cell r="L283">
            <v>50</v>
          </cell>
          <cell r="M283">
            <v>9999</v>
          </cell>
          <cell r="N283">
            <v>39371</v>
          </cell>
          <cell r="O283">
            <v>58440</v>
          </cell>
          <cell r="P283">
            <v>1</v>
          </cell>
          <cell r="Q283" t="str">
            <v>下限値</v>
          </cell>
          <cell r="S283">
            <v>25.65</v>
          </cell>
          <cell r="AC283">
            <v>0</v>
          </cell>
        </row>
        <row r="284">
          <cell r="A284" t="str">
            <v>○KD02166-Y037</v>
          </cell>
          <cell r="B284" t="str">
            <v>○</v>
          </cell>
          <cell r="C284" t="str">
            <v>1:コストマスタ</v>
          </cell>
          <cell r="E284" t="str">
            <v>KD02166-Y037</v>
          </cell>
          <cell r="H284">
            <v>2407</v>
          </cell>
          <cell r="I284" t="str">
            <v>ＦＤＴＰ</v>
          </cell>
          <cell r="J284" t="str">
            <v>0</v>
          </cell>
          <cell r="K284" t="str">
            <v>X</v>
          </cell>
          <cell r="L284">
            <v>50</v>
          </cell>
          <cell r="M284">
            <v>9999</v>
          </cell>
          <cell r="N284">
            <v>39371</v>
          </cell>
          <cell r="O284">
            <v>58440</v>
          </cell>
          <cell r="P284">
            <v>1</v>
          </cell>
          <cell r="Q284" t="str">
            <v>下限値</v>
          </cell>
          <cell r="S284">
            <v>35.22</v>
          </cell>
          <cell r="AC284">
            <v>0</v>
          </cell>
        </row>
        <row r="285">
          <cell r="A285" t="str">
            <v>○KD02166-Y041</v>
          </cell>
          <cell r="B285" t="str">
            <v>○</v>
          </cell>
          <cell r="C285" t="str">
            <v>1:コストマスタ</v>
          </cell>
          <cell r="E285" t="str">
            <v>KD02166-Y041</v>
          </cell>
          <cell r="H285">
            <v>2407</v>
          </cell>
          <cell r="I285" t="str">
            <v>ＦＤＴＰ</v>
          </cell>
          <cell r="J285" t="str">
            <v>0</v>
          </cell>
          <cell r="K285" t="str">
            <v>X</v>
          </cell>
          <cell r="L285">
            <v>50</v>
          </cell>
          <cell r="M285">
            <v>9999</v>
          </cell>
          <cell r="N285">
            <v>39371</v>
          </cell>
          <cell r="O285">
            <v>58440</v>
          </cell>
          <cell r="P285">
            <v>1</v>
          </cell>
          <cell r="Q285" t="str">
            <v>下限値</v>
          </cell>
          <cell r="S285">
            <v>19.239999999999998</v>
          </cell>
          <cell r="AC285">
            <v>0</v>
          </cell>
        </row>
        <row r="286">
          <cell r="A286" t="str">
            <v>○KD02166-Y042</v>
          </cell>
          <cell r="B286" t="str">
            <v>○</v>
          </cell>
          <cell r="C286" t="str">
            <v>1:コストマスタ</v>
          </cell>
          <cell r="E286" t="str">
            <v>KD02166-Y042</v>
          </cell>
          <cell r="H286">
            <v>2407</v>
          </cell>
          <cell r="I286" t="str">
            <v>ＦＤＴＰ</v>
          </cell>
          <cell r="J286" t="str">
            <v>0</v>
          </cell>
          <cell r="K286" t="str">
            <v>X</v>
          </cell>
          <cell r="L286">
            <v>50</v>
          </cell>
          <cell r="M286">
            <v>9999</v>
          </cell>
          <cell r="N286">
            <v>39371</v>
          </cell>
          <cell r="O286">
            <v>58440</v>
          </cell>
          <cell r="P286">
            <v>1</v>
          </cell>
          <cell r="Q286" t="str">
            <v>下限値</v>
          </cell>
          <cell r="S286">
            <v>16.920000000000002</v>
          </cell>
          <cell r="AC286">
            <v>0</v>
          </cell>
        </row>
        <row r="287">
          <cell r="A287" t="str">
            <v>○KD02166-Y043</v>
          </cell>
          <cell r="B287" t="str">
            <v>○</v>
          </cell>
          <cell r="C287" t="str">
            <v>1:コストマスタ</v>
          </cell>
          <cell r="E287" t="str">
            <v>KD02166-Y043</v>
          </cell>
          <cell r="H287">
            <v>2407</v>
          </cell>
          <cell r="I287" t="str">
            <v>ＦＤＴＰ</v>
          </cell>
          <cell r="J287" t="str">
            <v>0</v>
          </cell>
          <cell r="K287" t="str">
            <v>X</v>
          </cell>
          <cell r="L287">
            <v>50</v>
          </cell>
          <cell r="M287">
            <v>9999</v>
          </cell>
          <cell r="N287">
            <v>39371</v>
          </cell>
          <cell r="O287">
            <v>58440</v>
          </cell>
          <cell r="P287">
            <v>1</v>
          </cell>
          <cell r="Q287" t="str">
            <v>下限値</v>
          </cell>
          <cell r="S287">
            <v>41.41</v>
          </cell>
          <cell r="AC287">
            <v>0</v>
          </cell>
        </row>
        <row r="288">
          <cell r="A288" t="str">
            <v>○KD02166-Y044</v>
          </cell>
          <cell r="B288" t="str">
            <v>○</v>
          </cell>
          <cell r="C288" t="str">
            <v>1:コストマスタ</v>
          </cell>
          <cell r="E288" t="str">
            <v>KD02166-Y044</v>
          </cell>
          <cell r="H288">
            <v>2407</v>
          </cell>
          <cell r="I288" t="str">
            <v>ＦＤＴＰ</v>
          </cell>
          <cell r="J288" t="str">
            <v>0</v>
          </cell>
          <cell r="K288" t="str">
            <v>X</v>
          </cell>
          <cell r="L288">
            <v>50</v>
          </cell>
          <cell r="M288">
            <v>9999</v>
          </cell>
          <cell r="N288">
            <v>39371</v>
          </cell>
          <cell r="O288">
            <v>58440</v>
          </cell>
          <cell r="P288">
            <v>1</v>
          </cell>
          <cell r="Q288" t="str">
            <v>下限値</v>
          </cell>
          <cell r="S288">
            <v>24.47</v>
          </cell>
          <cell r="AC288">
            <v>0</v>
          </cell>
        </row>
        <row r="289">
          <cell r="A289" t="str">
            <v>○KD02166-Y045</v>
          </cell>
          <cell r="B289" t="str">
            <v>○</v>
          </cell>
          <cell r="C289" t="str">
            <v>1:コストマスタ</v>
          </cell>
          <cell r="E289" t="str">
            <v>KD02166-Y045</v>
          </cell>
          <cell r="H289">
            <v>2407</v>
          </cell>
          <cell r="I289" t="str">
            <v>ＦＤＴＰ</v>
          </cell>
          <cell r="J289" t="str">
            <v>1</v>
          </cell>
          <cell r="K289" t="str">
            <v>X</v>
          </cell>
          <cell r="L289">
            <v>50</v>
          </cell>
          <cell r="M289">
            <v>9999</v>
          </cell>
          <cell r="N289">
            <v>39371</v>
          </cell>
          <cell r="O289">
            <v>58440</v>
          </cell>
          <cell r="P289">
            <v>1</v>
          </cell>
          <cell r="Q289" t="str">
            <v>下限値</v>
          </cell>
          <cell r="S289">
            <v>28.54</v>
          </cell>
          <cell r="AC289">
            <v>0</v>
          </cell>
        </row>
        <row r="290">
          <cell r="A290" t="str">
            <v>○KD02166-Y046</v>
          </cell>
          <cell r="B290" t="str">
            <v>○</v>
          </cell>
          <cell r="C290" t="str">
            <v>1:コストマスタ</v>
          </cell>
          <cell r="E290" t="str">
            <v>KD02166-Y046</v>
          </cell>
          <cell r="H290">
            <v>2407</v>
          </cell>
          <cell r="I290" t="str">
            <v>ＦＤＴＰ</v>
          </cell>
          <cell r="J290" t="str">
            <v>0</v>
          </cell>
          <cell r="K290" t="str">
            <v>X</v>
          </cell>
          <cell r="L290">
            <v>50</v>
          </cell>
          <cell r="M290">
            <v>9999</v>
          </cell>
          <cell r="N290">
            <v>39371</v>
          </cell>
          <cell r="O290">
            <v>58440</v>
          </cell>
          <cell r="P290">
            <v>1</v>
          </cell>
          <cell r="Q290" t="str">
            <v>下限値</v>
          </cell>
          <cell r="S290">
            <v>22.56</v>
          </cell>
          <cell r="AC290">
            <v>0</v>
          </cell>
        </row>
        <row r="291">
          <cell r="A291" t="str">
            <v>○KD02166-Y047</v>
          </cell>
          <cell r="B291" t="str">
            <v>○</v>
          </cell>
          <cell r="C291" t="str">
            <v>1:コストマスタ</v>
          </cell>
          <cell r="E291" t="str">
            <v>KD02166-Y047</v>
          </cell>
          <cell r="H291">
            <v>2407</v>
          </cell>
          <cell r="I291" t="str">
            <v>ＦＤＴＰ</v>
          </cell>
          <cell r="J291" t="str">
            <v>0</v>
          </cell>
          <cell r="K291" t="str">
            <v>X</v>
          </cell>
          <cell r="L291">
            <v>50</v>
          </cell>
          <cell r="M291">
            <v>9999</v>
          </cell>
          <cell r="N291">
            <v>39371</v>
          </cell>
          <cell r="O291">
            <v>58440</v>
          </cell>
          <cell r="P291">
            <v>1</v>
          </cell>
          <cell r="Q291" t="str">
            <v>下限値</v>
          </cell>
          <cell r="S291">
            <v>84.39</v>
          </cell>
          <cell r="AC291">
            <v>0</v>
          </cell>
        </row>
        <row r="292">
          <cell r="A292" t="str">
            <v>○KD02166-Y048</v>
          </cell>
          <cell r="B292" t="str">
            <v>○</v>
          </cell>
          <cell r="C292" t="str">
            <v>1:コストマスタ</v>
          </cell>
          <cell r="E292" t="str">
            <v>KD02166-Y048</v>
          </cell>
          <cell r="H292">
            <v>2407</v>
          </cell>
          <cell r="I292" t="str">
            <v>ＦＤＴＰ</v>
          </cell>
          <cell r="J292" t="str">
            <v>0</v>
          </cell>
          <cell r="K292" t="str">
            <v>X</v>
          </cell>
          <cell r="L292">
            <v>50</v>
          </cell>
          <cell r="M292">
            <v>9999</v>
          </cell>
          <cell r="N292">
            <v>39371</v>
          </cell>
          <cell r="O292">
            <v>58440</v>
          </cell>
          <cell r="P292">
            <v>1</v>
          </cell>
          <cell r="Q292" t="str">
            <v>下限値</v>
          </cell>
          <cell r="S292">
            <v>19.55</v>
          </cell>
          <cell r="AC292">
            <v>0</v>
          </cell>
        </row>
        <row r="293">
          <cell r="A293" t="str">
            <v>○KD02166-Y051</v>
          </cell>
          <cell r="B293" t="str">
            <v>○</v>
          </cell>
          <cell r="C293" t="str">
            <v>1:コストマスタ</v>
          </cell>
          <cell r="E293" t="str">
            <v>KD02166-Y051</v>
          </cell>
          <cell r="H293">
            <v>2407</v>
          </cell>
          <cell r="I293" t="str">
            <v>ＦＤＴＰ</v>
          </cell>
          <cell r="J293" t="str">
            <v>0</v>
          </cell>
          <cell r="K293" t="str">
            <v>X</v>
          </cell>
          <cell r="L293">
            <v>50</v>
          </cell>
          <cell r="M293">
            <v>9999</v>
          </cell>
          <cell r="N293">
            <v>39371</v>
          </cell>
          <cell r="O293">
            <v>58440</v>
          </cell>
          <cell r="P293">
            <v>1</v>
          </cell>
          <cell r="Q293" t="str">
            <v>下限値</v>
          </cell>
          <cell r="S293">
            <v>18.25</v>
          </cell>
          <cell r="AC293">
            <v>0</v>
          </cell>
        </row>
        <row r="294">
          <cell r="A294" t="str">
            <v>○KD02166-Y053</v>
          </cell>
          <cell r="B294" t="str">
            <v>○</v>
          </cell>
          <cell r="C294" t="str">
            <v>1:コストマスタ</v>
          </cell>
          <cell r="E294" t="str">
            <v>KD02166-Y053</v>
          </cell>
          <cell r="H294">
            <v>1543</v>
          </cell>
          <cell r="I294" t="str">
            <v>伊鈴製作所</v>
          </cell>
          <cell r="J294" t="str">
            <v>1</v>
          </cell>
          <cell r="K294" t="str">
            <v>X</v>
          </cell>
          <cell r="L294">
            <v>1</v>
          </cell>
          <cell r="M294">
            <v>299</v>
          </cell>
          <cell r="N294">
            <v>38409</v>
          </cell>
          <cell r="O294">
            <v>58440</v>
          </cell>
          <cell r="P294">
            <v>1</v>
          </cell>
          <cell r="Q294" t="str">
            <v>下限値</v>
          </cell>
          <cell r="R294">
            <v>1</v>
          </cell>
          <cell r="S294">
            <v>138</v>
          </cell>
          <cell r="T294">
            <v>50</v>
          </cell>
          <cell r="U294">
            <v>101</v>
          </cell>
          <cell r="V294">
            <v>100</v>
          </cell>
          <cell r="W294">
            <v>74</v>
          </cell>
          <cell r="AB294">
            <v>299</v>
          </cell>
          <cell r="AC294">
            <v>0</v>
          </cell>
        </row>
        <row r="295">
          <cell r="A295" t="str">
            <v>○KD02166-Y056</v>
          </cell>
          <cell r="B295" t="str">
            <v>○</v>
          </cell>
          <cell r="C295" t="str">
            <v>1:コストマスタ</v>
          </cell>
          <cell r="E295" t="str">
            <v>KD02166-Y056</v>
          </cell>
          <cell r="H295">
            <v>1945</v>
          </cell>
          <cell r="I295" t="str">
            <v>佐藤製作所</v>
          </cell>
          <cell r="J295" t="str">
            <v>0</v>
          </cell>
          <cell r="K295" t="str">
            <v>X</v>
          </cell>
          <cell r="L295">
            <v>1</v>
          </cell>
          <cell r="M295">
            <v>999</v>
          </cell>
          <cell r="N295">
            <v>20000000</v>
          </cell>
          <cell r="O295">
            <v>58440</v>
          </cell>
          <cell r="P295">
            <v>1</v>
          </cell>
          <cell r="Q295" t="str">
            <v>下限値</v>
          </cell>
          <cell r="R295">
            <v>1</v>
          </cell>
          <cell r="S295">
            <v>115</v>
          </cell>
          <cell r="T295">
            <v>100</v>
          </cell>
          <cell r="U295">
            <v>106</v>
          </cell>
          <cell r="V295">
            <v>300</v>
          </cell>
          <cell r="W295">
            <v>104</v>
          </cell>
          <cell r="X295">
            <v>500</v>
          </cell>
          <cell r="Y295">
            <v>102</v>
          </cell>
          <cell r="AB295">
            <v>999</v>
          </cell>
          <cell r="AC295">
            <v>0</v>
          </cell>
        </row>
        <row r="296">
          <cell r="A296" t="str">
            <v>○KD02166-Y060</v>
          </cell>
          <cell r="B296" t="str">
            <v>○</v>
          </cell>
          <cell r="C296" t="str">
            <v>1:コストマスタ</v>
          </cell>
          <cell r="E296" t="str">
            <v>KD02166-Y060</v>
          </cell>
          <cell r="H296">
            <v>2407</v>
          </cell>
          <cell r="I296" t="str">
            <v>ＦＤＴＰ</v>
          </cell>
          <cell r="J296" t="str">
            <v>1</v>
          </cell>
          <cell r="K296" t="str">
            <v>X</v>
          </cell>
          <cell r="L296">
            <v>50</v>
          </cell>
          <cell r="M296">
            <v>9999</v>
          </cell>
          <cell r="N296">
            <v>39371</v>
          </cell>
          <cell r="O296">
            <v>58440</v>
          </cell>
          <cell r="P296">
            <v>1</v>
          </cell>
          <cell r="Q296" t="str">
            <v>下限値</v>
          </cell>
          <cell r="S296">
            <v>589.57000000000005</v>
          </cell>
          <cell r="AC296">
            <v>0</v>
          </cell>
        </row>
        <row r="297">
          <cell r="A297" t="str">
            <v>○KD02166-Y063</v>
          </cell>
          <cell r="B297" t="str">
            <v>○</v>
          </cell>
          <cell r="C297" t="str">
            <v>1:コストマスタ</v>
          </cell>
          <cell r="E297" t="str">
            <v>KD02166-Y063</v>
          </cell>
          <cell r="H297">
            <v>2407</v>
          </cell>
          <cell r="I297" t="str">
            <v>ＦＤＴＰ</v>
          </cell>
          <cell r="J297" t="str">
            <v>0</v>
          </cell>
          <cell r="K297" t="str">
            <v>X</v>
          </cell>
          <cell r="L297">
            <v>50</v>
          </cell>
          <cell r="M297">
            <v>9999</v>
          </cell>
          <cell r="N297">
            <v>39371</v>
          </cell>
          <cell r="O297">
            <v>58440</v>
          </cell>
          <cell r="P297">
            <v>1</v>
          </cell>
          <cell r="Q297" t="str">
            <v>下限値</v>
          </cell>
          <cell r="S297">
            <v>66.010000000000005</v>
          </cell>
          <cell r="AC297">
            <v>0</v>
          </cell>
        </row>
        <row r="298">
          <cell r="A298" t="str">
            <v>○KD02166-Y071</v>
          </cell>
          <cell r="B298" t="str">
            <v>○</v>
          </cell>
          <cell r="C298" t="str">
            <v>1:コストマスタ</v>
          </cell>
          <cell r="E298" t="str">
            <v>KD02166-Y071</v>
          </cell>
          <cell r="H298">
            <v>2407</v>
          </cell>
          <cell r="I298" t="str">
            <v>ＦＤＴＰ</v>
          </cell>
          <cell r="J298" t="str">
            <v>0</v>
          </cell>
          <cell r="K298" t="str">
            <v>X</v>
          </cell>
          <cell r="L298">
            <v>50</v>
          </cell>
          <cell r="M298">
            <v>9999</v>
          </cell>
          <cell r="N298">
            <v>39371</v>
          </cell>
          <cell r="O298">
            <v>58440</v>
          </cell>
          <cell r="P298">
            <v>1</v>
          </cell>
          <cell r="Q298" t="str">
            <v>下限値</v>
          </cell>
          <cell r="S298">
            <v>46.56</v>
          </cell>
          <cell r="AC298">
            <v>0</v>
          </cell>
        </row>
        <row r="299">
          <cell r="A299" t="str">
            <v>○KD02166-Y072</v>
          </cell>
          <cell r="B299" t="str">
            <v>○</v>
          </cell>
          <cell r="C299" t="str">
            <v>1:コストマスタ</v>
          </cell>
          <cell r="E299" t="str">
            <v>KD02166-Y072</v>
          </cell>
          <cell r="H299">
            <v>2407</v>
          </cell>
          <cell r="I299" t="str">
            <v>ＦＤＴＰ</v>
          </cell>
          <cell r="J299" t="str">
            <v>0</v>
          </cell>
          <cell r="K299" t="str">
            <v>X</v>
          </cell>
          <cell r="L299">
            <v>50</v>
          </cell>
          <cell r="M299">
            <v>9999</v>
          </cell>
          <cell r="N299">
            <v>39371</v>
          </cell>
          <cell r="O299">
            <v>58440</v>
          </cell>
          <cell r="P299">
            <v>1</v>
          </cell>
          <cell r="Q299" t="str">
            <v>下限値</v>
          </cell>
          <cell r="S299">
            <v>40.33</v>
          </cell>
          <cell r="AC299">
            <v>0</v>
          </cell>
        </row>
        <row r="300">
          <cell r="A300" t="str">
            <v>○KD02166-Y073</v>
          </cell>
          <cell r="B300" t="str">
            <v>○</v>
          </cell>
          <cell r="C300" t="str">
            <v>1:コストマスタ</v>
          </cell>
          <cell r="E300" t="str">
            <v>KD02166-Y073</v>
          </cell>
          <cell r="H300">
            <v>2407</v>
          </cell>
          <cell r="I300" t="str">
            <v>ＦＤＴＰ</v>
          </cell>
          <cell r="J300" t="str">
            <v>1</v>
          </cell>
          <cell r="K300" t="str">
            <v>X</v>
          </cell>
          <cell r="L300">
            <v>50</v>
          </cell>
          <cell r="M300">
            <v>9999</v>
          </cell>
          <cell r="N300">
            <v>39371</v>
          </cell>
          <cell r="O300">
            <v>58440</v>
          </cell>
          <cell r="P300">
            <v>1</v>
          </cell>
          <cell r="Q300" t="str">
            <v>下限値</v>
          </cell>
          <cell r="S300">
            <v>233.02</v>
          </cell>
          <cell r="AC300">
            <v>0</v>
          </cell>
        </row>
        <row r="301">
          <cell r="A301" t="str">
            <v>○KD02166-Y076</v>
          </cell>
          <cell r="B301" t="str">
            <v>○</v>
          </cell>
          <cell r="C301" t="str">
            <v>1:コストマスタ</v>
          </cell>
          <cell r="E301" t="str">
            <v>KD02166-Y076</v>
          </cell>
          <cell r="H301">
            <v>1543</v>
          </cell>
          <cell r="I301" t="str">
            <v>伊鈴製作所</v>
          </cell>
          <cell r="J301" t="str">
            <v>1</v>
          </cell>
          <cell r="K301" t="str">
            <v>X</v>
          </cell>
          <cell r="L301">
            <v>1</v>
          </cell>
          <cell r="M301">
            <v>1000</v>
          </cell>
          <cell r="N301">
            <v>38414</v>
          </cell>
          <cell r="O301">
            <v>58440</v>
          </cell>
          <cell r="P301">
            <v>1</v>
          </cell>
          <cell r="Q301" t="str">
            <v>下限値</v>
          </cell>
          <cell r="R301">
            <v>1</v>
          </cell>
          <cell r="S301">
            <v>107</v>
          </cell>
          <cell r="T301">
            <v>101</v>
          </cell>
          <cell r="U301">
            <v>82</v>
          </cell>
          <cell r="V301">
            <v>301</v>
          </cell>
          <cell r="W301">
            <v>78</v>
          </cell>
          <cell r="X301">
            <v>501</v>
          </cell>
          <cell r="Y301">
            <v>76</v>
          </cell>
          <cell r="AB301">
            <v>1000</v>
          </cell>
          <cell r="AC301">
            <v>0</v>
          </cell>
        </row>
        <row r="302">
          <cell r="A302" t="str">
            <v>KD02166-Y076</v>
          </cell>
          <cell r="C302" t="str">
            <v>2:業者別見積り</v>
          </cell>
          <cell r="D302" t="str">
            <v>0</v>
          </cell>
          <cell r="E302" t="str">
            <v>KD02166-Y076</v>
          </cell>
          <cell r="F302" t="str">
            <v>01</v>
          </cell>
          <cell r="G302" t="str">
            <v>L</v>
          </cell>
          <cell r="H302">
            <v>1543</v>
          </cell>
          <cell r="I302" t="str">
            <v>伊鈴製作所</v>
          </cell>
          <cell r="J302" t="str">
            <v>1</v>
          </cell>
          <cell r="P302">
            <v>1</v>
          </cell>
          <cell r="Q302" t="str">
            <v>上限値</v>
          </cell>
          <cell r="R302">
            <v>100</v>
          </cell>
          <cell r="S302">
            <v>107</v>
          </cell>
          <cell r="T302">
            <v>300</v>
          </cell>
          <cell r="U302">
            <v>82</v>
          </cell>
          <cell r="V302">
            <v>500</v>
          </cell>
          <cell r="W302">
            <v>78</v>
          </cell>
          <cell r="X302">
            <v>1000</v>
          </cell>
          <cell r="Y302">
            <v>76</v>
          </cell>
        </row>
        <row r="303">
          <cell r="A303" t="str">
            <v>KD02166-Y076</v>
          </cell>
          <cell r="C303" t="str">
            <v>2:業者別見積り</v>
          </cell>
          <cell r="D303" t="str">
            <v>0</v>
          </cell>
          <cell r="E303" t="str">
            <v>KD02166-Y076</v>
          </cell>
          <cell r="F303" t="str">
            <v>01</v>
          </cell>
          <cell r="G303" t="str">
            <v>L</v>
          </cell>
          <cell r="H303">
            <v>1715</v>
          </cell>
          <cell r="I303" t="str">
            <v>中村ターンテック</v>
          </cell>
          <cell r="J303" t="str">
            <v>0</v>
          </cell>
          <cell r="P303">
            <v>1</v>
          </cell>
          <cell r="Q303" t="str">
            <v>上限値</v>
          </cell>
          <cell r="R303">
            <v>100</v>
          </cell>
          <cell r="S303">
            <v>210</v>
          </cell>
          <cell r="T303">
            <v>300</v>
          </cell>
          <cell r="U303">
            <v>205</v>
          </cell>
          <cell r="V303">
            <v>1000</v>
          </cell>
          <cell r="W303">
            <v>204</v>
          </cell>
        </row>
        <row r="304">
          <cell r="A304" t="str">
            <v>○KD02166-Y081</v>
          </cell>
          <cell r="B304" t="str">
            <v>○</v>
          </cell>
          <cell r="C304" t="str">
            <v>1:コストマスタ</v>
          </cell>
          <cell r="E304" t="str">
            <v>KD02166-Y081</v>
          </cell>
          <cell r="H304">
            <v>1434</v>
          </cell>
          <cell r="I304" t="str">
            <v>ファスコ</v>
          </cell>
          <cell r="J304" t="str">
            <v>1</v>
          </cell>
          <cell r="K304" t="str">
            <v>X</v>
          </cell>
          <cell r="L304">
            <v>300</v>
          </cell>
          <cell r="M304">
            <v>600</v>
          </cell>
          <cell r="N304">
            <v>39230</v>
          </cell>
          <cell r="O304">
            <v>58440</v>
          </cell>
          <cell r="P304">
            <v>1</v>
          </cell>
          <cell r="Q304" t="str">
            <v>下限値</v>
          </cell>
          <cell r="S304">
            <v>74</v>
          </cell>
          <cell r="AC304">
            <v>0</v>
          </cell>
        </row>
        <row r="305">
          <cell r="A305" t="str">
            <v>○KD02166-Y082</v>
          </cell>
          <cell r="B305" t="str">
            <v>○</v>
          </cell>
          <cell r="C305" t="str">
            <v>1:コストマスタ</v>
          </cell>
          <cell r="E305" t="str">
            <v>KD02166-Y082</v>
          </cell>
          <cell r="H305">
            <v>1434</v>
          </cell>
          <cell r="I305" t="str">
            <v>ファスコ</v>
          </cell>
          <cell r="J305" t="str">
            <v>1</v>
          </cell>
          <cell r="K305" t="str">
            <v>X</v>
          </cell>
          <cell r="L305">
            <v>300</v>
          </cell>
          <cell r="M305">
            <v>600</v>
          </cell>
          <cell r="N305">
            <v>39230</v>
          </cell>
          <cell r="O305">
            <v>58440</v>
          </cell>
          <cell r="P305">
            <v>1</v>
          </cell>
          <cell r="Q305" t="str">
            <v>下限値</v>
          </cell>
          <cell r="S305">
            <v>63</v>
          </cell>
          <cell r="AC305">
            <v>0</v>
          </cell>
        </row>
        <row r="306">
          <cell r="A306" t="str">
            <v>○KD02166-Y084</v>
          </cell>
          <cell r="B306" t="str">
            <v>○</v>
          </cell>
          <cell r="C306" t="str">
            <v>1:コストマスタ</v>
          </cell>
          <cell r="E306" t="str">
            <v>KD02166-Y084</v>
          </cell>
          <cell r="H306">
            <v>1434</v>
          </cell>
          <cell r="I306" t="str">
            <v>ファスコ</v>
          </cell>
          <cell r="J306" t="str">
            <v>0</v>
          </cell>
          <cell r="K306" t="str">
            <v>X</v>
          </cell>
          <cell r="L306">
            <v>0</v>
          </cell>
          <cell r="M306">
            <v>0</v>
          </cell>
          <cell r="N306">
            <v>39217</v>
          </cell>
          <cell r="O306">
            <v>58440</v>
          </cell>
          <cell r="P306">
            <v>1</v>
          </cell>
          <cell r="Q306" t="str">
            <v>下限値</v>
          </cell>
          <cell r="S306">
            <v>13</v>
          </cell>
          <cell r="AC306">
            <v>0</v>
          </cell>
        </row>
        <row r="307">
          <cell r="A307" t="str">
            <v>○KD02166-Y120</v>
          </cell>
          <cell r="B307" t="str">
            <v>○</v>
          </cell>
          <cell r="C307" t="str">
            <v>1:コストマスタ</v>
          </cell>
          <cell r="E307" t="str">
            <v>KD02166-Y120</v>
          </cell>
          <cell r="H307">
            <v>1715</v>
          </cell>
          <cell r="I307" t="str">
            <v>中村ターンテック</v>
          </cell>
          <cell r="J307" t="str">
            <v>1</v>
          </cell>
          <cell r="K307" t="str">
            <v>X</v>
          </cell>
          <cell r="L307">
            <v>1</v>
          </cell>
          <cell r="M307">
            <v>299</v>
          </cell>
          <cell r="N307">
            <v>20000000</v>
          </cell>
          <cell r="O307">
            <v>58440</v>
          </cell>
          <cell r="P307">
            <v>1</v>
          </cell>
          <cell r="Q307" t="str">
            <v>下限値</v>
          </cell>
          <cell r="R307">
            <v>1</v>
          </cell>
          <cell r="S307">
            <v>750</v>
          </cell>
          <cell r="T307">
            <v>10</v>
          </cell>
          <cell r="U307">
            <v>350</v>
          </cell>
          <cell r="V307">
            <v>30</v>
          </cell>
          <cell r="W307">
            <v>250</v>
          </cell>
          <cell r="X307">
            <v>50</v>
          </cell>
          <cell r="Y307">
            <v>230</v>
          </cell>
          <cell r="Z307">
            <v>100</v>
          </cell>
          <cell r="AA307">
            <v>220</v>
          </cell>
          <cell r="AB307">
            <v>299</v>
          </cell>
          <cell r="AC307">
            <v>0</v>
          </cell>
        </row>
        <row r="308">
          <cell r="A308" t="str">
            <v>○KD02166-Y121</v>
          </cell>
          <cell r="B308" t="str">
            <v>○</v>
          </cell>
          <cell r="C308" t="str">
            <v>1:コストマスタ</v>
          </cell>
          <cell r="E308" t="str">
            <v>KD02166-Y121</v>
          </cell>
          <cell r="H308">
            <v>1715</v>
          </cell>
          <cell r="I308" t="str">
            <v>中村ターンテック</v>
          </cell>
          <cell r="J308" t="str">
            <v>1</v>
          </cell>
          <cell r="K308" t="str">
            <v>X</v>
          </cell>
          <cell r="L308">
            <v>1</v>
          </cell>
          <cell r="M308">
            <v>299</v>
          </cell>
          <cell r="N308">
            <v>20000000</v>
          </cell>
          <cell r="O308">
            <v>58440</v>
          </cell>
          <cell r="P308">
            <v>1</v>
          </cell>
          <cell r="Q308" t="str">
            <v>下限値</v>
          </cell>
          <cell r="R308">
            <v>1</v>
          </cell>
          <cell r="S308">
            <v>750</v>
          </cell>
          <cell r="T308">
            <v>10</v>
          </cell>
          <cell r="U308">
            <v>360</v>
          </cell>
          <cell r="V308">
            <v>30</v>
          </cell>
          <cell r="W308">
            <v>270</v>
          </cell>
          <cell r="X308">
            <v>50</v>
          </cell>
          <cell r="Y308">
            <v>260</v>
          </cell>
          <cell r="Z308">
            <v>100</v>
          </cell>
          <cell r="AA308">
            <v>220</v>
          </cell>
          <cell r="AB308">
            <v>299</v>
          </cell>
          <cell r="AC308">
            <v>0</v>
          </cell>
        </row>
        <row r="309">
          <cell r="A309" t="str">
            <v>○KD02166-Y123</v>
          </cell>
          <cell r="B309" t="str">
            <v>○</v>
          </cell>
          <cell r="C309" t="str">
            <v>1:コストマスタ</v>
          </cell>
          <cell r="E309" t="str">
            <v>KD02166-Y123</v>
          </cell>
          <cell r="H309">
            <v>2407</v>
          </cell>
          <cell r="I309" t="str">
            <v>ＦＤＴＰ</v>
          </cell>
          <cell r="J309" t="str">
            <v>0</v>
          </cell>
          <cell r="K309" t="str">
            <v>X</v>
          </cell>
          <cell r="L309">
            <v>50</v>
          </cell>
          <cell r="M309">
            <v>9999</v>
          </cell>
          <cell r="N309">
            <v>39371</v>
          </cell>
          <cell r="O309">
            <v>58440</v>
          </cell>
          <cell r="P309">
            <v>1</v>
          </cell>
          <cell r="Q309" t="str">
            <v>下限値</v>
          </cell>
          <cell r="S309">
            <v>85.08</v>
          </cell>
          <cell r="AC309">
            <v>0</v>
          </cell>
        </row>
        <row r="310">
          <cell r="A310" t="str">
            <v>○KD02166-Y125</v>
          </cell>
          <cell r="B310" t="str">
            <v>○</v>
          </cell>
          <cell r="C310" t="str">
            <v>1:コストマスタ</v>
          </cell>
          <cell r="E310" t="str">
            <v>KD02166-Y125</v>
          </cell>
          <cell r="H310">
            <v>2407</v>
          </cell>
          <cell r="I310" t="str">
            <v>ＦＤＴＰ</v>
          </cell>
          <cell r="J310" t="str">
            <v>0</v>
          </cell>
          <cell r="K310" t="str">
            <v>X</v>
          </cell>
          <cell r="L310">
            <v>50</v>
          </cell>
          <cell r="M310">
            <v>9999</v>
          </cell>
          <cell r="N310">
            <v>39371</v>
          </cell>
          <cell r="O310">
            <v>58440</v>
          </cell>
          <cell r="P310">
            <v>1</v>
          </cell>
          <cell r="Q310" t="str">
            <v>下限値</v>
          </cell>
          <cell r="S310">
            <v>60.62</v>
          </cell>
          <cell r="AC310">
            <v>0</v>
          </cell>
        </row>
        <row r="311">
          <cell r="A311" t="str">
            <v>○KD02166-Y126</v>
          </cell>
          <cell r="B311" t="str">
            <v>○</v>
          </cell>
          <cell r="C311" t="str">
            <v>1:コストマスタ</v>
          </cell>
          <cell r="E311" t="str">
            <v>KD02166-Y126</v>
          </cell>
          <cell r="H311">
            <v>2407</v>
          </cell>
          <cell r="I311" t="str">
            <v>ＦＤＴＰ</v>
          </cell>
          <cell r="J311" t="str">
            <v>0</v>
          </cell>
          <cell r="K311" t="str">
            <v>X</v>
          </cell>
          <cell r="L311">
            <v>50</v>
          </cell>
          <cell r="M311">
            <v>9999</v>
          </cell>
          <cell r="N311">
            <v>39371</v>
          </cell>
          <cell r="O311">
            <v>58440</v>
          </cell>
          <cell r="P311">
            <v>1</v>
          </cell>
          <cell r="Q311" t="str">
            <v>下限値</v>
          </cell>
          <cell r="S311">
            <v>16.54</v>
          </cell>
          <cell r="AC311">
            <v>0</v>
          </cell>
        </row>
        <row r="312">
          <cell r="A312" t="str">
            <v>○KD02166-Y131</v>
          </cell>
          <cell r="B312" t="str">
            <v>○</v>
          </cell>
          <cell r="C312" t="str">
            <v>1:コストマスタ</v>
          </cell>
          <cell r="E312" t="str">
            <v>KD02166-Y131</v>
          </cell>
          <cell r="H312">
            <v>2407</v>
          </cell>
          <cell r="I312" t="str">
            <v>ＦＤＴＰ</v>
          </cell>
          <cell r="J312" t="str">
            <v>0</v>
          </cell>
          <cell r="K312" t="str">
            <v>X</v>
          </cell>
          <cell r="L312">
            <v>50</v>
          </cell>
          <cell r="M312">
            <v>9999</v>
          </cell>
          <cell r="N312">
            <v>39371</v>
          </cell>
          <cell r="O312">
            <v>58440</v>
          </cell>
          <cell r="P312">
            <v>1</v>
          </cell>
          <cell r="Q312" t="str">
            <v>下限値</v>
          </cell>
          <cell r="S312">
            <v>10.130000000000001</v>
          </cell>
          <cell r="AC312">
            <v>0</v>
          </cell>
        </row>
        <row r="313">
          <cell r="A313" t="str">
            <v>KD02166-Y131</v>
          </cell>
          <cell r="C313" t="str">
            <v>2:業者別見積り</v>
          </cell>
          <cell r="D313" t="str">
            <v>0</v>
          </cell>
          <cell r="E313" t="str">
            <v>KD02166-Y131</v>
          </cell>
          <cell r="F313" t="str">
            <v>00</v>
          </cell>
          <cell r="G313" t="str">
            <v>MO</v>
          </cell>
          <cell r="H313">
            <v>3169</v>
          </cell>
          <cell r="I313" t="str">
            <v>ＨＳ－ＭＯＬＤＩＮ</v>
          </cell>
          <cell r="J313" t="str">
            <v>1</v>
          </cell>
          <cell r="P313">
            <v>1</v>
          </cell>
          <cell r="Q313" t="str">
            <v>上限値</v>
          </cell>
          <cell r="R313">
            <v>99999</v>
          </cell>
          <cell r="S313">
            <v>11.68</v>
          </cell>
          <cell r="AD313" t="str">
            <v>ﾓｰﾙﾄﾞ</v>
          </cell>
          <cell r="AE313">
            <v>600000</v>
          </cell>
        </row>
        <row r="314">
          <cell r="A314" t="str">
            <v>○KD02166-Y132</v>
          </cell>
          <cell r="B314" t="str">
            <v>○</v>
          </cell>
          <cell r="C314" t="str">
            <v>1:コストマスタ</v>
          </cell>
          <cell r="E314" t="str">
            <v>KD02166-Y132</v>
          </cell>
          <cell r="H314">
            <v>2407</v>
          </cell>
          <cell r="I314" t="str">
            <v>ＦＤＴＰ</v>
          </cell>
          <cell r="J314" t="str">
            <v>0</v>
          </cell>
          <cell r="K314" t="str">
            <v>X</v>
          </cell>
          <cell r="L314">
            <v>50</v>
          </cell>
          <cell r="M314">
            <v>9999</v>
          </cell>
          <cell r="N314">
            <v>39371</v>
          </cell>
          <cell r="O314">
            <v>58440</v>
          </cell>
          <cell r="P314">
            <v>1</v>
          </cell>
          <cell r="Q314" t="str">
            <v>下限値</v>
          </cell>
          <cell r="S314">
            <v>33.79</v>
          </cell>
          <cell r="AC314">
            <v>0</v>
          </cell>
        </row>
        <row r="315">
          <cell r="A315" t="str">
            <v>○KD02166-Y140</v>
          </cell>
          <cell r="B315" t="str">
            <v>○</v>
          </cell>
          <cell r="C315" t="str">
            <v>1:コストマスタ</v>
          </cell>
          <cell r="E315" t="str">
            <v>KD02166-Y140</v>
          </cell>
          <cell r="H315">
            <v>2407</v>
          </cell>
          <cell r="I315" t="str">
            <v>ＦＤＴＰ</v>
          </cell>
          <cell r="J315" t="str">
            <v>0</v>
          </cell>
          <cell r="K315" t="str">
            <v>X</v>
          </cell>
          <cell r="L315">
            <v>50</v>
          </cell>
          <cell r="M315">
            <v>9999</v>
          </cell>
          <cell r="N315">
            <v>39371</v>
          </cell>
          <cell r="O315">
            <v>58440</v>
          </cell>
          <cell r="P315">
            <v>1</v>
          </cell>
          <cell r="Q315" t="str">
            <v>下限値</v>
          </cell>
          <cell r="S315">
            <v>18.649999999999999</v>
          </cell>
          <cell r="AC315">
            <v>0</v>
          </cell>
        </row>
        <row r="316">
          <cell r="A316" t="str">
            <v>○KD02166-Y163</v>
          </cell>
          <cell r="B316" t="str">
            <v>○</v>
          </cell>
          <cell r="C316" t="str">
            <v>1:コストマスタ</v>
          </cell>
          <cell r="E316" t="str">
            <v>KD02166-Y163</v>
          </cell>
          <cell r="H316">
            <v>2407</v>
          </cell>
          <cell r="I316" t="str">
            <v>ＦＤＴＰ</v>
          </cell>
          <cell r="J316" t="str">
            <v>0</v>
          </cell>
          <cell r="K316" t="str">
            <v>X</v>
          </cell>
          <cell r="L316">
            <v>50</v>
          </cell>
          <cell r="M316">
            <v>9999</v>
          </cell>
          <cell r="N316">
            <v>39371</v>
          </cell>
          <cell r="O316">
            <v>58440</v>
          </cell>
          <cell r="P316">
            <v>1</v>
          </cell>
          <cell r="Q316" t="str">
            <v>下限値</v>
          </cell>
          <cell r="S316">
            <v>7.88</v>
          </cell>
          <cell r="AC316">
            <v>0</v>
          </cell>
        </row>
        <row r="317">
          <cell r="A317" t="str">
            <v>○KD02166-Y164</v>
          </cell>
          <cell r="B317" t="str">
            <v>○</v>
          </cell>
          <cell r="C317" t="str">
            <v>1:コストマスタ</v>
          </cell>
          <cell r="E317" t="str">
            <v>KD02166-Y164</v>
          </cell>
          <cell r="H317">
            <v>2039</v>
          </cell>
          <cell r="I317" t="str">
            <v>熊谷</v>
          </cell>
          <cell r="J317" t="str">
            <v>0</v>
          </cell>
          <cell r="K317" t="str">
            <v>X</v>
          </cell>
          <cell r="L317">
            <v>0</v>
          </cell>
          <cell r="M317">
            <v>0</v>
          </cell>
          <cell r="N317">
            <v>38805</v>
          </cell>
          <cell r="O317">
            <v>58440</v>
          </cell>
          <cell r="P317">
            <v>1</v>
          </cell>
          <cell r="Q317" t="str">
            <v>下限値</v>
          </cell>
          <cell r="S317">
            <v>55</v>
          </cell>
          <cell r="AC317">
            <v>0</v>
          </cell>
        </row>
        <row r="318">
          <cell r="A318" t="str">
            <v>○KD02166-Y168</v>
          </cell>
          <cell r="B318" t="str">
            <v>○</v>
          </cell>
          <cell r="C318" t="str">
            <v>1:コストマスタ</v>
          </cell>
          <cell r="E318" t="str">
            <v>KD02166-Y168</v>
          </cell>
          <cell r="H318">
            <v>2407</v>
          </cell>
          <cell r="I318" t="str">
            <v>ＦＤＴＰ</v>
          </cell>
          <cell r="J318" t="str">
            <v>0</v>
          </cell>
          <cell r="K318" t="str">
            <v>X</v>
          </cell>
          <cell r="L318">
            <v>50</v>
          </cell>
          <cell r="M318">
            <v>9999</v>
          </cell>
          <cell r="N318">
            <v>39371</v>
          </cell>
          <cell r="O318">
            <v>58440</v>
          </cell>
          <cell r="P318">
            <v>1</v>
          </cell>
          <cell r="Q318" t="str">
            <v>下限値</v>
          </cell>
          <cell r="S318">
            <v>26.69</v>
          </cell>
          <cell r="AC318">
            <v>0</v>
          </cell>
        </row>
        <row r="319">
          <cell r="A319" t="str">
            <v>○KD02166-Y170</v>
          </cell>
          <cell r="B319" t="str">
            <v>○</v>
          </cell>
          <cell r="C319" t="str">
            <v>1:コストマスタ</v>
          </cell>
          <cell r="E319" t="str">
            <v>KD02166-Y170</v>
          </cell>
          <cell r="H319">
            <v>2407</v>
          </cell>
          <cell r="I319" t="str">
            <v>ＦＤＴＰ</v>
          </cell>
          <cell r="J319" t="str">
            <v>0</v>
          </cell>
          <cell r="K319" t="str">
            <v>X</v>
          </cell>
          <cell r="L319">
            <v>50</v>
          </cell>
          <cell r="M319">
            <v>9999</v>
          </cell>
          <cell r="N319">
            <v>39371</v>
          </cell>
          <cell r="O319">
            <v>58440</v>
          </cell>
          <cell r="P319">
            <v>1</v>
          </cell>
          <cell r="Q319" t="str">
            <v>下限値</v>
          </cell>
          <cell r="S319">
            <v>26.14</v>
          </cell>
          <cell r="AC319">
            <v>0</v>
          </cell>
        </row>
        <row r="320">
          <cell r="A320" t="str">
            <v>○KD02166-Y171</v>
          </cell>
          <cell r="B320" t="str">
            <v>○</v>
          </cell>
          <cell r="C320" t="str">
            <v>1:コストマスタ</v>
          </cell>
          <cell r="E320" t="str">
            <v>KD02166-Y171</v>
          </cell>
          <cell r="H320">
            <v>2407</v>
          </cell>
          <cell r="I320" t="str">
            <v>ＦＤＴＰ</v>
          </cell>
          <cell r="J320" t="str">
            <v>0</v>
          </cell>
          <cell r="K320" t="str">
            <v>X</v>
          </cell>
          <cell r="L320">
            <v>50</v>
          </cell>
          <cell r="M320">
            <v>9999</v>
          </cell>
          <cell r="N320">
            <v>39371</v>
          </cell>
          <cell r="O320">
            <v>58440</v>
          </cell>
          <cell r="P320">
            <v>1</v>
          </cell>
          <cell r="Q320" t="str">
            <v>下限値</v>
          </cell>
          <cell r="S320">
            <v>21.37</v>
          </cell>
          <cell r="AC320">
            <v>0</v>
          </cell>
        </row>
        <row r="321">
          <cell r="A321" t="str">
            <v>○KD02166-Y172</v>
          </cell>
          <cell r="B321" t="str">
            <v>○</v>
          </cell>
          <cell r="C321" t="str">
            <v>1:コストマスタ</v>
          </cell>
          <cell r="E321" t="str">
            <v>KD02166-Y172</v>
          </cell>
          <cell r="H321">
            <v>2407</v>
          </cell>
          <cell r="I321" t="str">
            <v>ＦＤＴＰ</v>
          </cell>
          <cell r="J321" t="str">
            <v>0</v>
          </cell>
          <cell r="K321" t="str">
            <v>X</v>
          </cell>
          <cell r="L321">
            <v>50</v>
          </cell>
          <cell r="M321">
            <v>9999</v>
          </cell>
          <cell r="N321">
            <v>39371</v>
          </cell>
          <cell r="O321">
            <v>58440</v>
          </cell>
          <cell r="P321">
            <v>1</v>
          </cell>
          <cell r="Q321" t="str">
            <v>下限値</v>
          </cell>
          <cell r="S321">
            <v>21.37</v>
          </cell>
          <cell r="AC321">
            <v>0</v>
          </cell>
        </row>
        <row r="322">
          <cell r="A322" t="str">
            <v>○KD02166-Y175</v>
          </cell>
          <cell r="B322" t="str">
            <v>○</v>
          </cell>
          <cell r="C322" t="str">
            <v>1:コストマスタ</v>
          </cell>
          <cell r="E322" t="str">
            <v>KD02166-Y175</v>
          </cell>
          <cell r="H322">
            <v>2039</v>
          </cell>
          <cell r="I322" t="str">
            <v>熊谷</v>
          </cell>
          <cell r="J322" t="str">
            <v>0</v>
          </cell>
          <cell r="K322" t="str">
            <v>X</v>
          </cell>
          <cell r="L322">
            <v>0</v>
          </cell>
          <cell r="M322">
            <v>0</v>
          </cell>
          <cell r="N322">
            <v>38805</v>
          </cell>
          <cell r="O322">
            <v>58440</v>
          </cell>
          <cell r="P322">
            <v>1</v>
          </cell>
          <cell r="Q322" t="str">
            <v>下限値</v>
          </cell>
          <cell r="S322">
            <v>275</v>
          </cell>
          <cell r="AC322">
            <v>0</v>
          </cell>
        </row>
        <row r="323">
          <cell r="A323" t="str">
            <v>○KD02166-Y180</v>
          </cell>
          <cell r="B323" t="str">
            <v>○</v>
          </cell>
          <cell r="C323" t="str">
            <v>1:コストマスタ</v>
          </cell>
          <cell r="E323" t="str">
            <v>KD02166-Y180</v>
          </cell>
          <cell r="H323">
            <v>2407</v>
          </cell>
          <cell r="I323" t="str">
            <v>ＦＤＴＰ</v>
          </cell>
          <cell r="J323" t="str">
            <v>0</v>
          </cell>
          <cell r="K323" t="str">
            <v>X</v>
          </cell>
          <cell r="L323">
            <v>50</v>
          </cell>
          <cell r="M323">
            <v>9999</v>
          </cell>
          <cell r="N323">
            <v>39371</v>
          </cell>
          <cell r="O323">
            <v>58440</v>
          </cell>
          <cell r="P323">
            <v>1</v>
          </cell>
          <cell r="Q323" t="str">
            <v>下限値</v>
          </cell>
          <cell r="S323">
            <v>16.84</v>
          </cell>
          <cell r="AC323">
            <v>0</v>
          </cell>
        </row>
        <row r="324">
          <cell r="A324" t="str">
            <v>○KD02166-Y189</v>
          </cell>
          <cell r="B324" t="str">
            <v>○</v>
          </cell>
          <cell r="C324" t="str">
            <v>1:コストマスタ</v>
          </cell>
          <cell r="E324" t="str">
            <v>KD02166-Y189</v>
          </cell>
          <cell r="H324">
            <v>2407</v>
          </cell>
          <cell r="I324" t="str">
            <v>ＦＤＴＰ</v>
          </cell>
          <cell r="J324" t="str">
            <v>0</v>
          </cell>
          <cell r="K324" t="str">
            <v>X</v>
          </cell>
          <cell r="L324">
            <v>50</v>
          </cell>
          <cell r="M324">
            <v>9999</v>
          </cell>
          <cell r="N324">
            <v>39371</v>
          </cell>
          <cell r="O324">
            <v>58440</v>
          </cell>
          <cell r="P324">
            <v>1</v>
          </cell>
          <cell r="Q324" t="str">
            <v>下限値</v>
          </cell>
          <cell r="S324">
            <v>28.78</v>
          </cell>
          <cell r="AC324">
            <v>0</v>
          </cell>
        </row>
        <row r="325">
          <cell r="A325" t="str">
            <v>○KD02166-Y190</v>
          </cell>
          <cell r="B325" t="str">
            <v>○</v>
          </cell>
          <cell r="C325" t="str">
            <v>1:コストマスタ</v>
          </cell>
          <cell r="E325" t="str">
            <v>KD02166-Y190</v>
          </cell>
          <cell r="H325">
            <v>1945</v>
          </cell>
          <cell r="I325" t="str">
            <v>佐藤製作所</v>
          </cell>
          <cell r="J325" t="str">
            <v>0</v>
          </cell>
          <cell r="K325" t="str">
            <v>X</v>
          </cell>
          <cell r="L325">
            <v>1</v>
          </cell>
          <cell r="M325">
            <v>999</v>
          </cell>
          <cell r="N325">
            <v>20000000</v>
          </cell>
          <cell r="O325">
            <v>58440</v>
          </cell>
          <cell r="P325">
            <v>1</v>
          </cell>
          <cell r="Q325" t="str">
            <v>下限値</v>
          </cell>
          <cell r="R325">
            <v>1</v>
          </cell>
          <cell r="S325">
            <v>115</v>
          </cell>
          <cell r="T325">
            <v>100</v>
          </cell>
          <cell r="U325">
            <v>106</v>
          </cell>
          <cell r="V325">
            <v>300</v>
          </cell>
          <cell r="W325">
            <v>104</v>
          </cell>
          <cell r="X325">
            <v>500</v>
          </cell>
          <cell r="Y325">
            <v>102</v>
          </cell>
          <cell r="AB325">
            <v>999</v>
          </cell>
          <cell r="AC325">
            <v>0</v>
          </cell>
        </row>
        <row r="326">
          <cell r="A326" t="str">
            <v>○KD02166-Y191</v>
          </cell>
          <cell r="B326" t="str">
            <v>○</v>
          </cell>
          <cell r="C326" t="str">
            <v>1:コストマスタ</v>
          </cell>
          <cell r="E326" t="str">
            <v>KD02166-Y191</v>
          </cell>
          <cell r="H326">
            <v>1945</v>
          </cell>
          <cell r="I326" t="str">
            <v>佐藤製作所</v>
          </cell>
          <cell r="J326" t="str">
            <v>0</v>
          </cell>
          <cell r="K326" t="str">
            <v>X</v>
          </cell>
          <cell r="L326">
            <v>1</v>
          </cell>
          <cell r="M326">
            <v>999</v>
          </cell>
          <cell r="N326">
            <v>20000000</v>
          </cell>
          <cell r="O326">
            <v>58440</v>
          </cell>
          <cell r="P326">
            <v>1</v>
          </cell>
          <cell r="Q326" t="str">
            <v>下限値</v>
          </cell>
          <cell r="R326">
            <v>1</v>
          </cell>
          <cell r="S326">
            <v>262</v>
          </cell>
          <cell r="T326">
            <v>100</v>
          </cell>
          <cell r="U326">
            <v>238</v>
          </cell>
          <cell r="V326">
            <v>300</v>
          </cell>
          <cell r="W326">
            <v>231</v>
          </cell>
          <cell r="X326">
            <v>500</v>
          </cell>
          <cell r="Y326">
            <v>224</v>
          </cell>
          <cell r="AB326">
            <v>999</v>
          </cell>
          <cell r="AC326">
            <v>0</v>
          </cell>
        </row>
        <row r="327">
          <cell r="A327" t="str">
            <v>○KD02166-Y192</v>
          </cell>
          <cell r="B327" t="str">
            <v>○</v>
          </cell>
          <cell r="C327" t="str">
            <v>1:コストマスタ</v>
          </cell>
          <cell r="E327" t="str">
            <v>KD02166-Y192</v>
          </cell>
          <cell r="H327">
            <v>2407</v>
          </cell>
          <cell r="I327" t="str">
            <v>ＦＤＴＰ</v>
          </cell>
          <cell r="J327" t="str">
            <v>0</v>
          </cell>
          <cell r="K327" t="str">
            <v>X</v>
          </cell>
          <cell r="L327">
            <v>50</v>
          </cell>
          <cell r="M327">
            <v>9999</v>
          </cell>
          <cell r="N327">
            <v>39371</v>
          </cell>
          <cell r="O327">
            <v>58440</v>
          </cell>
          <cell r="P327">
            <v>1</v>
          </cell>
          <cell r="Q327" t="str">
            <v>下限値</v>
          </cell>
          <cell r="S327">
            <v>17.86</v>
          </cell>
          <cell r="AC327">
            <v>0</v>
          </cell>
        </row>
        <row r="328">
          <cell r="A328" t="str">
            <v>○KD02166-Y195</v>
          </cell>
          <cell r="B328" t="str">
            <v>○</v>
          </cell>
          <cell r="C328" t="str">
            <v>1:コストマスタ</v>
          </cell>
          <cell r="E328" t="str">
            <v>KD02166-Y195</v>
          </cell>
          <cell r="H328">
            <v>8510</v>
          </cell>
          <cell r="I328" t="str">
            <v>富士セイラ</v>
          </cell>
          <cell r="J328" t="str">
            <v>0</v>
          </cell>
          <cell r="K328" t="str">
            <v>X</v>
          </cell>
          <cell r="L328">
            <v>0</v>
          </cell>
          <cell r="M328">
            <v>0</v>
          </cell>
          <cell r="N328">
            <v>38902</v>
          </cell>
          <cell r="O328">
            <v>58440</v>
          </cell>
          <cell r="P328">
            <v>1</v>
          </cell>
          <cell r="Q328" t="str">
            <v>下限値</v>
          </cell>
          <cell r="S328">
            <v>42</v>
          </cell>
          <cell r="AC328">
            <v>0</v>
          </cell>
        </row>
        <row r="329">
          <cell r="A329" t="str">
            <v>○KD02166-Y196</v>
          </cell>
          <cell r="B329" t="str">
            <v>○</v>
          </cell>
          <cell r="C329" t="str">
            <v>1:コストマスタ</v>
          </cell>
          <cell r="E329" t="str">
            <v>KD02166-Y196</v>
          </cell>
          <cell r="H329">
            <v>6908</v>
          </cell>
          <cell r="I329" t="str">
            <v>ナカタニ</v>
          </cell>
          <cell r="J329" t="str">
            <v>1</v>
          </cell>
          <cell r="K329" t="str">
            <v>X</v>
          </cell>
          <cell r="L329">
            <v>1</v>
          </cell>
          <cell r="M329">
            <v>0</v>
          </cell>
          <cell r="N329">
            <v>39295</v>
          </cell>
          <cell r="O329">
            <v>39447</v>
          </cell>
          <cell r="P329">
            <v>1</v>
          </cell>
          <cell r="Q329" t="str">
            <v>下限値</v>
          </cell>
          <cell r="R329">
            <v>51</v>
          </cell>
          <cell r="S329">
            <v>139.80000000000001</v>
          </cell>
          <cell r="T329">
            <v>100</v>
          </cell>
          <cell r="U329">
            <v>107.3</v>
          </cell>
          <cell r="V329">
            <v>300</v>
          </cell>
          <cell r="W329">
            <v>82.2</v>
          </cell>
          <cell r="X329">
            <v>500</v>
          </cell>
          <cell r="Y329">
            <v>77.599999999999994</v>
          </cell>
          <cell r="Z329">
            <v>1000</v>
          </cell>
          <cell r="AA329">
            <v>76.3</v>
          </cell>
          <cell r="AB329">
            <v>4999</v>
          </cell>
          <cell r="AC329">
            <v>0</v>
          </cell>
        </row>
        <row r="330">
          <cell r="A330" t="str">
            <v>○KD02166-Y202</v>
          </cell>
          <cell r="B330" t="str">
            <v>○</v>
          </cell>
          <cell r="C330" t="str">
            <v>1:コストマスタ</v>
          </cell>
          <cell r="E330" t="str">
            <v>KD02166-Y202</v>
          </cell>
          <cell r="H330">
            <v>1715</v>
          </cell>
          <cell r="I330" t="str">
            <v>中村ターンテック</v>
          </cell>
          <cell r="J330" t="str">
            <v>1</v>
          </cell>
          <cell r="K330" t="str">
            <v>X</v>
          </cell>
          <cell r="L330">
            <v>1</v>
          </cell>
          <cell r="M330">
            <v>299</v>
          </cell>
          <cell r="N330">
            <v>20000000</v>
          </cell>
          <cell r="O330">
            <v>57345</v>
          </cell>
          <cell r="P330">
            <v>1</v>
          </cell>
          <cell r="Q330" t="str">
            <v>下限値</v>
          </cell>
          <cell r="R330">
            <v>1</v>
          </cell>
          <cell r="S330">
            <v>280</v>
          </cell>
          <cell r="T330">
            <v>10</v>
          </cell>
          <cell r="U330">
            <v>200</v>
          </cell>
          <cell r="V330">
            <v>30</v>
          </cell>
          <cell r="W330">
            <v>125</v>
          </cell>
          <cell r="X330">
            <v>50</v>
          </cell>
          <cell r="Y330">
            <v>70</v>
          </cell>
          <cell r="Z330">
            <v>100</v>
          </cell>
          <cell r="AA330">
            <v>50</v>
          </cell>
          <cell r="AB330">
            <v>299</v>
          </cell>
          <cell r="AC330">
            <v>0</v>
          </cell>
        </row>
        <row r="331">
          <cell r="A331" t="str">
            <v>○KD02166-Y203</v>
          </cell>
          <cell r="B331" t="str">
            <v>○</v>
          </cell>
          <cell r="C331" t="str">
            <v>1:コストマスタ</v>
          </cell>
          <cell r="E331" t="str">
            <v>KD02166-Y203</v>
          </cell>
          <cell r="H331">
            <v>2407</v>
          </cell>
          <cell r="I331" t="str">
            <v>ＦＤＴＰ</v>
          </cell>
          <cell r="J331" t="str">
            <v>1</v>
          </cell>
          <cell r="K331" t="str">
            <v>X</v>
          </cell>
          <cell r="L331">
            <v>50</v>
          </cell>
          <cell r="M331">
            <v>9999</v>
          </cell>
          <cell r="N331">
            <v>39380</v>
          </cell>
          <cell r="O331">
            <v>58440</v>
          </cell>
          <cell r="P331">
            <v>1</v>
          </cell>
          <cell r="Q331" t="str">
            <v>下限値</v>
          </cell>
          <cell r="S331">
            <v>61.67</v>
          </cell>
          <cell r="AC331">
            <v>0</v>
          </cell>
        </row>
        <row r="332">
          <cell r="A332" t="str">
            <v>○KD02166-Y206</v>
          </cell>
          <cell r="B332" t="str">
            <v>○</v>
          </cell>
          <cell r="C332" t="str">
            <v>1:コストマスタ</v>
          </cell>
          <cell r="E332" t="str">
            <v>KD02166-Y206</v>
          </cell>
          <cell r="H332">
            <v>2407</v>
          </cell>
          <cell r="I332" t="str">
            <v>ＦＤＴＰ</v>
          </cell>
          <cell r="J332" t="str">
            <v>1</v>
          </cell>
          <cell r="K332" t="str">
            <v>X</v>
          </cell>
          <cell r="L332">
            <v>50</v>
          </cell>
          <cell r="M332">
            <v>9999</v>
          </cell>
          <cell r="N332">
            <v>39371</v>
          </cell>
          <cell r="O332">
            <v>58440</v>
          </cell>
          <cell r="P332">
            <v>1</v>
          </cell>
          <cell r="Q332" t="str">
            <v>下限値</v>
          </cell>
          <cell r="S332">
            <v>22.03</v>
          </cell>
          <cell r="AC332">
            <v>0</v>
          </cell>
        </row>
        <row r="333">
          <cell r="A333" t="str">
            <v>○KD02166-Y209</v>
          </cell>
          <cell r="B333" t="str">
            <v>○</v>
          </cell>
          <cell r="C333" t="str">
            <v>1:コストマスタ</v>
          </cell>
          <cell r="E333" t="str">
            <v>KD02166-Y209</v>
          </cell>
          <cell r="H333">
            <v>2407</v>
          </cell>
          <cell r="I333" t="str">
            <v>ＦＤＴＰ</v>
          </cell>
          <cell r="J333" t="str">
            <v>1</v>
          </cell>
          <cell r="K333" t="str">
            <v>X</v>
          </cell>
          <cell r="L333">
            <v>50</v>
          </cell>
          <cell r="M333">
            <v>9999</v>
          </cell>
          <cell r="N333">
            <v>39371</v>
          </cell>
          <cell r="O333">
            <v>58440</v>
          </cell>
          <cell r="P333">
            <v>1</v>
          </cell>
          <cell r="Q333" t="str">
            <v>下限値</v>
          </cell>
          <cell r="S333">
            <v>149.34</v>
          </cell>
          <cell r="AC333">
            <v>0</v>
          </cell>
        </row>
        <row r="334">
          <cell r="A334" t="str">
            <v>○KD02166-Y230</v>
          </cell>
          <cell r="B334" t="str">
            <v>○</v>
          </cell>
          <cell r="C334" t="str">
            <v>1:コストマスタ</v>
          </cell>
          <cell r="E334" t="str">
            <v>KD02166-Y230</v>
          </cell>
          <cell r="H334">
            <v>1715</v>
          </cell>
          <cell r="I334" t="str">
            <v>中村ターンテック</v>
          </cell>
          <cell r="J334" t="str">
            <v>1</v>
          </cell>
          <cell r="K334" t="str">
            <v>X</v>
          </cell>
          <cell r="L334">
            <v>1</v>
          </cell>
          <cell r="M334">
            <v>299</v>
          </cell>
          <cell r="N334">
            <v>20000000</v>
          </cell>
          <cell r="O334">
            <v>58440</v>
          </cell>
          <cell r="P334">
            <v>1</v>
          </cell>
          <cell r="Q334" t="str">
            <v>下限値</v>
          </cell>
          <cell r="R334">
            <v>1</v>
          </cell>
          <cell r="S334">
            <v>250</v>
          </cell>
          <cell r="T334">
            <v>10</v>
          </cell>
          <cell r="U334">
            <v>200</v>
          </cell>
          <cell r="V334">
            <v>30</v>
          </cell>
          <cell r="W334">
            <v>150</v>
          </cell>
          <cell r="X334">
            <v>50</v>
          </cell>
          <cell r="Y334">
            <v>130</v>
          </cell>
          <cell r="Z334">
            <v>100</v>
          </cell>
          <cell r="AA334">
            <v>110</v>
          </cell>
          <cell r="AB334">
            <v>299</v>
          </cell>
          <cell r="AC334">
            <v>0</v>
          </cell>
        </row>
        <row r="335">
          <cell r="A335" t="str">
            <v>○KD02166-Y250</v>
          </cell>
          <cell r="B335" t="str">
            <v>○</v>
          </cell>
          <cell r="C335" t="str">
            <v>1:コストマスタ</v>
          </cell>
          <cell r="E335" t="str">
            <v>KD02166-Y250</v>
          </cell>
          <cell r="H335">
            <v>2407</v>
          </cell>
          <cell r="I335" t="str">
            <v>ＦＤＴＰ</v>
          </cell>
          <cell r="J335" t="str">
            <v>0</v>
          </cell>
          <cell r="K335" t="str">
            <v>X</v>
          </cell>
          <cell r="L335">
            <v>50</v>
          </cell>
          <cell r="M335">
            <v>9999</v>
          </cell>
          <cell r="N335">
            <v>39371</v>
          </cell>
          <cell r="O335">
            <v>58440</v>
          </cell>
          <cell r="P335">
            <v>1</v>
          </cell>
          <cell r="Q335" t="str">
            <v>下限値</v>
          </cell>
          <cell r="S335">
            <v>396.75</v>
          </cell>
          <cell r="AC335">
            <v>0</v>
          </cell>
        </row>
        <row r="336">
          <cell r="A336" t="str">
            <v>○KD02166-Y252</v>
          </cell>
          <cell r="B336" t="str">
            <v>○</v>
          </cell>
          <cell r="C336" t="str">
            <v>1:コストマスタ</v>
          </cell>
          <cell r="E336" t="str">
            <v>KD02166-Y252</v>
          </cell>
          <cell r="H336">
            <v>2407</v>
          </cell>
          <cell r="I336" t="str">
            <v>ＦＤＴＰ</v>
          </cell>
          <cell r="J336" t="str">
            <v>0</v>
          </cell>
          <cell r="K336" t="str">
            <v>X</v>
          </cell>
          <cell r="L336">
            <v>50</v>
          </cell>
          <cell r="M336">
            <v>9999</v>
          </cell>
          <cell r="N336">
            <v>39371</v>
          </cell>
          <cell r="O336">
            <v>58440</v>
          </cell>
          <cell r="P336">
            <v>1</v>
          </cell>
          <cell r="Q336" t="str">
            <v>下限値</v>
          </cell>
          <cell r="S336">
            <v>28.65</v>
          </cell>
          <cell r="AC336">
            <v>0</v>
          </cell>
        </row>
        <row r="337">
          <cell r="A337" t="str">
            <v>○KD02166-Y254</v>
          </cell>
          <cell r="B337" t="str">
            <v>○</v>
          </cell>
          <cell r="C337" t="str">
            <v>1:コストマスタ</v>
          </cell>
          <cell r="E337" t="str">
            <v>KD02166-Y254</v>
          </cell>
          <cell r="H337">
            <v>2407</v>
          </cell>
          <cell r="I337" t="str">
            <v>ＦＤＴＰ</v>
          </cell>
          <cell r="J337" t="str">
            <v>0</v>
          </cell>
          <cell r="K337" t="str">
            <v>X</v>
          </cell>
          <cell r="L337">
            <v>50</v>
          </cell>
          <cell r="M337">
            <v>9999</v>
          </cell>
          <cell r="N337">
            <v>39371</v>
          </cell>
          <cell r="O337">
            <v>58440</v>
          </cell>
          <cell r="P337">
            <v>1</v>
          </cell>
          <cell r="Q337" t="str">
            <v>下限値</v>
          </cell>
          <cell r="S337">
            <v>18.73</v>
          </cell>
          <cell r="AC337">
            <v>0</v>
          </cell>
        </row>
        <row r="338">
          <cell r="A338" t="str">
            <v>○KD02166-Y261</v>
          </cell>
          <cell r="B338" t="str">
            <v>○</v>
          </cell>
          <cell r="C338" t="str">
            <v>1:コストマスタ</v>
          </cell>
          <cell r="E338" t="str">
            <v>KD02166-Y261</v>
          </cell>
          <cell r="H338">
            <v>2407</v>
          </cell>
          <cell r="I338" t="str">
            <v>ＦＤＴＰ</v>
          </cell>
          <cell r="J338" t="str">
            <v>1</v>
          </cell>
          <cell r="K338" t="str">
            <v>X</v>
          </cell>
          <cell r="L338">
            <v>50</v>
          </cell>
          <cell r="M338">
            <v>9999</v>
          </cell>
          <cell r="N338">
            <v>39371</v>
          </cell>
          <cell r="O338">
            <v>58440</v>
          </cell>
          <cell r="P338">
            <v>1</v>
          </cell>
          <cell r="Q338" t="str">
            <v>下限値</v>
          </cell>
          <cell r="S338">
            <v>29.76</v>
          </cell>
          <cell r="AC338">
            <v>0</v>
          </cell>
        </row>
        <row r="339">
          <cell r="A339" t="str">
            <v>○KD02166-Y304</v>
          </cell>
          <cell r="B339" t="str">
            <v>○</v>
          </cell>
          <cell r="C339" t="str">
            <v>1:コストマスタ</v>
          </cell>
          <cell r="E339" t="str">
            <v>KD02166-Y304</v>
          </cell>
          <cell r="H339">
            <v>4464</v>
          </cell>
          <cell r="I339" t="str">
            <v>チノンテック</v>
          </cell>
          <cell r="J339" t="str">
            <v>0</v>
          </cell>
          <cell r="K339" t="str">
            <v>X</v>
          </cell>
          <cell r="L339">
            <v>1</v>
          </cell>
          <cell r="M339">
            <v>5000</v>
          </cell>
          <cell r="N339">
            <v>20000000</v>
          </cell>
          <cell r="O339">
            <v>58440</v>
          </cell>
          <cell r="P339">
            <v>1</v>
          </cell>
          <cell r="Q339" t="str">
            <v>下限値</v>
          </cell>
          <cell r="R339">
            <v>1</v>
          </cell>
          <cell r="S339">
            <v>123.9</v>
          </cell>
          <cell r="T339">
            <v>100</v>
          </cell>
          <cell r="U339">
            <v>95.8</v>
          </cell>
          <cell r="V339">
            <v>500</v>
          </cell>
          <cell r="W339">
            <v>92.3</v>
          </cell>
          <cell r="X339">
            <v>1000</v>
          </cell>
          <cell r="Y339">
            <v>89.5</v>
          </cell>
          <cell r="AB339">
            <v>5000</v>
          </cell>
          <cell r="AC339">
            <v>0</v>
          </cell>
        </row>
        <row r="340">
          <cell r="A340" t="str">
            <v>KD02166-Y304</v>
          </cell>
          <cell r="C340" t="str">
            <v>2:業者別見積り</v>
          </cell>
          <cell r="D340" t="str">
            <v>0</v>
          </cell>
          <cell r="E340" t="str">
            <v>KD02166-Y304</v>
          </cell>
          <cell r="F340" t="str">
            <v>02</v>
          </cell>
          <cell r="G340" t="str">
            <v>MO</v>
          </cell>
          <cell r="H340">
            <v>4464</v>
          </cell>
          <cell r="I340" t="str">
            <v>チノンテック</v>
          </cell>
          <cell r="J340" t="str">
            <v>1</v>
          </cell>
          <cell r="P340">
            <v>1</v>
          </cell>
          <cell r="Q340" t="str">
            <v>上限値</v>
          </cell>
          <cell r="R340">
            <v>100</v>
          </cell>
          <cell r="S340">
            <v>128.9</v>
          </cell>
          <cell r="T340">
            <v>500</v>
          </cell>
          <cell r="U340">
            <v>100.8</v>
          </cell>
          <cell r="V340">
            <v>1000</v>
          </cell>
          <cell r="W340">
            <v>97.3</v>
          </cell>
          <cell r="X340">
            <v>5000</v>
          </cell>
          <cell r="Y340">
            <v>94.5</v>
          </cell>
          <cell r="AD340" t="str">
            <v>ﾓｰﾙﾄﾞ</v>
          </cell>
          <cell r="AE340">
            <v>2000000</v>
          </cell>
        </row>
        <row r="341">
          <cell r="A341" t="str">
            <v>○KD02166-Y305</v>
          </cell>
          <cell r="B341" t="str">
            <v>○</v>
          </cell>
          <cell r="C341" t="str">
            <v>1:コストマスタ</v>
          </cell>
          <cell r="E341" t="str">
            <v>KD02166-Y305</v>
          </cell>
          <cell r="H341">
            <v>3822</v>
          </cell>
          <cell r="I341" t="str">
            <v>新川崎製作所</v>
          </cell>
          <cell r="J341" t="str">
            <v>0</v>
          </cell>
          <cell r="K341" t="str">
            <v>X</v>
          </cell>
          <cell r="L341">
            <v>1</v>
          </cell>
          <cell r="M341">
            <v>499</v>
          </cell>
          <cell r="N341">
            <v>20000000</v>
          </cell>
          <cell r="O341">
            <v>58440</v>
          </cell>
          <cell r="P341">
            <v>1</v>
          </cell>
          <cell r="Q341" t="str">
            <v>下限値</v>
          </cell>
          <cell r="R341">
            <v>1</v>
          </cell>
          <cell r="S341">
            <v>4867</v>
          </cell>
          <cell r="T341">
            <v>50</v>
          </cell>
          <cell r="U341">
            <v>3598</v>
          </cell>
          <cell r="V341">
            <v>100</v>
          </cell>
          <cell r="W341">
            <v>2581</v>
          </cell>
          <cell r="X341">
            <v>300</v>
          </cell>
          <cell r="Y341">
            <v>2400</v>
          </cell>
          <cell r="AB341">
            <v>499</v>
          </cell>
          <cell r="AC341">
            <v>0</v>
          </cell>
        </row>
        <row r="342">
          <cell r="A342" t="str">
            <v>KD02166-Y305</v>
          </cell>
          <cell r="C342" t="str">
            <v>1:コストマスタ</v>
          </cell>
          <cell r="E342" t="str">
            <v>KD02166-Y305</v>
          </cell>
          <cell r="H342">
            <v>2407</v>
          </cell>
          <cell r="I342" t="str">
            <v>ＦＤＴＰ</v>
          </cell>
          <cell r="J342" t="str">
            <v>0</v>
          </cell>
          <cell r="K342" t="str">
            <v>X</v>
          </cell>
          <cell r="L342">
            <v>50</v>
          </cell>
          <cell r="M342">
            <v>9999</v>
          </cell>
          <cell r="N342">
            <v>39371</v>
          </cell>
          <cell r="O342">
            <v>58440</v>
          </cell>
          <cell r="P342">
            <v>1</v>
          </cell>
          <cell r="Q342" t="str">
            <v>下限値</v>
          </cell>
          <cell r="S342">
            <v>81.22</v>
          </cell>
          <cell r="AC342">
            <v>0</v>
          </cell>
        </row>
        <row r="343">
          <cell r="A343" t="str">
            <v>○KD02166-Y306</v>
          </cell>
          <cell r="B343" t="str">
            <v>○</v>
          </cell>
          <cell r="C343" t="str">
            <v>1:コストマスタ</v>
          </cell>
          <cell r="E343" t="str">
            <v>KD02166-Y306</v>
          </cell>
          <cell r="H343">
            <v>2407</v>
          </cell>
          <cell r="I343" t="str">
            <v>ＦＤＴＰ</v>
          </cell>
          <cell r="J343" t="str">
            <v>0</v>
          </cell>
          <cell r="K343" t="str">
            <v>X</v>
          </cell>
          <cell r="L343">
            <v>50</v>
          </cell>
          <cell r="M343">
            <v>9999</v>
          </cell>
          <cell r="N343">
            <v>39371</v>
          </cell>
          <cell r="O343">
            <v>58440</v>
          </cell>
          <cell r="P343">
            <v>1</v>
          </cell>
          <cell r="Q343" t="str">
            <v>下限値</v>
          </cell>
          <cell r="S343">
            <v>31.95</v>
          </cell>
          <cell r="AC343">
            <v>0</v>
          </cell>
        </row>
        <row r="344">
          <cell r="A344" t="str">
            <v>○KD02166-Y309</v>
          </cell>
          <cell r="B344" t="str">
            <v>○</v>
          </cell>
          <cell r="C344" t="str">
            <v>1:コストマスタ</v>
          </cell>
          <cell r="E344" t="str">
            <v>KD02166-Y309</v>
          </cell>
          <cell r="H344">
            <v>2407</v>
          </cell>
          <cell r="I344" t="str">
            <v>ＦＤＴＰ</v>
          </cell>
          <cell r="J344" t="str">
            <v>1</v>
          </cell>
          <cell r="K344" t="str">
            <v>X</v>
          </cell>
          <cell r="L344">
            <v>50</v>
          </cell>
          <cell r="M344">
            <v>9999</v>
          </cell>
          <cell r="N344">
            <v>39434</v>
          </cell>
          <cell r="O344">
            <v>58440</v>
          </cell>
          <cell r="P344">
            <v>1</v>
          </cell>
          <cell r="Q344" t="str">
            <v>下限値</v>
          </cell>
          <cell r="S344">
            <v>112.08</v>
          </cell>
          <cell r="AC344">
            <v>0</v>
          </cell>
        </row>
        <row r="345">
          <cell r="A345" t="str">
            <v>○KD02166-Y330</v>
          </cell>
          <cell r="B345" t="str">
            <v>○</v>
          </cell>
          <cell r="C345" t="str">
            <v>1:コストマスタ</v>
          </cell>
          <cell r="E345" t="str">
            <v>KD02166-Y330</v>
          </cell>
          <cell r="H345">
            <v>9614</v>
          </cell>
          <cell r="I345" t="str">
            <v>山又製作所</v>
          </cell>
          <cell r="J345" t="str">
            <v>0</v>
          </cell>
          <cell r="K345" t="str">
            <v>X</v>
          </cell>
          <cell r="L345">
            <v>1</v>
          </cell>
          <cell r="M345">
            <v>100</v>
          </cell>
          <cell r="N345">
            <v>20000000</v>
          </cell>
          <cell r="O345">
            <v>58440</v>
          </cell>
          <cell r="P345">
            <v>1</v>
          </cell>
          <cell r="Q345" t="str">
            <v>下限値</v>
          </cell>
          <cell r="S345">
            <v>420</v>
          </cell>
          <cell r="AC345">
            <v>0</v>
          </cell>
        </row>
        <row r="346">
          <cell r="A346" t="str">
            <v>KD02166-Y330</v>
          </cell>
          <cell r="C346" t="str">
            <v>1:コストマスタ</v>
          </cell>
          <cell r="E346" t="str">
            <v>KD02166-Y330</v>
          </cell>
          <cell r="H346">
            <v>2407</v>
          </cell>
          <cell r="I346" t="str">
            <v>ＦＤＴＰ</v>
          </cell>
          <cell r="J346" t="str">
            <v>0</v>
          </cell>
          <cell r="K346" t="str">
            <v>X</v>
          </cell>
          <cell r="L346">
            <v>50</v>
          </cell>
          <cell r="M346">
            <v>9999</v>
          </cell>
          <cell r="N346">
            <v>39371</v>
          </cell>
          <cell r="O346">
            <v>58440</v>
          </cell>
          <cell r="P346">
            <v>1</v>
          </cell>
          <cell r="Q346" t="str">
            <v>下限値</v>
          </cell>
          <cell r="S346">
            <v>47.4</v>
          </cell>
          <cell r="AC346">
            <v>0</v>
          </cell>
        </row>
        <row r="347">
          <cell r="A347" t="str">
            <v>○KD02166-Y335</v>
          </cell>
          <cell r="B347" t="str">
            <v>○</v>
          </cell>
          <cell r="C347" t="str">
            <v>1:コストマスタ</v>
          </cell>
          <cell r="E347" t="str">
            <v>KD02166-Y335</v>
          </cell>
          <cell r="H347">
            <v>1715</v>
          </cell>
          <cell r="I347" t="str">
            <v>中村ターンテック</v>
          </cell>
          <cell r="J347" t="str">
            <v>1</v>
          </cell>
          <cell r="K347" t="str">
            <v>X</v>
          </cell>
          <cell r="L347">
            <v>1</v>
          </cell>
          <cell r="M347">
            <v>299</v>
          </cell>
          <cell r="N347">
            <v>20000000</v>
          </cell>
          <cell r="O347">
            <v>58440</v>
          </cell>
          <cell r="P347">
            <v>1</v>
          </cell>
          <cell r="Q347" t="str">
            <v>下限値</v>
          </cell>
          <cell r="R347">
            <v>1</v>
          </cell>
          <cell r="S347">
            <v>600</v>
          </cell>
          <cell r="T347">
            <v>10</v>
          </cell>
          <cell r="U347">
            <v>300</v>
          </cell>
          <cell r="V347">
            <v>30</v>
          </cell>
          <cell r="W347">
            <v>200</v>
          </cell>
          <cell r="X347">
            <v>50</v>
          </cell>
          <cell r="Y347">
            <v>150</v>
          </cell>
          <cell r="Z347">
            <v>100</v>
          </cell>
          <cell r="AA347">
            <v>110</v>
          </cell>
          <cell r="AB347">
            <v>299</v>
          </cell>
          <cell r="AC347">
            <v>0</v>
          </cell>
        </row>
        <row r="348">
          <cell r="A348" t="str">
            <v>○KD02166-Y408</v>
          </cell>
          <cell r="B348" t="str">
            <v>○</v>
          </cell>
          <cell r="C348" t="str">
            <v>1:コストマスタ</v>
          </cell>
          <cell r="E348" t="str">
            <v>KD02166-Y408</v>
          </cell>
          <cell r="H348">
            <v>9614</v>
          </cell>
          <cell r="I348" t="str">
            <v>山又製作所</v>
          </cell>
          <cell r="J348" t="str">
            <v>0</v>
          </cell>
          <cell r="K348" t="str">
            <v>X</v>
          </cell>
          <cell r="L348">
            <v>1</v>
          </cell>
          <cell r="M348">
            <v>300</v>
          </cell>
          <cell r="N348">
            <v>20000000</v>
          </cell>
          <cell r="O348">
            <v>58440</v>
          </cell>
          <cell r="P348">
            <v>1</v>
          </cell>
          <cell r="Q348" t="str">
            <v>下限値</v>
          </cell>
          <cell r="R348">
            <v>1</v>
          </cell>
          <cell r="S348">
            <v>137</v>
          </cell>
          <cell r="T348">
            <v>151</v>
          </cell>
          <cell r="U348">
            <v>98</v>
          </cell>
          <cell r="AB348">
            <v>300</v>
          </cell>
          <cell r="AC348">
            <v>0</v>
          </cell>
        </row>
        <row r="349">
          <cell r="A349" t="str">
            <v>○KD02166-Y409</v>
          </cell>
          <cell r="B349" t="str">
            <v>○</v>
          </cell>
          <cell r="C349" t="str">
            <v>1:コストマスタ</v>
          </cell>
          <cell r="E349" t="str">
            <v>KD02166-Y409</v>
          </cell>
          <cell r="H349">
            <v>9614</v>
          </cell>
          <cell r="I349" t="str">
            <v>山又製作所</v>
          </cell>
          <cell r="J349" t="str">
            <v>0</v>
          </cell>
          <cell r="K349" t="str">
            <v>X</v>
          </cell>
          <cell r="L349">
            <v>1</v>
          </cell>
          <cell r="M349">
            <v>300</v>
          </cell>
          <cell r="N349">
            <v>20000000</v>
          </cell>
          <cell r="O349">
            <v>58440</v>
          </cell>
          <cell r="P349">
            <v>1</v>
          </cell>
          <cell r="Q349" t="str">
            <v>下限値</v>
          </cell>
          <cell r="R349">
            <v>1</v>
          </cell>
          <cell r="S349">
            <v>145</v>
          </cell>
          <cell r="T349">
            <v>151</v>
          </cell>
          <cell r="U349">
            <v>130</v>
          </cell>
          <cell r="AB349">
            <v>300</v>
          </cell>
          <cell r="AC349">
            <v>0</v>
          </cell>
        </row>
        <row r="350">
          <cell r="A350" t="str">
            <v>○KD02166-Y411</v>
          </cell>
          <cell r="B350" t="str">
            <v>○</v>
          </cell>
          <cell r="C350" t="str">
            <v>1:コストマスタ</v>
          </cell>
          <cell r="E350" t="str">
            <v>KD02166-Y411</v>
          </cell>
          <cell r="H350">
            <v>2407</v>
          </cell>
          <cell r="I350" t="str">
            <v>ＦＤＴＰ</v>
          </cell>
          <cell r="J350" t="str">
            <v>0</v>
          </cell>
          <cell r="K350" t="str">
            <v>X</v>
          </cell>
          <cell r="L350">
            <v>50</v>
          </cell>
          <cell r="M350">
            <v>9999</v>
          </cell>
          <cell r="N350">
            <v>39371</v>
          </cell>
          <cell r="O350">
            <v>58440</v>
          </cell>
          <cell r="P350">
            <v>1</v>
          </cell>
          <cell r="Q350" t="str">
            <v>下限値</v>
          </cell>
          <cell r="S350">
            <v>182.94</v>
          </cell>
          <cell r="AC350">
            <v>0</v>
          </cell>
        </row>
        <row r="351">
          <cell r="A351" t="str">
            <v>○KD02166-Y414</v>
          </cell>
          <cell r="B351" t="str">
            <v>○</v>
          </cell>
          <cell r="C351" t="str">
            <v>1:コストマスタ</v>
          </cell>
          <cell r="E351" t="str">
            <v>KD02166-Y414</v>
          </cell>
          <cell r="H351">
            <v>8510</v>
          </cell>
          <cell r="I351" t="str">
            <v>富士セイラ</v>
          </cell>
          <cell r="J351" t="str">
            <v>0</v>
          </cell>
          <cell r="K351" t="str">
            <v>X</v>
          </cell>
          <cell r="L351">
            <v>0</v>
          </cell>
          <cell r="M351">
            <v>0</v>
          </cell>
          <cell r="N351">
            <v>38902</v>
          </cell>
          <cell r="O351">
            <v>58440</v>
          </cell>
          <cell r="P351">
            <v>1</v>
          </cell>
          <cell r="Q351" t="str">
            <v>下限値</v>
          </cell>
          <cell r="S351">
            <v>88</v>
          </cell>
          <cell r="AC351">
            <v>0</v>
          </cell>
        </row>
        <row r="352">
          <cell r="A352" t="str">
            <v>○KD02166-Y415</v>
          </cell>
          <cell r="B352" t="str">
            <v>○</v>
          </cell>
          <cell r="C352" t="str">
            <v>1:コストマスタ</v>
          </cell>
          <cell r="E352" t="str">
            <v>KD02166-Y415</v>
          </cell>
          <cell r="H352">
            <v>2407</v>
          </cell>
          <cell r="I352" t="str">
            <v>ＦＤＴＰ</v>
          </cell>
          <cell r="J352" t="str">
            <v>0</v>
          </cell>
          <cell r="K352" t="str">
            <v>X</v>
          </cell>
          <cell r="L352">
            <v>50</v>
          </cell>
          <cell r="M352">
            <v>9999</v>
          </cell>
          <cell r="N352">
            <v>39371</v>
          </cell>
          <cell r="O352">
            <v>58440</v>
          </cell>
          <cell r="P352">
            <v>1</v>
          </cell>
          <cell r="Q352" t="str">
            <v>下限値</v>
          </cell>
          <cell r="S352">
            <v>207.18</v>
          </cell>
          <cell r="AC352">
            <v>0</v>
          </cell>
        </row>
        <row r="353">
          <cell r="A353" t="str">
            <v>○KD02166-Y418</v>
          </cell>
          <cell r="B353" t="str">
            <v>○</v>
          </cell>
          <cell r="C353" t="str">
            <v>1:コストマスタ</v>
          </cell>
          <cell r="E353" t="str">
            <v>KD02166-Y418</v>
          </cell>
          <cell r="H353">
            <v>8510</v>
          </cell>
          <cell r="I353" t="str">
            <v>富士セイラ</v>
          </cell>
          <cell r="J353" t="str">
            <v>0</v>
          </cell>
          <cell r="K353" t="str">
            <v>X</v>
          </cell>
          <cell r="L353">
            <v>0</v>
          </cell>
          <cell r="M353">
            <v>0</v>
          </cell>
          <cell r="N353">
            <v>38902</v>
          </cell>
          <cell r="O353">
            <v>58440</v>
          </cell>
          <cell r="P353">
            <v>1</v>
          </cell>
          <cell r="Q353" t="str">
            <v>下限値</v>
          </cell>
          <cell r="S353">
            <v>82</v>
          </cell>
          <cell r="AC353">
            <v>0</v>
          </cell>
        </row>
        <row r="354">
          <cell r="A354" t="str">
            <v>○KD02166-Y419</v>
          </cell>
          <cell r="B354" t="str">
            <v>○</v>
          </cell>
          <cell r="C354" t="str">
            <v>1:コストマスタ</v>
          </cell>
          <cell r="E354" t="str">
            <v>KD02166-Y419</v>
          </cell>
          <cell r="H354">
            <v>8510</v>
          </cell>
          <cell r="I354" t="str">
            <v>富士セイラ</v>
          </cell>
          <cell r="J354" t="str">
            <v>0</v>
          </cell>
          <cell r="K354" t="str">
            <v>X</v>
          </cell>
          <cell r="L354">
            <v>0</v>
          </cell>
          <cell r="M354">
            <v>0</v>
          </cell>
          <cell r="N354">
            <v>38902</v>
          </cell>
          <cell r="O354">
            <v>58440</v>
          </cell>
          <cell r="P354">
            <v>1</v>
          </cell>
          <cell r="Q354" t="str">
            <v>下限値</v>
          </cell>
          <cell r="S354">
            <v>28</v>
          </cell>
          <cell r="AC354">
            <v>0</v>
          </cell>
        </row>
        <row r="355">
          <cell r="A355" t="str">
            <v>○KD02166-Y420</v>
          </cell>
          <cell r="B355" t="str">
            <v>○</v>
          </cell>
          <cell r="C355" t="str">
            <v>1:コストマスタ</v>
          </cell>
          <cell r="E355" t="str">
            <v>KD02166-Y420</v>
          </cell>
          <cell r="H355">
            <v>2407</v>
          </cell>
          <cell r="I355" t="str">
            <v>ＦＤＴＰ</v>
          </cell>
          <cell r="J355" t="str">
            <v>0</v>
          </cell>
          <cell r="K355" t="str">
            <v>X</v>
          </cell>
          <cell r="L355">
            <v>50</v>
          </cell>
          <cell r="M355">
            <v>9999</v>
          </cell>
          <cell r="N355">
            <v>39371</v>
          </cell>
          <cell r="O355">
            <v>58440</v>
          </cell>
          <cell r="P355">
            <v>1</v>
          </cell>
          <cell r="Q355" t="str">
            <v>下限値</v>
          </cell>
          <cell r="S355">
            <v>19.04</v>
          </cell>
          <cell r="AC355">
            <v>0</v>
          </cell>
        </row>
        <row r="356">
          <cell r="A356" t="str">
            <v>○KD02166-Y440</v>
          </cell>
          <cell r="B356" t="str">
            <v>○</v>
          </cell>
          <cell r="C356" t="str">
            <v>1:コストマスタ</v>
          </cell>
          <cell r="E356" t="str">
            <v>KD02166-Y440</v>
          </cell>
          <cell r="H356">
            <v>2407</v>
          </cell>
          <cell r="I356" t="str">
            <v>ＦＤＴＰ</v>
          </cell>
          <cell r="J356" t="str">
            <v>0</v>
          </cell>
          <cell r="K356" t="str">
            <v>X</v>
          </cell>
          <cell r="L356">
            <v>50</v>
          </cell>
          <cell r="M356">
            <v>9999</v>
          </cell>
          <cell r="N356">
            <v>39371</v>
          </cell>
          <cell r="O356">
            <v>58440</v>
          </cell>
          <cell r="P356">
            <v>1</v>
          </cell>
          <cell r="Q356" t="str">
            <v>下限値</v>
          </cell>
          <cell r="S356">
            <v>170.05</v>
          </cell>
          <cell r="AC356">
            <v>0</v>
          </cell>
        </row>
        <row r="357">
          <cell r="A357" t="str">
            <v>○KD02166-Y445</v>
          </cell>
          <cell r="B357" t="str">
            <v>○</v>
          </cell>
          <cell r="C357" t="str">
            <v>1:コストマスタ</v>
          </cell>
          <cell r="E357" t="str">
            <v>KD02166-Y445</v>
          </cell>
          <cell r="H357">
            <v>2407</v>
          </cell>
          <cell r="I357" t="str">
            <v>ＦＤＴＰ</v>
          </cell>
          <cell r="J357" t="str">
            <v>1</v>
          </cell>
          <cell r="K357" t="str">
            <v>X</v>
          </cell>
          <cell r="L357">
            <v>50</v>
          </cell>
          <cell r="M357">
            <v>9999</v>
          </cell>
          <cell r="N357">
            <v>39371</v>
          </cell>
          <cell r="O357">
            <v>58440</v>
          </cell>
          <cell r="P357">
            <v>1</v>
          </cell>
          <cell r="Q357" t="str">
            <v>下限値</v>
          </cell>
          <cell r="S357">
            <v>30.88</v>
          </cell>
          <cell r="AC357">
            <v>0</v>
          </cell>
        </row>
        <row r="358">
          <cell r="A358" t="str">
            <v>○KD02166-Y446</v>
          </cell>
          <cell r="B358" t="str">
            <v>○</v>
          </cell>
          <cell r="C358" t="str">
            <v>1:コストマスタ</v>
          </cell>
          <cell r="E358" t="str">
            <v>KD02166-Y446</v>
          </cell>
          <cell r="H358">
            <v>2407</v>
          </cell>
          <cell r="I358" t="str">
            <v>ＦＤＴＰ</v>
          </cell>
          <cell r="J358" t="str">
            <v>1</v>
          </cell>
          <cell r="K358" t="str">
            <v>X</v>
          </cell>
          <cell r="L358">
            <v>50</v>
          </cell>
          <cell r="M358">
            <v>9999</v>
          </cell>
          <cell r="N358">
            <v>39371</v>
          </cell>
          <cell r="O358">
            <v>58440</v>
          </cell>
          <cell r="P358">
            <v>1</v>
          </cell>
          <cell r="Q358" t="str">
            <v>下限値</v>
          </cell>
          <cell r="S358">
            <v>30.88</v>
          </cell>
          <cell r="AC358">
            <v>0</v>
          </cell>
        </row>
        <row r="359">
          <cell r="A359" t="str">
            <v>○KD02166-Y448</v>
          </cell>
          <cell r="B359" t="str">
            <v>○</v>
          </cell>
          <cell r="C359" t="str">
            <v>1:コストマスタ</v>
          </cell>
          <cell r="E359" t="str">
            <v>KD02166-Y448</v>
          </cell>
          <cell r="H359">
            <v>2407</v>
          </cell>
          <cell r="I359" t="str">
            <v>ＦＤＴＰ</v>
          </cell>
          <cell r="J359" t="str">
            <v>1</v>
          </cell>
          <cell r="K359" t="str">
            <v>X</v>
          </cell>
          <cell r="L359">
            <v>50</v>
          </cell>
          <cell r="M359">
            <v>9999</v>
          </cell>
          <cell r="N359">
            <v>39371</v>
          </cell>
          <cell r="O359">
            <v>58440</v>
          </cell>
          <cell r="P359">
            <v>1</v>
          </cell>
          <cell r="Q359" t="str">
            <v>下限値</v>
          </cell>
          <cell r="S359">
            <v>34.880000000000003</v>
          </cell>
          <cell r="AC359">
            <v>0</v>
          </cell>
        </row>
        <row r="360">
          <cell r="A360" t="str">
            <v>KD02166-Y448</v>
          </cell>
          <cell r="C360" t="str">
            <v>2:業者別見積り</v>
          </cell>
          <cell r="D360" t="str">
            <v>0</v>
          </cell>
          <cell r="E360" t="str">
            <v>KD02166-Y448</v>
          </cell>
          <cell r="F360" t="str">
            <v>00</v>
          </cell>
          <cell r="G360" t="str">
            <v>MO</v>
          </cell>
          <cell r="H360">
            <v>3169</v>
          </cell>
          <cell r="I360" t="str">
            <v>ＨＳ－ＭＯＬＤＩＮ</v>
          </cell>
          <cell r="J360" t="str">
            <v>1</v>
          </cell>
          <cell r="P360">
            <v>120</v>
          </cell>
          <cell r="Q360" t="str">
            <v>上限値</v>
          </cell>
          <cell r="S360">
            <v>22.584</v>
          </cell>
        </row>
        <row r="361">
          <cell r="A361" t="str">
            <v>○KD02166-Y449</v>
          </cell>
          <cell r="B361" t="str">
            <v>○</v>
          </cell>
          <cell r="C361" t="str">
            <v>1:コストマスタ</v>
          </cell>
          <cell r="E361" t="str">
            <v>KD02166-Y449</v>
          </cell>
          <cell r="H361">
            <v>2407</v>
          </cell>
          <cell r="I361" t="str">
            <v>ＦＤＴＰ</v>
          </cell>
          <cell r="J361" t="str">
            <v>1</v>
          </cell>
          <cell r="K361" t="str">
            <v>X</v>
          </cell>
          <cell r="L361">
            <v>50</v>
          </cell>
          <cell r="M361">
            <v>9999</v>
          </cell>
          <cell r="N361">
            <v>39371</v>
          </cell>
          <cell r="O361">
            <v>58440</v>
          </cell>
          <cell r="P361">
            <v>1</v>
          </cell>
          <cell r="Q361" t="str">
            <v>下限値</v>
          </cell>
          <cell r="S361">
            <v>31.86</v>
          </cell>
          <cell r="AC361">
            <v>0</v>
          </cell>
        </row>
        <row r="362">
          <cell r="A362" t="str">
            <v>KD02166-Y449</v>
          </cell>
          <cell r="C362" t="str">
            <v>2:業者別見積り</v>
          </cell>
          <cell r="D362" t="str">
            <v>0</v>
          </cell>
          <cell r="E362" t="str">
            <v>KD02166-Y449</v>
          </cell>
          <cell r="F362" t="str">
            <v>00</v>
          </cell>
          <cell r="G362" t="str">
            <v>MO</v>
          </cell>
          <cell r="H362">
            <v>3169</v>
          </cell>
          <cell r="I362" t="str">
            <v>ＨＳ－ＭＯＬＤＩＮ</v>
          </cell>
          <cell r="J362" t="str">
            <v>1</v>
          </cell>
          <cell r="P362">
            <v>120</v>
          </cell>
          <cell r="Q362" t="str">
            <v>上限値</v>
          </cell>
          <cell r="S362">
            <v>21.611999999999998</v>
          </cell>
        </row>
        <row r="363">
          <cell r="A363" t="str">
            <v>○KD02166-Y461</v>
          </cell>
          <cell r="B363" t="str">
            <v>○</v>
          </cell>
          <cell r="C363" t="str">
            <v>1:コストマスタ</v>
          </cell>
          <cell r="E363" t="str">
            <v>KD02166-Y461</v>
          </cell>
          <cell r="H363">
            <v>9614</v>
          </cell>
          <cell r="I363" t="str">
            <v>山又製作所</v>
          </cell>
          <cell r="J363" t="str">
            <v>0</v>
          </cell>
          <cell r="K363" t="str">
            <v>X</v>
          </cell>
          <cell r="L363">
            <v>100</v>
          </cell>
          <cell r="M363">
            <v>200</v>
          </cell>
          <cell r="N363">
            <v>20000000</v>
          </cell>
          <cell r="O363">
            <v>58440</v>
          </cell>
          <cell r="P363">
            <v>1</v>
          </cell>
          <cell r="Q363" t="str">
            <v>下限値</v>
          </cell>
          <cell r="S363">
            <v>82</v>
          </cell>
          <cell r="AC363">
            <v>0</v>
          </cell>
        </row>
        <row r="364">
          <cell r="A364" t="str">
            <v>KD02166-Y461</v>
          </cell>
          <cell r="C364" t="str">
            <v>1:コストマスタ</v>
          </cell>
          <cell r="E364" t="str">
            <v>KD02166-Y461</v>
          </cell>
          <cell r="H364">
            <v>2407</v>
          </cell>
          <cell r="I364" t="str">
            <v>ＦＤＴＰ</v>
          </cell>
          <cell r="J364" t="str">
            <v>0</v>
          </cell>
          <cell r="K364" t="str">
            <v>X</v>
          </cell>
          <cell r="L364">
            <v>50</v>
          </cell>
          <cell r="M364">
            <v>9999</v>
          </cell>
          <cell r="N364">
            <v>39371</v>
          </cell>
          <cell r="O364">
            <v>58440</v>
          </cell>
          <cell r="P364">
            <v>1</v>
          </cell>
          <cell r="Q364" t="str">
            <v>下限値</v>
          </cell>
          <cell r="S364">
            <v>9.2899999999999991</v>
          </cell>
          <cell r="AC364">
            <v>0</v>
          </cell>
        </row>
        <row r="365">
          <cell r="A365" t="str">
            <v>○KD02166-Y463</v>
          </cell>
          <cell r="B365" t="str">
            <v>○</v>
          </cell>
          <cell r="C365" t="str">
            <v>1:コストマスタ</v>
          </cell>
          <cell r="E365" t="str">
            <v>KD02166-Y463</v>
          </cell>
          <cell r="H365">
            <v>2407</v>
          </cell>
          <cell r="I365" t="str">
            <v>ＦＤＴＰ</v>
          </cell>
          <cell r="J365" t="str">
            <v>1</v>
          </cell>
          <cell r="K365" t="str">
            <v>X</v>
          </cell>
          <cell r="L365">
            <v>50</v>
          </cell>
          <cell r="M365">
            <v>9999</v>
          </cell>
          <cell r="N365">
            <v>39415</v>
          </cell>
          <cell r="O365">
            <v>58440</v>
          </cell>
          <cell r="P365">
            <v>1</v>
          </cell>
          <cell r="Q365" t="str">
            <v>下限値</v>
          </cell>
          <cell r="S365">
            <v>23</v>
          </cell>
          <cell r="AC365">
            <v>0</v>
          </cell>
        </row>
        <row r="366">
          <cell r="A366" t="str">
            <v>○KD02166-Y464</v>
          </cell>
          <cell r="B366" t="str">
            <v>○</v>
          </cell>
          <cell r="C366" t="str">
            <v>1:コストマスタ</v>
          </cell>
          <cell r="E366" t="str">
            <v>KD02166-Y464</v>
          </cell>
          <cell r="H366">
            <v>2407</v>
          </cell>
          <cell r="I366" t="str">
            <v>ＦＤＴＰ</v>
          </cell>
          <cell r="J366" t="str">
            <v>1</v>
          </cell>
          <cell r="K366" t="str">
            <v>X</v>
          </cell>
          <cell r="L366">
            <v>50</v>
          </cell>
          <cell r="M366">
            <v>9999</v>
          </cell>
          <cell r="N366">
            <v>39415</v>
          </cell>
          <cell r="O366">
            <v>58440</v>
          </cell>
          <cell r="P366">
            <v>1</v>
          </cell>
          <cell r="Q366" t="str">
            <v>下限値</v>
          </cell>
          <cell r="S366">
            <v>23</v>
          </cell>
          <cell r="AC366">
            <v>0</v>
          </cell>
        </row>
        <row r="367">
          <cell r="A367" t="str">
            <v>○KD02166-Y473</v>
          </cell>
          <cell r="B367" t="str">
            <v>○</v>
          </cell>
          <cell r="C367" t="str">
            <v>1:コストマスタ</v>
          </cell>
          <cell r="E367" t="str">
            <v>KD02166-Y473</v>
          </cell>
          <cell r="H367">
            <v>2407</v>
          </cell>
          <cell r="I367" t="str">
            <v>ＦＤＴＰ</v>
          </cell>
          <cell r="J367" t="str">
            <v>0</v>
          </cell>
          <cell r="K367" t="str">
            <v>X</v>
          </cell>
          <cell r="L367">
            <v>50</v>
          </cell>
          <cell r="M367">
            <v>9999</v>
          </cell>
          <cell r="N367">
            <v>39371</v>
          </cell>
          <cell r="O367">
            <v>58440</v>
          </cell>
          <cell r="P367">
            <v>1</v>
          </cell>
          <cell r="Q367" t="str">
            <v>下限値</v>
          </cell>
          <cell r="S367">
            <v>53.51</v>
          </cell>
          <cell r="AC367">
            <v>0</v>
          </cell>
        </row>
        <row r="368">
          <cell r="A368" t="str">
            <v>○KD02166-Y474</v>
          </cell>
          <cell r="B368" t="str">
            <v>○</v>
          </cell>
          <cell r="C368" t="str">
            <v>1:コストマスタ</v>
          </cell>
          <cell r="E368" t="str">
            <v>KD02166-Y474</v>
          </cell>
          <cell r="H368">
            <v>1945</v>
          </cell>
          <cell r="I368" t="str">
            <v>佐藤製作所</v>
          </cell>
          <cell r="J368" t="str">
            <v>0</v>
          </cell>
          <cell r="K368" t="str">
            <v>X</v>
          </cell>
          <cell r="L368">
            <v>1</v>
          </cell>
          <cell r="M368">
            <v>999</v>
          </cell>
          <cell r="N368">
            <v>20000000</v>
          </cell>
          <cell r="O368">
            <v>58440</v>
          </cell>
          <cell r="P368">
            <v>1</v>
          </cell>
          <cell r="Q368" t="str">
            <v>下限値</v>
          </cell>
          <cell r="R368">
            <v>1</v>
          </cell>
          <cell r="S368">
            <v>200</v>
          </cell>
          <cell r="T368">
            <v>100</v>
          </cell>
          <cell r="U368">
            <v>173</v>
          </cell>
          <cell r="V368">
            <v>300</v>
          </cell>
          <cell r="W368">
            <v>169</v>
          </cell>
          <cell r="X368">
            <v>500</v>
          </cell>
          <cell r="Y368">
            <v>166</v>
          </cell>
          <cell r="AB368">
            <v>999</v>
          </cell>
          <cell r="AC368">
            <v>0</v>
          </cell>
        </row>
        <row r="369">
          <cell r="A369" t="str">
            <v>○KD02167-Y820</v>
          </cell>
          <cell r="B369" t="str">
            <v>○</v>
          </cell>
          <cell r="C369" t="str">
            <v>1:コストマスタ</v>
          </cell>
          <cell r="E369" t="str">
            <v>KD02167-Y820</v>
          </cell>
          <cell r="H369">
            <v>1876</v>
          </cell>
          <cell r="I369" t="str">
            <v>小原精工所</v>
          </cell>
          <cell r="J369" t="str">
            <v>0</v>
          </cell>
          <cell r="K369" t="str">
            <v>X</v>
          </cell>
          <cell r="L369">
            <v>1</v>
          </cell>
          <cell r="M369">
            <v>999</v>
          </cell>
          <cell r="N369">
            <v>20000000</v>
          </cell>
          <cell r="O369">
            <v>58440</v>
          </cell>
          <cell r="P369">
            <v>1</v>
          </cell>
          <cell r="Q369" t="str">
            <v>下限値</v>
          </cell>
          <cell r="R369">
            <v>1</v>
          </cell>
          <cell r="S369">
            <v>5800</v>
          </cell>
          <cell r="T369">
            <v>50</v>
          </cell>
          <cell r="U369">
            <v>4000</v>
          </cell>
          <cell r="V369">
            <v>100</v>
          </cell>
          <cell r="W369">
            <v>3000</v>
          </cell>
          <cell r="X369">
            <v>400</v>
          </cell>
          <cell r="Y369">
            <v>2200</v>
          </cell>
          <cell r="Z369">
            <v>600</v>
          </cell>
          <cell r="AA369">
            <v>1650</v>
          </cell>
          <cell r="AB369">
            <v>999</v>
          </cell>
          <cell r="AC369">
            <v>0</v>
          </cell>
        </row>
        <row r="370">
          <cell r="A370" t="str">
            <v>KD02167-Y820</v>
          </cell>
          <cell r="C370" t="str">
            <v>1:コストマスタ</v>
          </cell>
          <cell r="E370" t="str">
            <v>KD02167-Y820</v>
          </cell>
          <cell r="H370">
            <v>2407</v>
          </cell>
          <cell r="I370" t="str">
            <v>ＦＤＴＰ</v>
          </cell>
          <cell r="J370" t="str">
            <v>0</v>
          </cell>
          <cell r="K370" t="str">
            <v>X</v>
          </cell>
          <cell r="L370">
            <v>50</v>
          </cell>
          <cell r="M370">
            <v>9999</v>
          </cell>
          <cell r="N370">
            <v>39371</v>
          </cell>
          <cell r="O370">
            <v>58440</v>
          </cell>
          <cell r="P370">
            <v>1</v>
          </cell>
          <cell r="Q370" t="str">
            <v>下限値</v>
          </cell>
          <cell r="S370">
            <v>11.19</v>
          </cell>
          <cell r="AC370">
            <v>0</v>
          </cell>
        </row>
        <row r="371">
          <cell r="A371" t="str">
            <v>○KD02901-0016</v>
          </cell>
          <cell r="B371" t="str">
            <v>○</v>
          </cell>
          <cell r="C371" t="str">
            <v>1:コストマスタ</v>
          </cell>
          <cell r="E371" t="str">
            <v>KD02901-0016</v>
          </cell>
          <cell r="H371">
            <v>7823</v>
          </cell>
          <cell r="I371" t="str">
            <v>日本アレフ</v>
          </cell>
          <cell r="J371" t="str">
            <v>1</v>
          </cell>
          <cell r="K371" t="str">
            <v>X</v>
          </cell>
          <cell r="L371">
            <v>100</v>
          </cell>
          <cell r="M371">
            <v>24999</v>
          </cell>
          <cell r="N371">
            <v>39231</v>
          </cell>
          <cell r="O371">
            <v>39599</v>
          </cell>
          <cell r="P371">
            <v>1</v>
          </cell>
          <cell r="Q371" t="str">
            <v>下限値</v>
          </cell>
          <cell r="R371">
            <v>100</v>
          </cell>
          <cell r="S371">
            <v>90</v>
          </cell>
          <cell r="T371">
            <v>5001</v>
          </cell>
          <cell r="U371">
            <v>86</v>
          </cell>
          <cell r="V371">
            <v>10000</v>
          </cell>
          <cell r="W371">
            <v>83</v>
          </cell>
          <cell r="X371">
            <v>20000</v>
          </cell>
          <cell r="Y371">
            <v>76</v>
          </cell>
          <cell r="AB371">
            <v>24999</v>
          </cell>
          <cell r="AC371">
            <v>0</v>
          </cell>
        </row>
        <row r="372">
          <cell r="A372" t="str">
            <v>○KD02901-0030</v>
          </cell>
          <cell r="B372" t="str">
            <v>○</v>
          </cell>
          <cell r="C372" t="str">
            <v>1:コストマスタ</v>
          </cell>
          <cell r="E372" t="str">
            <v>KD02901-0030</v>
          </cell>
          <cell r="H372">
            <v>6784</v>
          </cell>
          <cell r="I372" t="str">
            <v>栃木屋</v>
          </cell>
          <cell r="J372" t="str">
            <v>1</v>
          </cell>
          <cell r="K372" t="str">
            <v>X</v>
          </cell>
          <cell r="L372">
            <v>1</v>
          </cell>
          <cell r="M372">
            <v>2000</v>
          </cell>
          <cell r="N372">
            <v>39212</v>
          </cell>
          <cell r="O372">
            <v>39599</v>
          </cell>
          <cell r="P372">
            <v>1</v>
          </cell>
          <cell r="Q372" t="str">
            <v>下限値</v>
          </cell>
          <cell r="S372">
            <v>228</v>
          </cell>
          <cell r="AC372">
            <v>0</v>
          </cell>
        </row>
        <row r="373">
          <cell r="A373" t="str">
            <v>○KD02901-0069</v>
          </cell>
          <cell r="B373" t="str">
            <v>○</v>
          </cell>
          <cell r="C373" t="str">
            <v>1:コストマスタ</v>
          </cell>
          <cell r="E373" t="str">
            <v>KD02901-0069</v>
          </cell>
          <cell r="H373">
            <v>4464</v>
          </cell>
          <cell r="I373" t="str">
            <v>チノンテック</v>
          </cell>
          <cell r="J373" t="str">
            <v>0</v>
          </cell>
          <cell r="K373" t="str">
            <v>X</v>
          </cell>
          <cell r="L373">
            <v>1</v>
          </cell>
          <cell r="M373">
            <v>5000</v>
          </cell>
          <cell r="N373">
            <v>20000000</v>
          </cell>
          <cell r="O373">
            <v>58440</v>
          </cell>
          <cell r="P373">
            <v>1</v>
          </cell>
          <cell r="Q373" t="str">
            <v>下限値</v>
          </cell>
          <cell r="R373">
            <v>1</v>
          </cell>
          <cell r="S373">
            <v>96.8</v>
          </cell>
          <cell r="T373">
            <v>100</v>
          </cell>
          <cell r="U373">
            <v>94.1</v>
          </cell>
          <cell r="V373">
            <v>500</v>
          </cell>
          <cell r="W373">
            <v>92.8</v>
          </cell>
          <cell r="X373">
            <v>1000</v>
          </cell>
          <cell r="Y373">
            <v>91</v>
          </cell>
          <cell r="AB373">
            <v>5000</v>
          </cell>
          <cell r="AC373">
            <v>0</v>
          </cell>
        </row>
        <row r="374">
          <cell r="A374" t="str">
            <v>○KD02901-0149</v>
          </cell>
          <cell r="B374" t="str">
            <v>○</v>
          </cell>
          <cell r="C374" t="str">
            <v>1:コストマスタ</v>
          </cell>
          <cell r="E374" t="str">
            <v>KD02901-0149</v>
          </cell>
          <cell r="H374">
            <v>1053</v>
          </cell>
          <cell r="I374" t="str">
            <v>ミネベア</v>
          </cell>
          <cell r="J374" t="str">
            <v>0</v>
          </cell>
          <cell r="K374" t="str">
            <v>X</v>
          </cell>
          <cell r="L374">
            <v>60</v>
          </cell>
          <cell r="M374">
            <v>5000</v>
          </cell>
          <cell r="N374">
            <v>38849</v>
          </cell>
          <cell r="O374">
            <v>58440</v>
          </cell>
          <cell r="P374">
            <v>1</v>
          </cell>
          <cell r="Q374" t="str">
            <v>下限値</v>
          </cell>
          <cell r="R374">
            <v>1</v>
          </cell>
          <cell r="S374">
            <v>545</v>
          </cell>
          <cell r="T374">
            <v>101</v>
          </cell>
          <cell r="U374">
            <v>505</v>
          </cell>
          <cell r="V374">
            <v>501</v>
          </cell>
          <cell r="W374">
            <v>495</v>
          </cell>
          <cell r="X374">
            <v>1001</v>
          </cell>
          <cell r="Y374">
            <v>485</v>
          </cell>
          <cell r="AB374">
            <v>5000</v>
          </cell>
          <cell r="AC374">
            <v>0</v>
          </cell>
        </row>
        <row r="375">
          <cell r="A375" t="str">
            <v>○KD02901-0236</v>
          </cell>
          <cell r="B375" t="str">
            <v>○</v>
          </cell>
          <cell r="C375" t="str">
            <v>1:コストマスタ</v>
          </cell>
          <cell r="E375" t="str">
            <v>KD02901-0236</v>
          </cell>
          <cell r="H375">
            <v>8510</v>
          </cell>
          <cell r="I375" t="str">
            <v>富士セイラ</v>
          </cell>
          <cell r="J375" t="str">
            <v>1</v>
          </cell>
          <cell r="K375" t="str">
            <v>X</v>
          </cell>
          <cell r="L375">
            <v>1</v>
          </cell>
          <cell r="M375">
            <v>99999</v>
          </cell>
          <cell r="N375">
            <v>38280</v>
          </cell>
          <cell r="O375">
            <v>58440</v>
          </cell>
          <cell r="P375">
            <v>1</v>
          </cell>
          <cell r="Q375" t="str">
            <v>下限値</v>
          </cell>
          <cell r="S375">
            <v>0.78</v>
          </cell>
          <cell r="AC375">
            <v>0</v>
          </cell>
        </row>
        <row r="376">
          <cell r="A376" t="str">
            <v>○KD02901-1134</v>
          </cell>
          <cell r="B376" t="str">
            <v>○</v>
          </cell>
          <cell r="C376" t="str">
            <v>1:コストマスタ</v>
          </cell>
          <cell r="E376" t="str">
            <v>KD02901-1134</v>
          </cell>
          <cell r="H376">
            <v>9914</v>
          </cell>
          <cell r="I376" t="str">
            <v>和光</v>
          </cell>
          <cell r="J376" t="str">
            <v>1</v>
          </cell>
          <cell r="K376" t="str">
            <v>X</v>
          </cell>
          <cell r="L376">
            <v>1</v>
          </cell>
          <cell r="M376">
            <v>999999</v>
          </cell>
          <cell r="N376">
            <v>38674</v>
          </cell>
          <cell r="O376">
            <v>58440</v>
          </cell>
          <cell r="P376">
            <v>1</v>
          </cell>
          <cell r="Q376" t="str">
            <v>下限値</v>
          </cell>
          <cell r="S376">
            <v>3.9</v>
          </cell>
          <cell r="AC376">
            <v>0</v>
          </cell>
        </row>
        <row r="377">
          <cell r="A377" t="str">
            <v>○KD02901-1148</v>
          </cell>
          <cell r="B377" t="str">
            <v>○</v>
          </cell>
          <cell r="C377" t="str">
            <v>1:コストマスタ</v>
          </cell>
          <cell r="E377" t="str">
            <v>KD02901-1148</v>
          </cell>
          <cell r="H377">
            <v>1845</v>
          </cell>
          <cell r="I377" t="str">
            <v>沖マイクロ技研</v>
          </cell>
          <cell r="J377" t="str">
            <v>1</v>
          </cell>
          <cell r="K377" t="str">
            <v>X</v>
          </cell>
          <cell r="L377">
            <v>100</v>
          </cell>
          <cell r="M377">
            <v>4999</v>
          </cell>
          <cell r="N377">
            <v>38834</v>
          </cell>
          <cell r="O377">
            <v>58440</v>
          </cell>
          <cell r="P377">
            <v>1</v>
          </cell>
          <cell r="Q377" t="str">
            <v>下限値</v>
          </cell>
          <cell r="S377">
            <v>510</v>
          </cell>
          <cell r="AC377">
            <v>0</v>
          </cell>
        </row>
        <row r="378">
          <cell r="A378" t="str">
            <v>○KD02901-1151</v>
          </cell>
          <cell r="B378" t="str">
            <v>○</v>
          </cell>
          <cell r="C378" t="str">
            <v>1:コストマスタ</v>
          </cell>
          <cell r="E378" t="str">
            <v>KD02901-1151</v>
          </cell>
          <cell r="H378">
            <v>804</v>
          </cell>
          <cell r="I378" t="str">
            <v>コスモテック</v>
          </cell>
          <cell r="J378" t="str">
            <v>1</v>
          </cell>
          <cell r="K378" t="str">
            <v>X</v>
          </cell>
          <cell r="L378">
            <v>1</v>
          </cell>
          <cell r="M378">
            <v>13000</v>
          </cell>
          <cell r="N378">
            <v>39234</v>
          </cell>
          <cell r="O378">
            <v>39629</v>
          </cell>
          <cell r="P378">
            <v>1</v>
          </cell>
          <cell r="Q378" t="str">
            <v>下限値</v>
          </cell>
          <cell r="S378">
            <v>98</v>
          </cell>
          <cell r="AC378">
            <v>0</v>
          </cell>
        </row>
        <row r="379">
          <cell r="A379" t="str">
            <v>○KD02901-1152</v>
          </cell>
          <cell r="B379" t="str">
            <v>○</v>
          </cell>
          <cell r="C379" t="str">
            <v>1:コストマスタ</v>
          </cell>
          <cell r="E379" t="str">
            <v>KD02901-1152</v>
          </cell>
          <cell r="H379">
            <v>804</v>
          </cell>
          <cell r="I379" t="str">
            <v>コスモテック</v>
          </cell>
          <cell r="J379" t="str">
            <v>1</v>
          </cell>
          <cell r="K379" t="str">
            <v>X</v>
          </cell>
          <cell r="L379">
            <v>1</v>
          </cell>
          <cell r="M379">
            <v>14000</v>
          </cell>
          <cell r="N379">
            <v>39230</v>
          </cell>
          <cell r="O379">
            <v>39599</v>
          </cell>
          <cell r="P379">
            <v>1</v>
          </cell>
          <cell r="Q379" t="str">
            <v>下限値</v>
          </cell>
          <cell r="S379">
            <v>125</v>
          </cell>
          <cell r="AC379">
            <v>0</v>
          </cell>
        </row>
        <row r="380">
          <cell r="A380" t="str">
            <v>○KD02901-1154</v>
          </cell>
          <cell r="B380" t="str">
            <v>○</v>
          </cell>
          <cell r="C380" t="str">
            <v>1:コストマスタ</v>
          </cell>
          <cell r="E380" t="str">
            <v>KD02901-1154</v>
          </cell>
          <cell r="H380">
            <v>804</v>
          </cell>
          <cell r="I380" t="str">
            <v>コスモテック</v>
          </cell>
          <cell r="J380" t="str">
            <v>1</v>
          </cell>
          <cell r="K380" t="str">
            <v>X</v>
          </cell>
          <cell r="L380">
            <v>1</v>
          </cell>
          <cell r="M380">
            <v>7000</v>
          </cell>
          <cell r="N380">
            <v>39226</v>
          </cell>
          <cell r="O380">
            <v>39599</v>
          </cell>
          <cell r="P380">
            <v>1</v>
          </cell>
          <cell r="Q380" t="str">
            <v>下限値</v>
          </cell>
          <cell r="S380">
            <v>152</v>
          </cell>
          <cell r="AC380">
            <v>0</v>
          </cell>
        </row>
        <row r="381">
          <cell r="A381" t="str">
            <v>○KD02901-1155</v>
          </cell>
          <cell r="B381" t="str">
            <v>○</v>
          </cell>
          <cell r="C381" t="str">
            <v>1:コストマスタ</v>
          </cell>
          <cell r="E381" t="str">
            <v>KD02901-1155</v>
          </cell>
          <cell r="H381">
            <v>804</v>
          </cell>
          <cell r="I381" t="str">
            <v>コスモテック</v>
          </cell>
          <cell r="J381" t="str">
            <v>1</v>
          </cell>
          <cell r="K381" t="str">
            <v>X</v>
          </cell>
          <cell r="L381">
            <v>1</v>
          </cell>
          <cell r="M381">
            <v>6000</v>
          </cell>
          <cell r="N381">
            <v>39479</v>
          </cell>
          <cell r="O381">
            <v>39721</v>
          </cell>
          <cell r="P381">
            <v>1</v>
          </cell>
          <cell r="Q381" t="str">
            <v>下限値</v>
          </cell>
          <cell r="S381">
            <v>172</v>
          </cell>
          <cell r="AC381">
            <v>0</v>
          </cell>
        </row>
        <row r="382">
          <cell r="A382" t="str">
            <v>KD02901-1155</v>
          </cell>
          <cell r="C382" t="str">
            <v>1:コストマスタ</v>
          </cell>
          <cell r="E382" t="str">
            <v>KD02901-1155</v>
          </cell>
          <cell r="H382">
            <v>804</v>
          </cell>
          <cell r="I382" t="str">
            <v>コスモテック</v>
          </cell>
          <cell r="J382" t="str">
            <v>1</v>
          </cell>
          <cell r="K382" t="str">
            <v>X</v>
          </cell>
          <cell r="L382">
            <v>1</v>
          </cell>
          <cell r="M382">
            <v>6000</v>
          </cell>
          <cell r="N382">
            <v>39226</v>
          </cell>
          <cell r="O382">
            <v>39478</v>
          </cell>
          <cell r="P382">
            <v>1</v>
          </cell>
          <cell r="Q382" t="str">
            <v>下限値</v>
          </cell>
          <cell r="S382">
            <v>190</v>
          </cell>
          <cell r="AC382">
            <v>0</v>
          </cell>
        </row>
        <row r="383">
          <cell r="A383" t="str">
            <v>○KD02901-1165</v>
          </cell>
          <cell r="B383" t="str">
            <v>○</v>
          </cell>
          <cell r="C383" t="str">
            <v>1:コストマスタ</v>
          </cell>
          <cell r="E383" t="str">
            <v>KD02901-1165</v>
          </cell>
          <cell r="H383">
            <v>7823</v>
          </cell>
          <cell r="I383" t="str">
            <v>日本アレフ</v>
          </cell>
          <cell r="J383" t="str">
            <v>1</v>
          </cell>
          <cell r="K383" t="str">
            <v>X</v>
          </cell>
          <cell r="L383">
            <v>1</v>
          </cell>
          <cell r="M383">
            <v>5000</v>
          </cell>
          <cell r="N383">
            <v>38674</v>
          </cell>
          <cell r="O383">
            <v>58440</v>
          </cell>
          <cell r="P383">
            <v>1</v>
          </cell>
          <cell r="Q383" t="str">
            <v>下限値</v>
          </cell>
          <cell r="S383">
            <v>300</v>
          </cell>
          <cell r="AC383">
            <v>0</v>
          </cell>
        </row>
        <row r="384">
          <cell r="A384" t="str">
            <v>○KD02901-1182</v>
          </cell>
          <cell r="B384" t="str">
            <v>○</v>
          </cell>
          <cell r="C384" t="str">
            <v>1:コストマスタ</v>
          </cell>
          <cell r="E384" t="str">
            <v>KD02901-1182</v>
          </cell>
          <cell r="H384">
            <v>3416</v>
          </cell>
          <cell r="I384" t="str">
            <v>山洋電気</v>
          </cell>
          <cell r="J384" t="str">
            <v>0</v>
          </cell>
          <cell r="K384" t="str">
            <v>X</v>
          </cell>
          <cell r="L384">
            <v>101</v>
          </cell>
          <cell r="M384">
            <v>1999</v>
          </cell>
          <cell r="N384">
            <v>38674</v>
          </cell>
          <cell r="O384">
            <v>58440</v>
          </cell>
          <cell r="P384">
            <v>1</v>
          </cell>
          <cell r="Q384" t="str">
            <v>下限値</v>
          </cell>
          <cell r="R384">
            <v>101</v>
          </cell>
          <cell r="S384">
            <v>2000</v>
          </cell>
          <cell r="T384">
            <v>301</v>
          </cell>
          <cell r="U384">
            <v>1600</v>
          </cell>
          <cell r="V384">
            <v>401</v>
          </cell>
          <cell r="W384">
            <v>1595</v>
          </cell>
          <cell r="X384">
            <v>501</v>
          </cell>
          <cell r="Y384">
            <v>1500</v>
          </cell>
          <cell r="Z384">
            <v>1000</v>
          </cell>
          <cell r="AA384">
            <v>1450</v>
          </cell>
          <cell r="AB384">
            <v>1999</v>
          </cell>
          <cell r="AC384">
            <v>0</v>
          </cell>
        </row>
        <row r="385">
          <cell r="A385" t="str">
            <v>○KD02901-1220</v>
          </cell>
          <cell r="B385" t="str">
            <v>○</v>
          </cell>
          <cell r="C385" t="str">
            <v>1:コストマスタ</v>
          </cell>
          <cell r="E385" t="str">
            <v>KD02901-1220</v>
          </cell>
          <cell r="H385">
            <v>6784</v>
          </cell>
          <cell r="I385" t="str">
            <v>栃木屋</v>
          </cell>
          <cell r="J385" t="str">
            <v>1</v>
          </cell>
          <cell r="K385" t="str">
            <v>X</v>
          </cell>
          <cell r="L385">
            <v>1</v>
          </cell>
          <cell r="M385">
            <v>2199</v>
          </cell>
          <cell r="N385">
            <v>39436</v>
          </cell>
          <cell r="O385">
            <v>39813</v>
          </cell>
          <cell r="P385">
            <v>1</v>
          </cell>
          <cell r="Q385" t="str">
            <v>下限値</v>
          </cell>
          <cell r="R385">
            <v>1</v>
          </cell>
          <cell r="S385">
            <v>490</v>
          </cell>
          <cell r="T385">
            <v>2000</v>
          </cell>
          <cell r="U385">
            <v>455</v>
          </cell>
          <cell r="AB385">
            <v>2199</v>
          </cell>
          <cell r="AC385">
            <v>0</v>
          </cell>
        </row>
        <row r="386">
          <cell r="A386" t="str">
            <v>○KD02901-1251</v>
          </cell>
          <cell r="B386" t="str">
            <v>○</v>
          </cell>
          <cell r="C386" t="str">
            <v>1:コストマスタ</v>
          </cell>
          <cell r="E386" t="str">
            <v>KD02901-1251</v>
          </cell>
          <cell r="H386">
            <v>5813</v>
          </cell>
          <cell r="I386" t="str">
            <v>竹内工業</v>
          </cell>
          <cell r="J386" t="str">
            <v>0</v>
          </cell>
          <cell r="K386" t="str">
            <v>X</v>
          </cell>
          <cell r="L386">
            <v>1</v>
          </cell>
          <cell r="M386">
            <v>499</v>
          </cell>
          <cell r="N386">
            <v>39128</v>
          </cell>
          <cell r="O386">
            <v>39355</v>
          </cell>
          <cell r="P386">
            <v>1</v>
          </cell>
          <cell r="Q386" t="str">
            <v>下限値</v>
          </cell>
          <cell r="R386">
            <v>1</v>
          </cell>
          <cell r="S386">
            <v>242</v>
          </cell>
          <cell r="T386">
            <v>10</v>
          </cell>
          <cell r="U386">
            <v>72</v>
          </cell>
          <cell r="V386">
            <v>50</v>
          </cell>
          <cell r="W386">
            <v>52</v>
          </cell>
          <cell r="X386">
            <v>120</v>
          </cell>
          <cell r="Y386">
            <v>46</v>
          </cell>
          <cell r="AB386">
            <v>499</v>
          </cell>
          <cell r="AC386">
            <v>0</v>
          </cell>
        </row>
        <row r="387">
          <cell r="A387" t="str">
            <v>○KD02901-1252</v>
          </cell>
          <cell r="B387" t="str">
            <v>○</v>
          </cell>
          <cell r="C387" t="str">
            <v>1:コストマスタ</v>
          </cell>
          <cell r="E387" t="str">
            <v>KD02901-1252</v>
          </cell>
          <cell r="H387">
            <v>5813</v>
          </cell>
          <cell r="I387" t="str">
            <v>竹内工業</v>
          </cell>
          <cell r="J387" t="str">
            <v>1</v>
          </cell>
          <cell r="K387" t="str">
            <v>X</v>
          </cell>
          <cell r="L387">
            <v>20</v>
          </cell>
          <cell r="M387">
            <v>2000</v>
          </cell>
          <cell r="N387">
            <v>38881</v>
          </cell>
          <cell r="O387">
            <v>40268</v>
          </cell>
          <cell r="P387">
            <v>1</v>
          </cell>
          <cell r="Q387" t="str">
            <v>下限値</v>
          </cell>
          <cell r="R387">
            <v>20</v>
          </cell>
          <cell r="S387">
            <v>63</v>
          </cell>
          <cell r="T387">
            <v>504</v>
          </cell>
          <cell r="U387">
            <v>48</v>
          </cell>
          <cell r="AB387">
            <v>2000</v>
          </cell>
          <cell r="AC387">
            <v>0</v>
          </cell>
        </row>
        <row r="388">
          <cell r="A388" t="str">
            <v>○KD02901-1253</v>
          </cell>
          <cell r="B388" t="str">
            <v>○</v>
          </cell>
          <cell r="C388" t="str">
            <v>1:コストマスタ</v>
          </cell>
          <cell r="E388" t="str">
            <v>KD02901-1253</v>
          </cell>
          <cell r="H388">
            <v>1434</v>
          </cell>
          <cell r="I388" t="str">
            <v>ファスコ</v>
          </cell>
          <cell r="J388" t="str">
            <v>1</v>
          </cell>
          <cell r="K388" t="str">
            <v>X</v>
          </cell>
          <cell r="L388">
            <v>1</v>
          </cell>
          <cell r="M388">
            <v>999</v>
          </cell>
          <cell r="N388">
            <v>39315</v>
          </cell>
          <cell r="O388">
            <v>58440</v>
          </cell>
          <cell r="P388">
            <v>1</v>
          </cell>
          <cell r="Q388" t="str">
            <v>下限値</v>
          </cell>
          <cell r="S388">
            <v>80</v>
          </cell>
          <cell r="AC388">
            <v>0</v>
          </cell>
        </row>
        <row r="389">
          <cell r="A389" t="str">
            <v>○KD02901-1265</v>
          </cell>
          <cell r="B389" t="str">
            <v>○</v>
          </cell>
          <cell r="C389" t="str">
            <v>1:コストマスタ</v>
          </cell>
          <cell r="E389" t="str">
            <v>KD02901-1265</v>
          </cell>
          <cell r="H389">
            <v>5813</v>
          </cell>
          <cell r="I389" t="str">
            <v>竹内工業</v>
          </cell>
          <cell r="J389" t="str">
            <v>1</v>
          </cell>
          <cell r="K389" t="str">
            <v>X</v>
          </cell>
          <cell r="L389">
            <v>1</v>
          </cell>
          <cell r="M389">
            <v>2000</v>
          </cell>
          <cell r="N389">
            <v>39059</v>
          </cell>
          <cell r="O389">
            <v>58440</v>
          </cell>
          <cell r="P389">
            <v>1</v>
          </cell>
          <cell r="Q389" t="str">
            <v>下限値</v>
          </cell>
          <cell r="R389">
            <v>1</v>
          </cell>
          <cell r="S389">
            <v>58</v>
          </cell>
          <cell r="T389">
            <v>100</v>
          </cell>
          <cell r="U389">
            <v>10</v>
          </cell>
          <cell r="V389">
            <v>1000</v>
          </cell>
          <cell r="W389">
            <v>9</v>
          </cell>
          <cell r="AB389">
            <v>2000</v>
          </cell>
          <cell r="AC389">
            <v>0</v>
          </cell>
        </row>
        <row r="390">
          <cell r="A390" t="str">
            <v>○KD02902-0261</v>
          </cell>
          <cell r="B390" t="str">
            <v>○</v>
          </cell>
          <cell r="C390" t="str">
            <v>1:コストマスタ</v>
          </cell>
          <cell r="E390" t="str">
            <v>KD02902-0261</v>
          </cell>
          <cell r="H390">
            <v>1166</v>
          </cell>
          <cell r="I390" t="str">
            <v>イースタン</v>
          </cell>
          <cell r="J390" t="str">
            <v>1</v>
          </cell>
          <cell r="K390" t="str">
            <v>X</v>
          </cell>
          <cell r="L390">
            <v>1</v>
          </cell>
          <cell r="M390">
            <v>3000</v>
          </cell>
          <cell r="N390">
            <v>38777</v>
          </cell>
          <cell r="O390">
            <v>58440</v>
          </cell>
          <cell r="P390">
            <v>1</v>
          </cell>
          <cell r="Q390" t="str">
            <v>下限値</v>
          </cell>
          <cell r="S390">
            <v>3700</v>
          </cell>
          <cell r="AC390">
            <v>0</v>
          </cell>
        </row>
        <row r="391">
          <cell r="A391" t="str">
            <v>KD02902-0261</v>
          </cell>
          <cell r="C391" t="str">
            <v>1:コストマスタ</v>
          </cell>
          <cell r="E391" t="str">
            <v>KD02902-0261</v>
          </cell>
          <cell r="H391">
            <v>1166</v>
          </cell>
          <cell r="I391" t="str">
            <v>イースタン</v>
          </cell>
          <cell r="J391" t="str">
            <v>0</v>
          </cell>
          <cell r="K391" t="str">
            <v>X</v>
          </cell>
          <cell r="L391">
            <v>1</v>
          </cell>
          <cell r="M391">
            <v>3000</v>
          </cell>
          <cell r="N391">
            <v>38677</v>
          </cell>
          <cell r="O391">
            <v>38776</v>
          </cell>
          <cell r="P391">
            <v>1</v>
          </cell>
          <cell r="Q391" t="str">
            <v>下限値</v>
          </cell>
          <cell r="S391">
            <v>14000</v>
          </cell>
          <cell r="AC391">
            <v>0</v>
          </cell>
        </row>
        <row r="392">
          <cell r="A392" t="str">
            <v>○KD02902-3445</v>
          </cell>
          <cell r="B392" t="str">
            <v>○</v>
          </cell>
          <cell r="C392" t="str">
            <v>1:コストマスタ</v>
          </cell>
          <cell r="E392" t="str">
            <v>KD02902-3445</v>
          </cell>
          <cell r="H392">
            <v>6784</v>
          </cell>
          <cell r="I392" t="str">
            <v>栃木屋</v>
          </cell>
          <cell r="J392" t="str">
            <v>1</v>
          </cell>
          <cell r="K392" t="str">
            <v>X</v>
          </cell>
          <cell r="L392">
            <v>1</v>
          </cell>
          <cell r="M392">
            <v>2000</v>
          </cell>
          <cell r="N392">
            <v>39300</v>
          </cell>
          <cell r="O392">
            <v>39691</v>
          </cell>
          <cell r="P392">
            <v>1</v>
          </cell>
          <cell r="Q392" t="str">
            <v>下限値</v>
          </cell>
          <cell r="S392">
            <v>7</v>
          </cell>
          <cell r="AC392">
            <v>0</v>
          </cell>
        </row>
        <row r="393">
          <cell r="A393" t="str">
            <v>○KD02903-8024</v>
          </cell>
          <cell r="B393" t="str">
            <v>○</v>
          </cell>
          <cell r="C393" t="str">
            <v>1:コストマスタ</v>
          </cell>
          <cell r="E393" t="str">
            <v>KD02903-8024</v>
          </cell>
          <cell r="H393">
            <v>1239</v>
          </cell>
          <cell r="I393" t="str">
            <v>トックベアリング</v>
          </cell>
          <cell r="J393" t="str">
            <v>1</v>
          </cell>
          <cell r="K393" t="str">
            <v>X</v>
          </cell>
          <cell r="L393">
            <v>1</v>
          </cell>
          <cell r="M393">
            <v>5000</v>
          </cell>
          <cell r="N393">
            <v>20000000</v>
          </cell>
          <cell r="O393">
            <v>58440</v>
          </cell>
          <cell r="P393">
            <v>1</v>
          </cell>
          <cell r="Q393" t="str">
            <v>下限値</v>
          </cell>
          <cell r="S393">
            <v>750</v>
          </cell>
          <cell r="AC393">
            <v>0</v>
          </cell>
        </row>
        <row r="394">
          <cell r="A394" t="str">
            <v>KD02903-8024</v>
          </cell>
          <cell r="C394" t="str">
            <v>2:業者別見積り</v>
          </cell>
          <cell r="D394" t="str">
            <v>0</v>
          </cell>
          <cell r="E394" t="str">
            <v>KD02903-8024</v>
          </cell>
          <cell r="F394" t="str">
            <v>01</v>
          </cell>
          <cell r="G394" t="str">
            <v>CM</v>
          </cell>
          <cell r="H394">
            <v>1239</v>
          </cell>
          <cell r="I394" t="str">
            <v>トックベアリング</v>
          </cell>
          <cell r="J394" t="str">
            <v>1</v>
          </cell>
          <cell r="P394">
            <v>1</v>
          </cell>
          <cell r="Q394" t="str">
            <v>上限値</v>
          </cell>
          <cell r="R394">
            <v>100</v>
          </cell>
          <cell r="S394">
            <v>800</v>
          </cell>
          <cell r="T394">
            <v>500</v>
          </cell>
          <cell r="U394">
            <v>750</v>
          </cell>
          <cell r="V394">
            <v>1000</v>
          </cell>
          <cell r="W394">
            <v>700</v>
          </cell>
          <cell r="X394">
            <v>5000</v>
          </cell>
          <cell r="Y394">
            <v>500</v>
          </cell>
        </row>
        <row r="395">
          <cell r="A395" t="str">
            <v>○KD02905-0195</v>
          </cell>
          <cell r="B395" t="str">
            <v>○</v>
          </cell>
          <cell r="C395" t="str">
            <v>1:コストマスタ</v>
          </cell>
          <cell r="E395" t="str">
            <v>KD02905-0195</v>
          </cell>
          <cell r="H395">
            <v>8883</v>
          </cell>
          <cell r="I395" t="str">
            <v>北辰工業・鶴見</v>
          </cell>
          <cell r="J395" t="str">
            <v>1</v>
          </cell>
          <cell r="K395" t="str">
            <v>X</v>
          </cell>
          <cell r="L395">
            <v>1</v>
          </cell>
          <cell r="M395">
            <v>99999</v>
          </cell>
          <cell r="N395">
            <v>38323</v>
          </cell>
          <cell r="O395">
            <v>58440</v>
          </cell>
          <cell r="P395">
            <v>1</v>
          </cell>
          <cell r="Q395" t="str">
            <v>下限値</v>
          </cell>
          <cell r="S395">
            <v>98</v>
          </cell>
          <cell r="AC395">
            <v>0</v>
          </cell>
        </row>
        <row r="396">
          <cell r="A396" t="str">
            <v>○KD02905-0408</v>
          </cell>
          <cell r="B396" t="str">
            <v>○</v>
          </cell>
          <cell r="C396" t="str">
            <v>1:コストマスタ</v>
          </cell>
          <cell r="E396" t="str">
            <v>KD02905-0408</v>
          </cell>
          <cell r="H396">
            <v>8883</v>
          </cell>
          <cell r="I396" t="str">
            <v>北辰工業・鶴見</v>
          </cell>
          <cell r="J396" t="str">
            <v>1</v>
          </cell>
          <cell r="K396" t="str">
            <v>X</v>
          </cell>
          <cell r="L396">
            <v>1</v>
          </cell>
          <cell r="M396">
            <v>99999</v>
          </cell>
          <cell r="N396">
            <v>38323</v>
          </cell>
          <cell r="O396">
            <v>58440</v>
          </cell>
          <cell r="P396">
            <v>1</v>
          </cell>
          <cell r="Q396" t="str">
            <v>下限値</v>
          </cell>
          <cell r="S396">
            <v>124</v>
          </cell>
          <cell r="AC396">
            <v>0</v>
          </cell>
        </row>
        <row r="397">
          <cell r="A397" t="str">
            <v>○KD02905-0562</v>
          </cell>
          <cell r="B397" t="str">
            <v>○</v>
          </cell>
          <cell r="C397" t="str">
            <v>1:コストマスタ</v>
          </cell>
          <cell r="E397" t="str">
            <v>KD02905-0562</v>
          </cell>
          <cell r="H397">
            <v>8883</v>
          </cell>
          <cell r="I397" t="str">
            <v>北辰工業・鶴見</v>
          </cell>
          <cell r="J397" t="str">
            <v>1</v>
          </cell>
          <cell r="K397" t="str">
            <v>X</v>
          </cell>
          <cell r="L397">
            <v>1</v>
          </cell>
          <cell r="M397">
            <v>9999</v>
          </cell>
          <cell r="N397">
            <v>38323</v>
          </cell>
          <cell r="O397">
            <v>58440</v>
          </cell>
          <cell r="P397">
            <v>1</v>
          </cell>
          <cell r="Q397" t="str">
            <v>下限値</v>
          </cell>
          <cell r="S397">
            <v>148</v>
          </cell>
          <cell r="AC397">
            <v>0</v>
          </cell>
        </row>
        <row r="398">
          <cell r="A398" t="str">
            <v>○KD02951-L042</v>
          </cell>
          <cell r="B398" t="str">
            <v>○</v>
          </cell>
          <cell r="C398" t="str">
            <v>1:コストマスタ</v>
          </cell>
          <cell r="E398" t="str">
            <v>KD02951-L042</v>
          </cell>
          <cell r="H398">
            <v>1434</v>
          </cell>
          <cell r="I398" t="str">
            <v>ファスコ</v>
          </cell>
          <cell r="J398" t="str">
            <v>1</v>
          </cell>
          <cell r="K398" t="str">
            <v>X</v>
          </cell>
          <cell r="L398">
            <v>100</v>
          </cell>
          <cell r="M398">
            <v>99999</v>
          </cell>
          <cell r="N398">
            <v>38513</v>
          </cell>
          <cell r="O398">
            <v>58440</v>
          </cell>
          <cell r="P398">
            <v>1</v>
          </cell>
          <cell r="Q398" t="str">
            <v>下限値</v>
          </cell>
          <cell r="S398">
            <v>1.9</v>
          </cell>
          <cell r="AC398">
            <v>0</v>
          </cell>
        </row>
        <row r="399">
          <cell r="A399" t="str">
            <v>○KD20050-B51X</v>
          </cell>
          <cell r="B399" t="str">
            <v>○</v>
          </cell>
          <cell r="C399" t="str">
            <v>1:コストマスタ</v>
          </cell>
          <cell r="E399" t="str">
            <v>KD20050-B51X</v>
          </cell>
          <cell r="H399">
            <v>3353</v>
          </cell>
          <cell r="I399" t="str">
            <v>三立電機</v>
          </cell>
          <cell r="J399" t="str">
            <v>0</v>
          </cell>
          <cell r="K399" t="str">
            <v>M</v>
          </cell>
          <cell r="L399">
            <v>1</v>
          </cell>
          <cell r="M399">
            <v>999</v>
          </cell>
          <cell r="N399">
            <v>39328</v>
          </cell>
          <cell r="O399">
            <v>58440</v>
          </cell>
          <cell r="P399">
            <v>1</v>
          </cell>
          <cell r="Q399" t="str">
            <v>下限値</v>
          </cell>
          <cell r="S399">
            <v>2430</v>
          </cell>
          <cell r="AC399">
            <v>0</v>
          </cell>
        </row>
        <row r="400">
          <cell r="A400" t="str">
            <v>○KD77276-0501</v>
          </cell>
          <cell r="B400" t="str">
            <v>○</v>
          </cell>
          <cell r="C400" t="str">
            <v>1:コストマスタ</v>
          </cell>
          <cell r="E400" t="str">
            <v>KD77276-0501</v>
          </cell>
          <cell r="H400">
            <v>9737</v>
          </cell>
          <cell r="I400" t="str">
            <v>吉城電子工業</v>
          </cell>
          <cell r="J400" t="str">
            <v>1</v>
          </cell>
          <cell r="K400" t="str">
            <v>X</v>
          </cell>
          <cell r="L400">
            <v>1</v>
          </cell>
          <cell r="M400">
            <v>100</v>
          </cell>
          <cell r="N400">
            <v>20000000</v>
          </cell>
          <cell r="O400">
            <v>58440</v>
          </cell>
          <cell r="P400">
            <v>1</v>
          </cell>
          <cell r="Q400" t="str">
            <v>下限値</v>
          </cell>
          <cell r="S400">
            <v>350</v>
          </cell>
          <cell r="AC400">
            <v>0</v>
          </cell>
        </row>
        <row r="401">
          <cell r="A401" t="str">
            <v>KD77276-0501</v>
          </cell>
          <cell r="C401" t="str">
            <v>2:業者別見積り</v>
          </cell>
          <cell r="D401" t="str">
            <v>0</v>
          </cell>
          <cell r="E401" t="str">
            <v>KD77276-0501</v>
          </cell>
          <cell r="F401" t="str">
            <v>05</v>
          </cell>
          <cell r="G401" t="str">
            <v>H</v>
          </cell>
          <cell r="H401">
            <v>9737</v>
          </cell>
          <cell r="I401" t="str">
            <v>吉城電子工業</v>
          </cell>
          <cell r="J401" t="str">
            <v>1</v>
          </cell>
          <cell r="P401">
            <v>1</v>
          </cell>
          <cell r="Q401" t="str">
            <v>上限値</v>
          </cell>
          <cell r="R401">
            <v>150</v>
          </cell>
          <cell r="S401">
            <v>350</v>
          </cell>
          <cell r="T401">
            <v>300</v>
          </cell>
          <cell r="U401">
            <v>230</v>
          </cell>
          <cell r="V401">
            <v>500</v>
          </cell>
          <cell r="W401">
            <v>200</v>
          </cell>
          <cell r="X401">
            <v>1000</v>
          </cell>
          <cell r="Y401">
            <v>190</v>
          </cell>
        </row>
        <row r="402">
          <cell r="A402" t="str">
            <v>○KD77276-0502</v>
          </cell>
          <cell r="B402" t="str">
            <v>○</v>
          </cell>
          <cell r="C402" t="str">
            <v>1:コストマスタ</v>
          </cell>
          <cell r="E402" t="str">
            <v>KD77276-0502</v>
          </cell>
          <cell r="H402">
            <v>9737</v>
          </cell>
          <cell r="I402" t="str">
            <v>吉城電子工業</v>
          </cell>
          <cell r="J402" t="str">
            <v>0</v>
          </cell>
          <cell r="K402" t="str">
            <v>X</v>
          </cell>
          <cell r="L402">
            <v>1</v>
          </cell>
          <cell r="M402">
            <v>100</v>
          </cell>
          <cell r="N402">
            <v>38244</v>
          </cell>
          <cell r="O402">
            <v>58440</v>
          </cell>
          <cell r="P402">
            <v>1</v>
          </cell>
          <cell r="Q402" t="str">
            <v>下限値</v>
          </cell>
          <cell r="S402">
            <v>869</v>
          </cell>
          <cell r="AC402">
            <v>0</v>
          </cell>
        </row>
        <row r="403">
          <cell r="A403" t="str">
            <v>KD77276-0502</v>
          </cell>
          <cell r="C403" t="str">
            <v>2:業者別見積り</v>
          </cell>
          <cell r="D403" t="str">
            <v>0</v>
          </cell>
          <cell r="E403" t="str">
            <v>KD77276-0502</v>
          </cell>
          <cell r="F403" t="str">
            <v>03</v>
          </cell>
          <cell r="G403" t="str">
            <v>H</v>
          </cell>
          <cell r="H403">
            <v>9737</v>
          </cell>
          <cell r="I403" t="str">
            <v>吉城電子工業</v>
          </cell>
          <cell r="J403" t="str">
            <v>1</v>
          </cell>
          <cell r="P403">
            <v>1</v>
          </cell>
          <cell r="Q403" t="str">
            <v>上限値</v>
          </cell>
          <cell r="R403">
            <v>100</v>
          </cell>
          <cell r="S403">
            <v>869</v>
          </cell>
          <cell r="T403">
            <v>300</v>
          </cell>
          <cell r="U403">
            <v>670</v>
          </cell>
          <cell r="V403">
            <v>500</v>
          </cell>
          <cell r="W403">
            <v>640</v>
          </cell>
          <cell r="X403">
            <v>1000</v>
          </cell>
          <cell r="Y403">
            <v>610</v>
          </cell>
        </row>
        <row r="404">
          <cell r="A404" t="str">
            <v>○KD77276-0503</v>
          </cell>
          <cell r="B404" t="str">
            <v>○</v>
          </cell>
          <cell r="C404" t="str">
            <v>1:コストマスタ</v>
          </cell>
          <cell r="E404" t="str">
            <v>KD77276-0503</v>
          </cell>
          <cell r="H404">
            <v>2407</v>
          </cell>
          <cell r="I404" t="str">
            <v>ＦＤＴＰ</v>
          </cell>
          <cell r="J404" t="str">
            <v>1</v>
          </cell>
          <cell r="K404" t="str">
            <v>X</v>
          </cell>
          <cell r="L404">
            <v>50</v>
          </cell>
          <cell r="M404">
            <v>9999</v>
          </cell>
          <cell r="N404">
            <v>39371</v>
          </cell>
          <cell r="O404">
            <v>58440</v>
          </cell>
          <cell r="P404">
            <v>1</v>
          </cell>
          <cell r="Q404" t="str">
            <v>下限値</v>
          </cell>
          <cell r="S404">
            <v>500.4</v>
          </cell>
          <cell r="AC404">
            <v>0</v>
          </cell>
        </row>
        <row r="405">
          <cell r="A405" t="str">
            <v>KD77276-0503</v>
          </cell>
          <cell r="C405" t="str">
            <v>1:コストマスタ</v>
          </cell>
          <cell r="E405" t="str">
            <v>KD77276-0503</v>
          </cell>
          <cell r="H405">
            <v>9737</v>
          </cell>
          <cell r="I405" t="str">
            <v>吉城電子工業</v>
          </cell>
          <cell r="J405" t="str">
            <v>0</v>
          </cell>
          <cell r="K405" t="str">
            <v>X</v>
          </cell>
          <cell r="L405">
            <v>1</v>
          </cell>
          <cell r="M405">
            <v>100</v>
          </cell>
          <cell r="N405">
            <v>20000000</v>
          </cell>
          <cell r="O405">
            <v>58440</v>
          </cell>
          <cell r="P405">
            <v>1</v>
          </cell>
          <cell r="Q405" t="str">
            <v>下限値</v>
          </cell>
          <cell r="S405">
            <v>617</v>
          </cell>
          <cell r="AC405">
            <v>0</v>
          </cell>
        </row>
        <row r="406">
          <cell r="A406" t="str">
            <v>KD77276-0503</v>
          </cell>
          <cell r="C406" t="str">
            <v>2:業者別見積り</v>
          </cell>
          <cell r="D406" t="str">
            <v>0</v>
          </cell>
          <cell r="E406" t="str">
            <v>KD77276-0503</v>
          </cell>
          <cell r="F406" t="str">
            <v>02</v>
          </cell>
          <cell r="G406" t="str">
            <v>H</v>
          </cell>
          <cell r="H406">
            <v>9737</v>
          </cell>
          <cell r="I406" t="str">
            <v>吉城電子工業</v>
          </cell>
          <cell r="J406" t="str">
            <v>1</v>
          </cell>
          <cell r="P406">
            <v>1</v>
          </cell>
          <cell r="Q406" t="str">
            <v>上限値</v>
          </cell>
          <cell r="R406">
            <v>100</v>
          </cell>
          <cell r="S406">
            <v>239</v>
          </cell>
          <cell r="T406">
            <v>500</v>
          </cell>
          <cell r="U406">
            <v>219</v>
          </cell>
          <cell r="V406">
            <v>1000</v>
          </cell>
          <cell r="W406">
            <v>214</v>
          </cell>
          <cell r="X406">
            <v>5000</v>
          </cell>
          <cell r="Y406">
            <v>209</v>
          </cell>
        </row>
        <row r="407">
          <cell r="A407" t="str">
            <v>KD77276-0503</v>
          </cell>
          <cell r="C407" t="str">
            <v>2:業者別見積り</v>
          </cell>
          <cell r="D407" t="str">
            <v>0</v>
          </cell>
          <cell r="E407" t="str">
            <v>KD77276-0503</v>
          </cell>
          <cell r="F407" t="str">
            <v>02</v>
          </cell>
          <cell r="G407" t="str">
            <v>H</v>
          </cell>
          <cell r="H407">
            <v>3712</v>
          </cell>
          <cell r="I407" t="str">
            <v>昭和電線デバテク</v>
          </cell>
          <cell r="J407" t="str">
            <v>0</v>
          </cell>
          <cell r="P407">
            <v>1</v>
          </cell>
          <cell r="Q407" t="str">
            <v>上限値</v>
          </cell>
          <cell r="R407">
            <v>100</v>
          </cell>
          <cell r="S407">
            <v>495</v>
          </cell>
          <cell r="T407">
            <v>1000</v>
          </cell>
          <cell r="U407">
            <v>326</v>
          </cell>
          <cell r="V407">
            <v>5000</v>
          </cell>
          <cell r="W407">
            <v>317</v>
          </cell>
        </row>
        <row r="408">
          <cell r="A408" t="str">
            <v>○KD77276-0512</v>
          </cell>
          <cell r="B408" t="str">
            <v>○</v>
          </cell>
          <cell r="C408" t="str">
            <v>1:コストマスタ</v>
          </cell>
          <cell r="E408" t="str">
            <v>KD77276-0512</v>
          </cell>
          <cell r="H408">
            <v>2407</v>
          </cell>
          <cell r="I408" t="str">
            <v>ＦＤＴＰ</v>
          </cell>
          <cell r="J408" t="str">
            <v>1</v>
          </cell>
          <cell r="K408" t="str">
            <v>X</v>
          </cell>
          <cell r="L408">
            <v>50</v>
          </cell>
          <cell r="M408">
            <v>9999</v>
          </cell>
          <cell r="N408">
            <v>39380</v>
          </cell>
          <cell r="O408">
            <v>58440</v>
          </cell>
          <cell r="P408">
            <v>1</v>
          </cell>
          <cell r="Q408" t="str">
            <v>下限値</v>
          </cell>
          <cell r="S408">
            <v>128.88999999999999</v>
          </cell>
          <cell r="AC408">
            <v>0</v>
          </cell>
        </row>
        <row r="409">
          <cell r="A409" t="str">
            <v>KD77276-0512</v>
          </cell>
          <cell r="C409" t="str">
            <v>1:コストマスタ</v>
          </cell>
          <cell r="E409" t="str">
            <v>KD77276-0512</v>
          </cell>
          <cell r="H409">
            <v>9737</v>
          </cell>
          <cell r="I409" t="str">
            <v>吉城電子工業</v>
          </cell>
          <cell r="J409" t="str">
            <v>0</v>
          </cell>
          <cell r="K409" t="str">
            <v>X</v>
          </cell>
          <cell r="L409">
            <v>1</v>
          </cell>
          <cell r="M409">
            <v>100</v>
          </cell>
          <cell r="N409">
            <v>20000000</v>
          </cell>
          <cell r="O409">
            <v>58440</v>
          </cell>
          <cell r="P409">
            <v>1</v>
          </cell>
          <cell r="Q409" t="str">
            <v>下限値</v>
          </cell>
          <cell r="S409">
            <v>355</v>
          </cell>
          <cell r="AC409">
            <v>0</v>
          </cell>
        </row>
        <row r="410">
          <cell r="A410" t="str">
            <v>KD77276-0512</v>
          </cell>
          <cell r="C410" t="str">
            <v>2:業者別見積り</v>
          </cell>
          <cell r="D410" t="str">
            <v>0</v>
          </cell>
          <cell r="E410" t="str">
            <v>KD77276-0512</v>
          </cell>
          <cell r="F410" t="str">
            <v>03</v>
          </cell>
          <cell r="G410" t="str">
            <v>H</v>
          </cell>
          <cell r="H410">
            <v>3712</v>
          </cell>
          <cell r="I410" t="str">
            <v>昭和電線デバテク</v>
          </cell>
          <cell r="J410" t="str">
            <v>1</v>
          </cell>
          <cell r="P410">
            <v>1</v>
          </cell>
          <cell r="Q410" t="str">
            <v>上限値</v>
          </cell>
          <cell r="R410">
            <v>100</v>
          </cell>
          <cell r="S410">
            <v>570</v>
          </cell>
          <cell r="T410">
            <v>300</v>
          </cell>
          <cell r="U410">
            <v>570</v>
          </cell>
          <cell r="V410">
            <v>500</v>
          </cell>
          <cell r="W410">
            <v>520</v>
          </cell>
          <cell r="X410">
            <v>1000</v>
          </cell>
          <cell r="Y410">
            <v>468</v>
          </cell>
        </row>
        <row r="411">
          <cell r="A411" t="str">
            <v>○KD77276-0522</v>
          </cell>
          <cell r="B411" t="str">
            <v>○</v>
          </cell>
          <cell r="C411" t="str">
            <v>1:コストマスタ</v>
          </cell>
          <cell r="E411" t="str">
            <v>KD77276-0522</v>
          </cell>
          <cell r="H411">
            <v>9737</v>
          </cell>
          <cell r="I411" t="str">
            <v>吉城電子工業</v>
          </cell>
          <cell r="J411" t="str">
            <v>0</v>
          </cell>
          <cell r="K411" t="str">
            <v>X</v>
          </cell>
          <cell r="L411">
            <v>1</v>
          </cell>
          <cell r="M411">
            <v>100</v>
          </cell>
          <cell r="N411">
            <v>20000000</v>
          </cell>
          <cell r="O411">
            <v>58440</v>
          </cell>
          <cell r="P411">
            <v>1</v>
          </cell>
          <cell r="Q411" t="str">
            <v>下限値</v>
          </cell>
          <cell r="S411">
            <v>534</v>
          </cell>
          <cell r="AC411">
            <v>0</v>
          </cell>
        </row>
        <row r="412">
          <cell r="A412" t="str">
            <v>KD77276-0522</v>
          </cell>
          <cell r="C412" t="str">
            <v>2:業者別見積り</v>
          </cell>
          <cell r="D412" t="str">
            <v>0</v>
          </cell>
          <cell r="E412" t="str">
            <v>KD77276-0522</v>
          </cell>
          <cell r="F412" t="str">
            <v>03</v>
          </cell>
          <cell r="G412" t="str">
            <v>H</v>
          </cell>
          <cell r="H412">
            <v>3712</v>
          </cell>
          <cell r="I412" t="str">
            <v>昭和電線デバテク</v>
          </cell>
          <cell r="J412" t="str">
            <v>1</v>
          </cell>
          <cell r="P412">
            <v>1</v>
          </cell>
          <cell r="Q412" t="str">
            <v>上限値</v>
          </cell>
          <cell r="R412">
            <v>100</v>
          </cell>
          <cell r="S412">
            <v>353</v>
          </cell>
          <cell r="T412">
            <v>300</v>
          </cell>
          <cell r="U412">
            <v>353</v>
          </cell>
          <cell r="V412">
            <v>500</v>
          </cell>
          <cell r="W412">
            <v>218</v>
          </cell>
          <cell r="X412">
            <v>1000</v>
          </cell>
          <cell r="Y412">
            <v>197</v>
          </cell>
        </row>
        <row r="413">
          <cell r="A413" t="str">
            <v>○KD77276-0530</v>
          </cell>
          <cell r="B413" t="str">
            <v>○</v>
          </cell>
          <cell r="C413" t="str">
            <v>1:コストマスタ</v>
          </cell>
          <cell r="E413" t="str">
            <v>KD77276-0530</v>
          </cell>
          <cell r="H413">
            <v>2407</v>
          </cell>
          <cell r="I413" t="str">
            <v>ＦＤＴＰ</v>
          </cell>
          <cell r="J413" t="str">
            <v>1</v>
          </cell>
          <cell r="K413" t="str">
            <v>X</v>
          </cell>
          <cell r="L413">
            <v>50</v>
          </cell>
          <cell r="M413">
            <v>9999</v>
          </cell>
          <cell r="N413">
            <v>39371</v>
          </cell>
          <cell r="O413">
            <v>58440</v>
          </cell>
          <cell r="P413">
            <v>1</v>
          </cell>
          <cell r="Q413" t="str">
            <v>下限値</v>
          </cell>
          <cell r="S413">
            <v>564.47</v>
          </cell>
          <cell r="AC413">
            <v>0</v>
          </cell>
        </row>
        <row r="414">
          <cell r="A414" t="str">
            <v>KD77276-0530</v>
          </cell>
          <cell r="C414" t="str">
            <v>1:コストマスタ</v>
          </cell>
          <cell r="E414" t="str">
            <v>KD77276-0530</v>
          </cell>
          <cell r="H414">
            <v>4424</v>
          </cell>
          <cell r="I414" t="str">
            <v>ダイジ</v>
          </cell>
          <cell r="J414" t="str">
            <v>0</v>
          </cell>
          <cell r="K414" t="str">
            <v>X</v>
          </cell>
          <cell r="L414">
            <v>101</v>
          </cell>
          <cell r="M414">
            <v>1000</v>
          </cell>
          <cell r="N414">
            <v>20000000</v>
          </cell>
          <cell r="O414">
            <v>58440</v>
          </cell>
          <cell r="P414">
            <v>1</v>
          </cell>
          <cell r="Q414" t="str">
            <v>下限値</v>
          </cell>
          <cell r="S414">
            <v>550</v>
          </cell>
          <cell r="AC414">
            <v>0</v>
          </cell>
        </row>
        <row r="415">
          <cell r="A415" t="str">
            <v>KD77276-0530</v>
          </cell>
          <cell r="C415" t="str">
            <v>2:業者別見積り</v>
          </cell>
          <cell r="D415" t="str">
            <v>0</v>
          </cell>
          <cell r="E415" t="str">
            <v>KD77276-0530</v>
          </cell>
          <cell r="F415" t="str">
            <v>04</v>
          </cell>
          <cell r="G415" t="str">
            <v>H</v>
          </cell>
          <cell r="H415">
            <v>9737</v>
          </cell>
          <cell r="I415" t="str">
            <v>吉城電子工業</v>
          </cell>
          <cell r="J415" t="str">
            <v>1</v>
          </cell>
          <cell r="P415">
            <v>1</v>
          </cell>
          <cell r="Q415" t="str">
            <v>上限値</v>
          </cell>
          <cell r="R415">
            <v>100</v>
          </cell>
          <cell r="S415">
            <v>613</v>
          </cell>
          <cell r="T415">
            <v>300</v>
          </cell>
          <cell r="U415">
            <v>593</v>
          </cell>
          <cell r="V415">
            <v>500</v>
          </cell>
          <cell r="W415">
            <v>573</v>
          </cell>
          <cell r="X415">
            <v>1000</v>
          </cell>
          <cell r="Y415">
            <v>553</v>
          </cell>
        </row>
        <row r="416">
          <cell r="A416" t="str">
            <v>○KD77276-0556</v>
          </cell>
          <cell r="B416" t="str">
            <v>○</v>
          </cell>
          <cell r="C416" t="str">
            <v>1:コストマスタ</v>
          </cell>
          <cell r="E416" t="str">
            <v>KD77276-0556</v>
          </cell>
          <cell r="H416">
            <v>4424</v>
          </cell>
          <cell r="I416" t="str">
            <v>ダイジ</v>
          </cell>
          <cell r="J416" t="str">
            <v>1</v>
          </cell>
          <cell r="K416" t="str">
            <v>X</v>
          </cell>
          <cell r="L416">
            <v>1</v>
          </cell>
          <cell r="M416">
            <v>49</v>
          </cell>
          <cell r="N416">
            <v>38684</v>
          </cell>
          <cell r="O416">
            <v>58440</v>
          </cell>
          <cell r="P416">
            <v>1</v>
          </cell>
          <cell r="Q416" t="str">
            <v>下限値</v>
          </cell>
          <cell r="S416">
            <v>650</v>
          </cell>
          <cell r="AC416">
            <v>0</v>
          </cell>
        </row>
        <row r="417">
          <cell r="A417" t="str">
            <v>○KD77276-0561</v>
          </cell>
          <cell r="B417" t="str">
            <v>○</v>
          </cell>
          <cell r="C417" t="str">
            <v>1:コストマスタ</v>
          </cell>
          <cell r="E417" t="str">
            <v>KD77276-0561</v>
          </cell>
          <cell r="H417">
            <v>9737</v>
          </cell>
          <cell r="I417" t="str">
            <v>吉城電子工業</v>
          </cell>
          <cell r="J417" t="str">
            <v>0</v>
          </cell>
          <cell r="K417" t="str">
            <v>X</v>
          </cell>
          <cell r="L417">
            <v>1</v>
          </cell>
          <cell r="M417">
            <v>100</v>
          </cell>
          <cell r="N417">
            <v>20000000</v>
          </cell>
          <cell r="O417">
            <v>58440</v>
          </cell>
          <cell r="P417">
            <v>1</v>
          </cell>
          <cell r="Q417" t="str">
            <v>下限値</v>
          </cell>
          <cell r="S417">
            <v>412</v>
          </cell>
          <cell r="AC417">
            <v>0</v>
          </cell>
        </row>
        <row r="418">
          <cell r="A418" t="str">
            <v>KD77276-0561</v>
          </cell>
          <cell r="C418" t="str">
            <v>1:コストマスタ</v>
          </cell>
          <cell r="E418" t="str">
            <v>KD77276-0561</v>
          </cell>
          <cell r="H418">
            <v>2407</v>
          </cell>
          <cell r="I418" t="str">
            <v>ＦＤＴＰ</v>
          </cell>
          <cell r="J418" t="str">
            <v>0</v>
          </cell>
          <cell r="K418" t="str">
            <v>X</v>
          </cell>
          <cell r="L418">
            <v>50</v>
          </cell>
          <cell r="M418">
            <v>9999</v>
          </cell>
          <cell r="N418">
            <v>39371</v>
          </cell>
          <cell r="O418">
            <v>58440</v>
          </cell>
          <cell r="P418">
            <v>1</v>
          </cell>
          <cell r="Q418" t="str">
            <v>下限値</v>
          </cell>
          <cell r="S418">
            <v>371.38</v>
          </cell>
          <cell r="AC418">
            <v>0</v>
          </cell>
        </row>
        <row r="419">
          <cell r="A419" t="str">
            <v>○KD77276-0563</v>
          </cell>
          <cell r="B419" t="str">
            <v>○</v>
          </cell>
          <cell r="C419" t="str">
            <v>1:コストマスタ</v>
          </cell>
          <cell r="E419" t="str">
            <v>KD77276-0563</v>
          </cell>
          <cell r="H419">
            <v>9737</v>
          </cell>
          <cell r="I419" t="str">
            <v>吉城電子工業</v>
          </cell>
          <cell r="J419" t="str">
            <v>1</v>
          </cell>
          <cell r="K419" t="str">
            <v>X</v>
          </cell>
          <cell r="L419">
            <v>1</v>
          </cell>
          <cell r="M419">
            <v>100</v>
          </cell>
          <cell r="N419">
            <v>20000000</v>
          </cell>
          <cell r="O419">
            <v>58440</v>
          </cell>
          <cell r="P419">
            <v>1</v>
          </cell>
          <cell r="Q419" t="str">
            <v>下限値</v>
          </cell>
          <cell r="S419">
            <v>418</v>
          </cell>
          <cell r="AC419">
            <v>0</v>
          </cell>
        </row>
        <row r="420">
          <cell r="A420" t="str">
            <v>○KD77276-0564</v>
          </cell>
          <cell r="B420" t="str">
            <v>○</v>
          </cell>
          <cell r="C420" t="str">
            <v>1:コストマスタ</v>
          </cell>
          <cell r="E420" t="str">
            <v>KD77276-0564</v>
          </cell>
          <cell r="H420">
            <v>9737</v>
          </cell>
          <cell r="I420" t="str">
            <v>吉城電子工業</v>
          </cell>
          <cell r="J420" t="str">
            <v>1</v>
          </cell>
          <cell r="K420" t="str">
            <v>X</v>
          </cell>
          <cell r="L420">
            <v>1</v>
          </cell>
          <cell r="M420">
            <v>100</v>
          </cell>
          <cell r="N420">
            <v>20000000</v>
          </cell>
          <cell r="O420">
            <v>58440</v>
          </cell>
          <cell r="P420">
            <v>1</v>
          </cell>
          <cell r="Q420" t="str">
            <v>下限値</v>
          </cell>
          <cell r="S420">
            <v>420</v>
          </cell>
          <cell r="AC420">
            <v>0</v>
          </cell>
        </row>
        <row r="421">
          <cell r="A421" t="str">
            <v>○KD77276-0571</v>
          </cell>
          <cell r="B421" t="str">
            <v>○</v>
          </cell>
          <cell r="C421" t="str">
            <v>1:コストマスタ</v>
          </cell>
          <cell r="E421" t="str">
            <v>KD77276-0571</v>
          </cell>
          <cell r="H421">
            <v>9737</v>
          </cell>
          <cell r="I421" t="str">
            <v>吉城電子工業</v>
          </cell>
          <cell r="J421" t="str">
            <v>0</v>
          </cell>
          <cell r="K421" t="str">
            <v>X</v>
          </cell>
          <cell r="L421">
            <v>1</v>
          </cell>
          <cell r="M421">
            <v>100</v>
          </cell>
          <cell r="N421">
            <v>20000000</v>
          </cell>
          <cell r="O421">
            <v>58440</v>
          </cell>
          <cell r="P421">
            <v>1</v>
          </cell>
          <cell r="Q421" t="str">
            <v>下限値</v>
          </cell>
          <cell r="S421">
            <v>258</v>
          </cell>
          <cell r="AC421">
            <v>0</v>
          </cell>
        </row>
        <row r="422">
          <cell r="A422" t="str">
            <v>○KD77276-0573</v>
          </cell>
          <cell r="B422" t="str">
            <v>○</v>
          </cell>
          <cell r="C422" t="str">
            <v>1:コストマスタ</v>
          </cell>
          <cell r="E422" t="str">
            <v>KD77276-0573</v>
          </cell>
          <cell r="H422">
            <v>9737</v>
          </cell>
          <cell r="I422" t="str">
            <v>吉城電子工業</v>
          </cell>
          <cell r="J422" t="str">
            <v>1</v>
          </cell>
          <cell r="K422" t="str">
            <v>X</v>
          </cell>
          <cell r="L422">
            <v>1</v>
          </cell>
          <cell r="M422">
            <v>100</v>
          </cell>
          <cell r="N422">
            <v>20000000</v>
          </cell>
          <cell r="O422">
            <v>58440</v>
          </cell>
          <cell r="P422">
            <v>1</v>
          </cell>
          <cell r="Q422" t="str">
            <v>下限値</v>
          </cell>
          <cell r="S422">
            <v>234</v>
          </cell>
          <cell r="AC422">
            <v>0</v>
          </cell>
        </row>
        <row r="423">
          <cell r="A423" t="str">
            <v>○KD77276-0574</v>
          </cell>
          <cell r="B423" t="str">
            <v>○</v>
          </cell>
          <cell r="C423" t="str">
            <v>1:コストマスタ</v>
          </cell>
          <cell r="E423" t="str">
            <v>KD77276-0574</v>
          </cell>
          <cell r="H423">
            <v>9737</v>
          </cell>
          <cell r="I423" t="str">
            <v>吉城電子工業</v>
          </cell>
          <cell r="J423" t="str">
            <v>1</v>
          </cell>
          <cell r="K423" t="str">
            <v>X</v>
          </cell>
          <cell r="L423">
            <v>1</v>
          </cell>
          <cell r="M423">
            <v>100</v>
          </cell>
          <cell r="N423">
            <v>20000000</v>
          </cell>
          <cell r="O423">
            <v>58440</v>
          </cell>
          <cell r="P423">
            <v>1</v>
          </cell>
          <cell r="Q423" t="str">
            <v>下限値</v>
          </cell>
          <cell r="S423">
            <v>235</v>
          </cell>
          <cell r="AC423">
            <v>0</v>
          </cell>
        </row>
        <row r="424">
          <cell r="A424" t="str">
            <v>○KD77276-0601</v>
          </cell>
          <cell r="B424" t="str">
            <v>○</v>
          </cell>
          <cell r="C424" t="str">
            <v>1:コストマスタ</v>
          </cell>
          <cell r="E424" t="str">
            <v>KD77276-0601</v>
          </cell>
          <cell r="H424">
            <v>2407</v>
          </cell>
          <cell r="I424" t="str">
            <v>ＦＤＴＰ</v>
          </cell>
          <cell r="J424" t="str">
            <v>1</v>
          </cell>
          <cell r="K424" t="str">
            <v>X</v>
          </cell>
          <cell r="L424">
            <v>50</v>
          </cell>
          <cell r="M424">
            <v>9999</v>
          </cell>
          <cell r="N424">
            <v>39371</v>
          </cell>
          <cell r="O424">
            <v>58440</v>
          </cell>
          <cell r="P424">
            <v>1</v>
          </cell>
          <cell r="Q424" t="str">
            <v>下限値</v>
          </cell>
          <cell r="S424">
            <v>453.36</v>
          </cell>
          <cell r="AC424">
            <v>0</v>
          </cell>
        </row>
        <row r="425">
          <cell r="A425" t="str">
            <v>KD77276-0601</v>
          </cell>
          <cell r="C425" t="str">
            <v>1:コストマスタ</v>
          </cell>
          <cell r="E425" t="str">
            <v>KD77276-0601</v>
          </cell>
          <cell r="H425">
            <v>9737</v>
          </cell>
          <cell r="I425" t="str">
            <v>吉城電子工業</v>
          </cell>
          <cell r="J425" t="str">
            <v>0</v>
          </cell>
          <cell r="K425" t="str">
            <v>X</v>
          </cell>
          <cell r="L425">
            <v>1</v>
          </cell>
          <cell r="M425">
            <v>100</v>
          </cell>
          <cell r="N425">
            <v>20000000</v>
          </cell>
          <cell r="O425">
            <v>58440</v>
          </cell>
          <cell r="P425">
            <v>1</v>
          </cell>
          <cell r="Q425" t="str">
            <v>下限値</v>
          </cell>
          <cell r="S425">
            <v>903</v>
          </cell>
          <cell r="AC425">
            <v>0</v>
          </cell>
        </row>
        <row r="426">
          <cell r="A426" t="str">
            <v>KD77276-0601</v>
          </cell>
          <cell r="C426" t="str">
            <v>2:業者別見積り</v>
          </cell>
          <cell r="D426" t="str">
            <v>0</v>
          </cell>
          <cell r="E426" t="str">
            <v>KD77276-0601</v>
          </cell>
          <cell r="F426" t="str">
            <v>04</v>
          </cell>
          <cell r="G426" t="str">
            <v>H</v>
          </cell>
          <cell r="H426">
            <v>9737</v>
          </cell>
          <cell r="I426" t="str">
            <v>吉城電子工業</v>
          </cell>
          <cell r="J426" t="str">
            <v>1</v>
          </cell>
          <cell r="P426">
            <v>1</v>
          </cell>
          <cell r="Q426" t="str">
            <v>上限値</v>
          </cell>
          <cell r="R426">
            <v>100</v>
          </cell>
          <cell r="S426">
            <v>920</v>
          </cell>
          <cell r="T426">
            <v>300</v>
          </cell>
          <cell r="U426">
            <v>590</v>
          </cell>
          <cell r="V426">
            <v>500</v>
          </cell>
          <cell r="W426">
            <v>580</v>
          </cell>
          <cell r="X426">
            <v>1000</v>
          </cell>
          <cell r="Y426">
            <v>550</v>
          </cell>
        </row>
        <row r="427">
          <cell r="A427" t="str">
            <v>○KD77276-0603</v>
          </cell>
          <cell r="B427" t="str">
            <v>○</v>
          </cell>
          <cell r="C427" t="str">
            <v>1:コストマスタ</v>
          </cell>
          <cell r="E427" t="str">
            <v>KD77276-0603</v>
          </cell>
          <cell r="H427">
            <v>2407</v>
          </cell>
          <cell r="I427" t="str">
            <v>ＦＤＴＰ</v>
          </cell>
          <cell r="J427" t="str">
            <v>1</v>
          </cell>
          <cell r="K427" t="str">
            <v>X</v>
          </cell>
          <cell r="L427">
            <v>50</v>
          </cell>
          <cell r="M427">
            <v>9999</v>
          </cell>
          <cell r="N427">
            <v>39371</v>
          </cell>
          <cell r="O427">
            <v>58440</v>
          </cell>
          <cell r="P427">
            <v>1</v>
          </cell>
          <cell r="Q427" t="str">
            <v>下限値</v>
          </cell>
          <cell r="S427">
            <v>362.76</v>
          </cell>
          <cell r="AC427">
            <v>0</v>
          </cell>
        </row>
        <row r="428">
          <cell r="A428" t="str">
            <v>KD77276-0603</v>
          </cell>
          <cell r="C428" t="str">
            <v>1:コストマスタ</v>
          </cell>
          <cell r="E428" t="str">
            <v>KD77276-0603</v>
          </cell>
          <cell r="H428">
            <v>9737</v>
          </cell>
          <cell r="I428" t="str">
            <v>吉城電子工業</v>
          </cell>
          <cell r="J428" t="str">
            <v>0</v>
          </cell>
          <cell r="K428" t="str">
            <v>X</v>
          </cell>
          <cell r="L428">
            <v>1</v>
          </cell>
          <cell r="M428">
            <v>100</v>
          </cell>
          <cell r="N428">
            <v>20000000</v>
          </cell>
          <cell r="O428">
            <v>58440</v>
          </cell>
          <cell r="P428">
            <v>1</v>
          </cell>
          <cell r="Q428" t="str">
            <v>下限値</v>
          </cell>
          <cell r="S428">
            <v>753</v>
          </cell>
          <cell r="AC428">
            <v>0</v>
          </cell>
        </row>
        <row r="429">
          <cell r="A429" t="str">
            <v>KD77276-0603</v>
          </cell>
          <cell r="C429" t="str">
            <v>2:業者別見積り</v>
          </cell>
          <cell r="D429" t="str">
            <v>0</v>
          </cell>
          <cell r="E429" t="str">
            <v>KD77276-0603</v>
          </cell>
          <cell r="F429" t="str">
            <v>03</v>
          </cell>
          <cell r="G429" t="str">
            <v>H</v>
          </cell>
          <cell r="H429">
            <v>9737</v>
          </cell>
          <cell r="I429" t="str">
            <v>吉城電子工業</v>
          </cell>
          <cell r="J429" t="str">
            <v>1</v>
          </cell>
          <cell r="P429">
            <v>1</v>
          </cell>
          <cell r="Q429" t="str">
            <v>上限値</v>
          </cell>
          <cell r="R429">
            <v>100</v>
          </cell>
          <cell r="S429">
            <v>770</v>
          </cell>
          <cell r="T429">
            <v>300</v>
          </cell>
          <cell r="U429">
            <v>490</v>
          </cell>
          <cell r="V429">
            <v>500</v>
          </cell>
          <cell r="W429">
            <v>480</v>
          </cell>
          <cell r="X429">
            <v>1000</v>
          </cell>
          <cell r="Y429">
            <v>470</v>
          </cell>
        </row>
        <row r="430">
          <cell r="A430" t="str">
            <v>○KD91001-0197</v>
          </cell>
          <cell r="B430" t="str">
            <v>○</v>
          </cell>
          <cell r="C430" t="str">
            <v>1:コストマスタ</v>
          </cell>
          <cell r="E430" t="str">
            <v>KD91001-0197</v>
          </cell>
          <cell r="F430" t="str">
            <v>00</v>
          </cell>
          <cell r="H430">
            <v>1440</v>
          </cell>
          <cell r="I430" t="str">
            <v>旭ネームプレート</v>
          </cell>
          <cell r="J430" t="str">
            <v>0</v>
          </cell>
          <cell r="K430" t="str">
            <v>X</v>
          </cell>
          <cell r="L430">
            <v>1000</v>
          </cell>
          <cell r="M430">
            <v>0</v>
          </cell>
          <cell r="N430">
            <v>20000000</v>
          </cell>
          <cell r="O430">
            <v>58440</v>
          </cell>
          <cell r="P430">
            <v>1</v>
          </cell>
          <cell r="Q430" t="str">
            <v>下限値</v>
          </cell>
          <cell r="R430">
            <v>1000</v>
          </cell>
          <cell r="S430">
            <v>12.6</v>
          </cell>
          <cell r="T430">
            <v>6000</v>
          </cell>
          <cell r="U430">
            <v>10.199999999999999</v>
          </cell>
          <cell r="V430">
            <v>9000</v>
          </cell>
          <cell r="W430">
            <v>8.9</v>
          </cell>
          <cell r="X430">
            <v>10000</v>
          </cell>
          <cell r="Y430">
            <v>8.4</v>
          </cell>
          <cell r="Z430">
            <v>12000</v>
          </cell>
          <cell r="AA430">
            <v>8</v>
          </cell>
          <cell r="AB430">
            <v>14000</v>
          </cell>
          <cell r="AC430">
            <v>0</v>
          </cell>
        </row>
        <row r="431">
          <cell r="A431" t="str">
            <v>○KD91004-0473</v>
          </cell>
          <cell r="B431" t="str">
            <v>○</v>
          </cell>
          <cell r="C431" t="str">
            <v>1:コストマスタ</v>
          </cell>
          <cell r="E431" t="str">
            <v>KD91004-0473</v>
          </cell>
          <cell r="H431">
            <v>2407</v>
          </cell>
          <cell r="I431" t="str">
            <v>ＦＤＴＰ</v>
          </cell>
          <cell r="J431" t="str">
            <v>1</v>
          </cell>
          <cell r="K431" t="str">
            <v>X</v>
          </cell>
          <cell r="L431">
            <v>50</v>
          </cell>
          <cell r="M431">
            <v>9999</v>
          </cell>
          <cell r="N431">
            <v>39371</v>
          </cell>
          <cell r="O431">
            <v>58440</v>
          </cell>
          <cell r="P431">
            <v>1</v>
          </cell>
          <cell r="Q431" t="str">
            <v>下限値</v>
          </cell>
          <cell r="S431">
            <v>27.77</v>
          </cell>
          <cell r="AC431">
            <v>0</v>
          </cell>
        </row>
        <row r="432">
          <cell r="A432" t="str">
            <v>KD91004-0473</v>
          </cell>
          <cell r="C432" t="str">
            <v>1:コストマスタ</v>
          </cell>
          <cell r="E432" t="str">
            <v>KD91004-0473</v>
          </cell>
          <cell r="H432">
            <v>1440</v>
          </cell>
          <cell r="I432" t="str">
            <v>旭ネームプレート</v>
          </cell>
          <cell r="J432" t="str">
            <v>0</v>
          </cell>
          <cell r="K432" t="str">
            <v>X</v>
          </cell>
          <cell r="L432">
            <v>1</v>
          </cell>
          <cell r="M432">
            <v>999</v>
          </cell>
          <cell r="N432">
            <v>20000000</v>
          </cell>
          <cell r="O432">
            <v>58440</v>
          </cell>
          <cell r="P432">
            <v>1</v>
          </cell>
          <cell r="Q432" t="str">
            <v>下限値</v>
          </cell>
          <cell r="R432">
            <v>1</v>
          </cell>
          <cell r="S432">
            <v>90</v>
          </cell>
          <cell r="T432">
            <v>50</v>
          </cell>
          <cell r="U432">
            <v>75</v>
          </cell>
          <cell r="V432">
            <v>100</v>
          </cell>
          <cell r="W432">
            <v>60</v>
          </cell>
          <cell r="X432">
            <v>300</v>
          </cell>
          <cell r="Y432">
            <v>45</v>
          </cell>
          <cell r="Z432">
            <v>500</v>
          </cell>
          <cell r="AA432">
            <v>35</v>
          </cell>
          <cell r="AB432">
            <v>999</v>
          </cell>
          <cell r="AC432">
            <v>0</v>
          </cell>
        </row>
        <row r="433">
          <cell r="A433" t="str">
            <v>○KD91004-0629</v>
          </cell>
          <cell r="B433" t="str">
            <v>○</v>
          </cell>
          <cell r="C433" t="str">
            <v>1:コストマスタ</v>
          </cell>
          <cell r="E433" t="str">
            <v>KD91004-0629</v>
          </cell>
          <cell r="H433">
            <v>1440</v>
          </cell>
          <cell r="I433" t="str">
            <v>旭ネームプレート</v>
          </cell>
          <cell r="J433" t="str">
            <v>1</v>
          </cell>
          <cell r="K433" t="str">
            <v>X</v>
          </cell>
          <cell r="L433">
            <v>1</v>
          </cell>
          <cell r="M433">
            <v>2999</v>
          </cell>
          <cell r="N433">
            <v>38281</v>
          </cell>
          <cell r="O433">
            <v>58440</v>
          </cell>
          <cell r="P433">
            <v>1</v>
          </cell>
          <cell r="Q433" t="str">
            <v>下限値</v>
          </cell>
          <cell r="R433">
            <v>1</v>
          </cell>
          <cell r="S433">
            <v>60</v>
          </cell>
          <cell r="T433">
            <v>100</v>
          </cell>
          <cell r="U433">
            <v>40</v>
          </cell>
          <cell r="V433">
            <v>300</v>
          </cell>
          <cell r="W433">
            <v>30</v>
          </cell>
          <cell r="X433">
            <v>500</v>
          </cell>
          <cell r="Y433">
            <v>25</v>
          </cell>
          <cell r="Z433">
            <v>1000</v>
          </cell>
          <cell r="AA433">
            <v>15</v>
          </cell>
          <cell r="AB433">
            <v>2999</v>
          </cell>
          <cell r="AC433">
            <v>0</v>
          </cell>
        </row>
        <row r="434">
          <cell r="A434" t="str">
            <v>○KD91004-0631</v>
          </cell>
          <cell r="B434" t="str">
            <v>○</v>
          </cell>
          <cell r="C434" t="str">
            <v>1:コストマスタ</v>
          </cell>
          <cell r="E434" t="str">
            <v>KD91004-0631</v>
          </cell>
          <cell r="H434">
            <v>2407</v>
          </cell>
          <cell r="I434" t="str">
            <v>ＦＤＴＰ</v>
          </cell>
          <cell r="J434" t="str">
            <v>1</v>
          </cell>
          <cell r="K434" t="str">
            <v>X</v>
          </cell>
          <cell r="L434">
            <v>50</v>
          </cell>
          <cell r="M434">
            <v>9999</v>
          </cell>
          <cell r="N434">
            <v>39371</v>
          </cell>
          <cell r="O434">
            <v>58440</v>
          </cell>
          <cell r="P434">
            <v>1</v>
          </cell>
          <cell r="Q434" t="str">
            <v>下限値</v>
          </cell>
          <cell r="S434">
            <v>25.13</v>
          </cell>
          <cell r="AC434">
            <v>0</v>
          </cell>
        </row>
        <row r="435">
          <cell r="A435" t="str">
            <v>KD91004-0631</v>
          </cell>
          <cell r="C435" t="str">
            <v>1:コストマスタ</v>
          </cell>
          <cell r="E435" t="str">
            <v>KD91004-0631</v>
          </cell>
          <cell r="H435">
            <v>1440</v>
          </cell>
          <cell r="I435" t="str">
            <v>旭ネームプレート</v>
          </cell>
          <cell r="J435" t="str">
            <v>1</v>
          </cell>
          <cell r="K435" t="str">
            <v>X</v>
          </cell>
          <cell r="L435">
            <v>1</v>
          </cell>
          <cell r="M435">
            <v>0</v>
          </cell>
          <cell r="N435">
            <v>38371</v>
          </cell>
          <cell r="O435">
            <v>58440</v>
          </cell>
          <cell r="P435">
            <v>1</v>
          </cell>
          <cell r="Q435" t="str">
            <v>下限値</v>
          </cell>
          <cell r="R435">
            <v>1</v>
          </cell>
          <cell r="S435">
            <v>180</v>
          </cell>
          <cell r="T435">
            <v>100</v>
          </cell>
          <cell r="U435">
            <v>120</v>
          </cell>
          <cell r="V435">
            <v>300</v>
          </cell>
          <cell r="W435">
            <v>80</v>
          </cell>
          <cell r="X435">
            <v>500</v>
          </cell>
          <cell r="Y435">
            <v>65</v>
          </cell>
          <cell r="Z435">
            <v>1000</v>
          </cell>
          <cell r="AA435">
            <v>48</v>
          </cell>
          <cell r="AB435">
            <v>2999</v>
          </cell>
          <cell r="AC435">
            <v>0</v>
          </cell>
        </row>
        <row r="436">
          <cell r="A436" t="str">
            <v>○KD91004-0632</v>
          </cell>
          <cell r="B436" t="str">
            <v>○</v>
          </cell>
          <cell r="C436" t="str">
            <v>1:コストマスタ</v>
          </cell>
          <cell r="E436" t="str">
            <v>KD91004-0632</v>
          </cell>
          <cell r="H436">
            <v>1440</v>
          </cell>
          <cell r="I436" t="str">
            <v>旭ネームプレート</v>
          </cell>
          <cell r="J436" t="str">
            <v>1</v>
          </cell>
          <cell r="K436" t="str">
            <v>X</v>
          </cell>
          <cell r="L436">
            <v>1</v>
          </cell>
          <cell r="M436">
            <v>0</v>
          </cell>
          <cell r="N436">
            <v>38371</v>
          </cell>
          <cell r="O436">
            <v>58440</v>
          </cell>
          <cell r="P436">
            <v>1</v>
          </cell>
          <cell r="Q436" t="str">
            <v>下限値</v>
          </cell>
          <cell r="R436">
            <v>1</v>
          </cell>
          <cell r="S436">
            <v>80</v>
          </cell>
          <cell r="T436">
            <v>100</v>
          </cell>
          <cell r="U436">
            <v>55</v>
          </cell>
          <cell r="V436">
            <v>300</v>
          </cell>
          <cell r="W436">
            <v>45</v>
          </cell>
          <cell r="X436">
            <v>500</v>
          </cell>
          <cell r="Y436">
            <v>35</v>
          </cell>
          <cell r="Z436">
            <v>1000</v>
          </cell>
          <cell r="AA436">
            <v>30</v>
          </cell>
          <cell r="AB436">
            <v>2999</v>
          </cell>
          <cell r="AC436">
            <v>0</v>
          </cell>
        </row>
        <row r="437">
          <cell r="A437" t="str">
            <v>○KD91004-0860</v>
          </cell>
          <cell r="B437" t="str">
            <v>○</v>
          </cell>
          <cell r="C437" t="str">
            <v>1:コストマスタ</v>
          </cell>
          <cell r="E437" t="str">
            <v>KD91004-0860</v>
          </cell>
          <cell r="H437">
            <v>1440</v>
          </cell>
          <cell r="I437" t="str">
            <v>旭ネームプレート</v>
          </cell>
          <cell r="J437" t="str">
            <v>0</v>
          </cell>
          <cell r="K437" t="str">
            <v>X</v>
          </cell>
          <cell r="L437">
            <v>500</v>
          </cell>
          <cell r="M437">
            <v>0</v>
          </cell>
          <cell r="N437">
            <v>38546</v>
          </cell>
          <cell r="O437">
            <v>58440</v>
          </cell>
          <cell r="P437">
            <v>1</v>
          </cell>
          <cell r="Q437" t="str">
            <v>下限値</v>
          </cell>
          <cell r="R437">
            <v>500</v>
          </cell>
          <cell r="S437">
            <v>43</v>
          </cell>
          <cell r="T437">
            <v>1000</v>
          </cell>
          <cell r="U437">
            <v>30</v>
          </cell>
          <cell r="V437">
            <v>3000</v>
          </cell>
          <cell r="W437">
            <v>18</v>
          </cell>
          <cell r="X437">
            <v>5000</v>
          </cell>
          <cell r="Y437">
            <v>14</v>
          </cell>
          <cell r="Z437">
            <v>10000</v>
          </cell>
          <cell r="AA437">
            <v>9</v>
          </cell>
          <cell r="AB437">
            <v>14999</v>
          </cell>
          <cell r="AC437">
            <v>0</v>
          </cell>
        </row>
        <row r="438">
          <cell r="A438" t="str">
            <v/>
          </cell>
        </row>
      </sheetData>
      <sheetData sheetId="5" refreshError="1">
        <row r="4">
          <cell r="A4">
            <v>1</v>
          </cell>
          <cell r="B4" t="str">
            <v>国内(内作)</v>
          </cell>
          <cell r="F4" t="str">
            <v>量産用</v>
          </cell>
          <cell r="H4" t="str">
            <v>量産用</v>
          </cell>
          <cell r="K4" t="str">
            <v>量産用ﾛｯﾄ50</v>
          </cell>
          <cell r="M4" t="str">
            <v>切捨て</v>
          </cell>
          <cell r="N4">
            <v>0</v>
          </cell>
          <cell r="P4" t="str">
            <v>1.コストマスター</v>
          </cell>
          <cell r="S4" t="str">
            <v>下限値</v>
          </cell>
        </row>
        <row r="5">
          <cell r="A5">
            <v>2</v>
          </cell>
          <cell r="B5" t="str">
            <v>国内(外作)</v>
          </cell>
          <cell r="F5" t="str">
            <v>試作用</v>
          </cell>
          <cell r="H5" t="str">
            <v>査定用</v>
          </cell>
          <cell r="K5" t="str">
            <v>量産用ﾛｯﾄ100</v>
          </cell>
          <cell r="M5" t="str">
            <v>切り上げ</v>
          </cell>
          <cell r="N5">
            <v>0.9</v>
          </cell>
          <cell r="P5" t="str">
            <v>2.業者別見積り</v>
          </cell>
          <cell r="S5" t="str">
            <v>上限値</v>
          </cell>
        </row>
        <row r="6">
          <cell r="A6">
            <v>3</v>
          </cell>
          <cell r="B6" t="str">
            <v>海外(FDTP)</v>
          </cell>
          <cell r="F6" t="str">
            <v>量産査定用</v>
          </cell>
          <cell r="K6" t="str">
            <v>量産用ﾛｯﾄ300</v>
          </cell>
          <cell r="M6" t="str">
            <v>四捨五入</v>
          </cell>
          <cell r="N6">
            <v>0.5</v>
          </cell>
          <cell r="P6" t="str">
            <v>3.ＰＴ板見積り</v>
          </cell>
        </row>
        <row r="7">
          <cell r="A7">
            <v>4</v>
          </cell>
          <cell r="B7" t="str">
            <v>海外(中国)</v>
          </cell>
          <cell r="F7" t="str">
            <v>試作査定用</v>
          </cell>
          <cell r="K7" t="str">
            <v>量産用ﾛｯﾄ500</v>
          </cell>
          <cell r="P7" t="str">
            <v>4.概算見積り</v>
          </cell>
        </row>
        <row r="8">
          <cell r="K8" t="str">
            <v>量産用ﾛｯﾄ1000</v>
          </cell>
        </row>
        <row r="9">
          <cell r="K9" t="str">
            <v>量産用ﾛｯﾄ1001</v>
          </cell>
        </row>
        <row r="10">
          <cell r="K10" t="str">
            <v>査定用ﾛｯﾄ1</v>
          </cell>
        </row>
        <row r="11">
          <cell r="K11" t="str">
            <v>査定用ﾛｯﾄ4</v>
          </cell>
        </row>
        <row r="12">
          <cell r="K12" t="str">
            <v>査定用ﾛｯﾄ10</v>
          </cell>
        </row>
        <row r="13">
          <cell r="K13" t="str">
            <v>査定用ﾛｯﾄ50</v>
          </cell>
        </row>
        <row r="14">
          <cell r="K14" t="str">
            <v>査定用ﾛｯﾄ100</v>
          </cell>
        </row>
        <row r="15">
          <cell r="K15" t="str">
            <v>査定用ﾛｯﾄ300</v>
          </cell>
        </row>
        <row r="16">
          <cell r="K16" t="str">
            <v>査定用ﾛｯﾄ500</v>
          </cell>
        </row>
        <row r="17">
          <cell r="K17" t="str">
            <v>査定用ﾛｯﾄ1000</v>
          </cell>
        </row>
        <row r="18">
          <cell r="K18" t="str">
            <v>査定用ﾛｯﾄ1001</v>
          </cell>
        </row>
        <row r="19">
          <cell r="K19" t="str">
            <v>試作用ﾛｯﾄ1</v>
          </cell>
        </row>
        <row r="20">
          <cell r="K20" t="str">
            <v>試作用ﾛｯﾄ4</v>
          </cell>
        </row>
        <row r="21">
          <cell r="K21" t="str">
            <v>試作用ﾛｯﾄ10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lete PARTS GRAPH"/>
      <sheetName val="Iwamoto"/>
      <sheetName val="Mepco"/>
      <sheetName val="Swep"/>
      <sheetName val="Yutaka"/>
      <sheetName val="NEC"/>
      <sheetName val="Top"/>
      <sheetName val="DATA INPUT"/>
      <sheetName val="FDTP DATA UPDATE"/>
      <sheetName val="Sheet2"/>
      <sheetName val="ALL PARTS REQUIREMENT (B)"/>
      <sheetName val="ALL PARTS REQUIREMENT (A)"/>
      <sheetName val="INITIAL PARTS GRAPH"/>
      <sheetName val="fujitsu"/>
      <sheetName val="IN PROD MON"/>
      <sheetName val="del fin"/>
      <sheetName val="packing fin"/>
      <sheetName val="prod fin"/>
      <sheetName val="FDTP-FORECAST"/>
      <sheetName val="NEW SEPARATE SHIPMENT"/>
      <sheetName val="Lege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見積り詳細(提出)"/>
      <sheetName val="見積り詳細(査定)"/>
      <sheetName val="LC見積りデータ"/>
      <sheetName val="条件"/>
      <sheetName val="購入関連見積り一覧"/>
      <sheetName val="List"/>
      <sheetName val="Mold_Charge"/>
      <sheetName val="Efficiency"/>
      <sheetName val="Charge"/>
      <sheetName val="KD03168-D001希望価格"/>
    </sheetNames>
    <sheetDataSet>
      <sheetData sheetId="0" refreshError="1"/>
      <sheetData sheetId="1" refreshError="1"/>
      <sheetData sheetId="2" refreshError="1"/>
      <sheetData sheetId="3" refreshError="1">
        <row r="3">
          <cell r="B3">
            <v>100</v>
          </cell>
          <cell r="C3">
            <v>300</v>
          </cell>
        </row>
        <row r="4">
          <cell r="B4" t="str">
            <v>量産用</v>
          </cell>
          <cell r="C4" t="str">
            <v>量産用</v>
          </cell>
          <cell r="D4" t="str">
            <v>量産用</v>
          </cell>
          <cell r="E4" t="str">
            <v>量産用</v>
          </cell>
          <cell r="F4" t="str">
            <v>量産用</v>
          </cell>
        </row>
        <row r="5">
          <cell r="B5" t="str">
            <v>量産用ﾛｯﾄ100</v>
          </cell>
          <cell r="C5" t="str">
            <v>量産用ﾛｯﾄ300</v>
          </cell>
          <cell r="D5" t="str">
            <v>量産用ﾛｯﾄ500</v>
          </cell>
          <cell r="E5" t="str">
            <v>量産用ﾛｯﾄ1000</v>
          </cell>
          <cell r="F5" t="str">
            <v>量産用ﾛｯﾄ1001</v>
          </cell>
        </row>
        <row r="21">
          <cell r="A21" t="str">
            <v>AS</v>
          </cell>
          <cell r="B21">
            <v>1</v>
          </cell>
          <cell r="C21">
            <v>1</v>
          </cell>
          <cell r="D21">
            <v>0.8</v>
          </cell>
          <cell r="E21">
            <v>0.8</v>
          </cell>
        </row>
        <row r="22">
          <cell r="A22" t="str">
            <v>P</v>
          </cell>
          <cell r="B22">
            <v>1</v>
          </cell>
          <cell r="C22">
            <v>1</v>
          </cell>
          <cell r="D22">
            <v>0.8</v>
          </cell>
          <cell r="E22">
            <v>0.8</v>
          </cell>
        </row>
        <row r="23">
          <cell r="A23" t="str">
            <v>L</v>
          </cell>
          <cell r="B23">
            <v>1</v>
          </cell>
          <cell r="C23">
            <v>1</v>
          </cell>
          <cell r="D23">
            <v>0.8</v>
          </cell>
          <cell r="E23">
            <v>0.8</v>
          </cell>
        </row>
        <row r="24">
          <cell r="A24" t="str">
            <v>LG</v>
          </cell>
          <cell r="B24">
            <v>1</v>
          </cell>
          <cell r="C24">
            <v>1</v>
          </cell>
          <cell r="D24">
            <v>0.8</v>
          </cell>
          <cell r="E24">
            <v>0.8</v>
          </cell>
        </row>
        <row r="25">
          <cell r="A25" t="str">
            <v>MO</v>
          </cell>
          <cell r="B25">
            <v>1</v>
          </cell>
          <cell r="C25">
            <v>1</v>
          </cell>
          <cell r="D25">
            <v>0.8</v>
          </cell>
          <cell r="E25">
            <v>0.8</v>
          </cell>
        </row>
      </sheetData>
      <sheetData sheetId="4" refreshError="1"/>
      <sheetData sheetId="5" refreshError="1">
        <row r="4">
          <cell r="B4" t="str">
            <v>国内(内作)</v>
          </cell>
          <cell r="D4" t="str">
            <v>LC見積り</v>
          </cell>
          <cell r="V4" t="str">
            <v>型適用</v>
          </cell>
        </row>
        <row r="5">
          <cell r="B5" t="str">
            <v>国内(外作)</v>
          </cell>
          <cell r="D5" t="str">
            <v>倉庫単価</v>
          </cell>
          <cell r="V5" t="str">
            <v>手造り</v>
          </cell>
        </row>
        <row r="6">
          <cell r="B6" t="str">
            <v>海外(FDTP)</v>
          </cell>
          <cell r="D6" t="str">
            <v>実績単価(PRAS)</v>
          </cell>
        </row>
        <row r="7">
          <cell r="B7" t="str">
            <v>海外(中国)</v>
          </cell>
          <cell r="D7" t="str">
            <v>購入関連</v>
          </cell>
        </row>
        <row r="8">
          <cell r="D8" t="str">
            <v>集計非対象</v>
          </cell>
        </row>
        <row r="13">
          <cell r="N13">
            <v>0.9</v>
          </cell>
        </row>
        <row r="16">
          <cell r="N16">
            <v>0.9</v>
          </cell>
        </row>
      </sheetData>
      <sheetData sheetId="6" refreshError="1">
        <row r="4">
          <cell r="B4">
            <v>50</v>
          </cell>
          <cell r="C4">
            <v>4980</v>
          </cell>
          <cell r="D4">
            <v>1760</v>
          </cell>
          <cell r="E4">
            <v>880</v>
          </cell>
          <cell r="F4">
            <v>880</v>
          </cell>
        </row>
        <row r="5">
          <cell r="B5">
            <v>75</v>
          </cell>
          <cell r="C5">
            <v>4980</v>
          </cell>
          <cell r="D5">
            <v>2450</v>
          </cell>
          <cell r="E5">
            <v>1225</v>
          </cell>
          <cell r="F5">
            <v>1225</v>
          </cell>
        </row>
        <row r="6">
          <cell r="B6">
            <v>150</v>
          </cell>
          <cell r="C6">
            <v>4980</v>
          </cell>
          <cell r="D6">
            <v>2800</v>
          </cell>
          <cell r="E6">
            <v>1400</v>
          </cell>
          <cell r="F6">
            <v>1400</v>
          </cell>
        </row>
        <row r="7">
          <cell r="B7">
            <v>300</v>
          </cell>
          <cell r="C7">
            <v>4980</v>
          </cell>
          <cell r="D7">
            <v>4530</v>
          </cell>
          <cell r="E7">
            <v>2265</v>
          </cell>
          <cell r="F7">
            <v>2265</v>
          </cell>
        </row>
        <row r="8">
          <cell r="B8">
            <v>450</v>
          </cell>
          <cell r="C8">
            <v>4980</v>
          </cell>
          <cell r="D8">
            <v>6860</v>
          </cell>
          <cell r="E8">
            <v>3430</v>
          </cell>
          <cell r="F8">
            <v>3430</v>
          </cell>
        </row>
        <row r="9">
          <cell r="B9">
            <v>800</v>
          </cell>
          <cell r="C9">
            <v>4980</v>
          </cell>
          <cell r="D9">
            <v>10000</v>
          </cell>
          <cell r="E9">
            <v>5000</v>
          </cell>
          <cell r="F9">
            <v>5000</v>
          </cell>
        </row>
        <row r="10">
          <cell r="B10">
            <v>1300</v>
          </cell>
          <cell r="C10">
            <v>4980</v>
          </cell>
          <cell r="D10">
            <v>15000</v>
          </cell>
          <cell r="E10">
            <v>7500</v>
          </cell>
          <cell r="F10">
            <v>7500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STER"/>
      <sheetName val="N.G. CODE "/>
      <sheetName val="Rev Quality Graph (2)"/>
      <sheetName val="press part"/>
    </sheetNames>
    <sheetDataSet>
      <sheetData sheetId="0"/>
      <sheetData sheetId="1">
        <row r="3">
          <cell r="J3" t="str">
            <v>ADAMPAK</v>
          </cell>
        </row>
        <row r="4">
          <cell r="J4" t="str">
            <v>ARKTECH</v>
          </cell>
        </row>
        <row r="5">
          <cell r="J5" t="str">
            <v>BYOKANE</v>
          </cell>
        </row>
        <row r="6">
          <cell r="J6" t="str">
            <v>DAIHO</v>
          </cell>
        </row>
        <row r="7">
          <cell r="J7" t="str">
            <v>DIUP</v>
          </cell>
        </row>
        <row r="8">
          <cell r="J8" t="str">
            <v>FATEC</v>
          </cell>
        </row>
        <row r="9">
          <cell r="J9" t="str">
            <v>FDTP-PRESS</v>
          </cell>
        </row>
        <row r="10">
          <cell r="J10" t="str">
            <v>FDTP-S&amp;M</v>
          </cell>
        </row>
        <row r="11">
          <cell r="J11" t="str">
            <v>FTEC-JAPAN</v>
          </cell>
        </row>
        <row r="12">
          <cell r="J12" t="str">
            <v>HARUNA</v>
          </cell>
        </row>
        <row r="13">
          <cell r="J13" t="str">
            <v>HSM</v>
          </cell>
        </row>
        <row r="14">
          <cell r="J14" t="str">
            <v>HST</v>
          </cell>
        </row>
        <row r="15">
          <cell r="J15" t="str">
            <v>IZUMISEIKI</v>
          </cell>
        </row>
        <row r="16">
          <cell r="J16" t="str">
            <v>JPN</v>
          </cell>
        </row>
        <row r="17">
          <cell r="J17" t="str">
            <v>KIP</v>
          </cell>
        </row>
        <row r="18">
          <cell r="J18" t="str">
            <v>LDI</v>
          </cell>
        </row>
        <row r="19">
          <cell r="J19" t="str">
            <v>MAPLE</v>
          </cell>
        </row>
        <row r="20">
          <cell r="J20" t="str">
            <v>MEINAN</v>
          </cell>
        </row>
        <row r="21">
          <cell r="J21" t="str">
            <v>MIYOSHI</v>
          </cell>
        </row>
        <row r="22">
          <cell r="J22" t="str">
            <v>OKABE</v>
          </cell>
        </row>
        <row r="23">
          <cell r="J23" t="str">
            <v>PTON</v>
          </cell>
        </row>
        <row r="24">
          <cell r="J24" t="str">
            <v>SEL</v>
          </cell>
        </row>
        <row r="25">
          <cell r="J25" t="str">
            <v>SANRITSU</v>
          </cell>
        </row>
        <row r="26">
          <cell r="J26" t="str">
            <v>SHINANO</v>
          </cell>
        </row>
        <row r="27">
          <cell r="J27" t="str">
            <v>SHIN-EI</v>
          </cell>
        </row>
        <row r="28">
          <cell r="J28" t="str">
            <v>SINAG</v>
          </cell>
        </row>
        <row r="29">
          <cell r="J29" t="str">
            <v>SOHBI</v>
          </cell>
        </row>
        <row r="30">
          <cell r="J30" t="str">
            <v>SPPI</v>
          </cell>
        </row>
        <row r="31">
          <cell r="J31" t="str">
            <v>TRC</v>
          </cell>
        </row>
        <row r="32">
          <cell r="J32" t="str">
            <v>TTA</v>
          </cell>
        </row>
        <row r="33">
          <cell r="J33" t="str">
            <v>YUMEX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見積り詳細(提出)"/>
      <sheetName val="見積り詳細(査定)"/>
      <sheetName val="LC見積りデータ"/>
      <sheetName val="条件"/>
      <sheetName val="購入関連見積り一覧"/>
      <sheetName val="List"/>
      <sheetName val="Mold_Charge"/>
      <sheetName val="Efficiency"/>
      <sheetName val="Charge"/>
      <sheetName val="P02.詳細"/>
      <sheetName val="P02_詳細"/>
      <sheetName val="Sheet1"/>
      <sheetName val="summry"/>
      <sheetName val="Définition_main board"/>
      <sheetName val="P02_詳細1"/>
      <sheetName val="P02_詳細2"/>
    </sheetNames>
    <sheetDataSet>
      <sheetData sheetId="0" refreshError="1"/>
      <sheetData sheetId="1" refreshError="1"/>
      <sheetData sheetId="2" refreshError="1"/>
      <sheetData sheetId="3" refreshError="1">
        <row r="3">
          <cell r="B3">
            <v>100</v>
          </cell>
        </row>
      </sheetData>
      <sheetData sheetId="4" refreshError="1"/>
      <sheetData sheetId="5">
        <row r="4">
          <cell r="B4" t="str">
            <v>国内(内作)</v>
          </cell>
        </row>
      </sheetData>
      <sheetData sheetId="6">
        <row r="4">
          <cell r="B4">
            <v>50</v>
          </cell>
        </row>
      </sheetData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原単位（値）"/>
      <sheetName val="見積り詳細(提出)"/>
      <sheetName val="見積り詳細(査定)"/>
      <sheetName val="LC見積りデータ"/>
      <sheetName val="条件"/>
      <sheetName val="購入関連見積り一覧"/>
      <sheetName val="List"/>
      <sheetName val="Mold_Charge"/>
      <sheetName val="Efficiency"/>
      <sheetName val="Charge"/>
      <sheetName val="型管理ﾘｽﾄ"/>
      <sheetName val="K20部品明細(提出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">
          <cell r="D3">
            <v>500</v>
          </cell>
          <cell r="F3">
            <v>2000</v>
          </cell>
        </row>
        <row r="9">
          <cell r="B9">
            <v>1</v>
          </cell>
          <cell r="C9">
            <v>1.1000000000000001</v>
          </cell>
        </row>
        <row r="10">
          <cell r="B10">
            <v>1.5</v>
          </cell>
          <cell r="C10">
            <v>1.1000000000000001</v>
          </cell>
        </row>
        <row r="11">
          <cell r="B11">
            <v>1.5</v>
          </cell>
          <cell r="C11">
            <v>1</v>
          </cell>
        </row>
        <row r="12">
          <cell r="B12">
            <v>1.5</v>
          </cell>
          <cell r="C12">
            <v>1</v>
          </cell>
        </row>
        <row r="13">
          <cell r="B13">
            <v>1.5</v>
          </cell>
          <cell r="C13">
            <v>1.1000000000000001</v>
          </cell>
        </row>
      </sheetData>
      <sheetData sheetId="5" refreshError="1"/>
      <sheetData sheetId="6" refreshError="1">
        <row r="10">
          <cell r="N10">
            <v>0.9</v>
          </cell>
        </row>
        <row r="11">
          <cell r="D11" t="str">
            <v>LC見積り</v>
          </cell>
        </row>
        <row r="20">
          <cell r="D20" t="str">
            <v>購入関連</v>
          </cell>
        </row>
        <row r="22">
          <cell r="N22">
            <v>0.9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リスト"/>
      <sheetName val="工数DB"/>
      <sheetName val="購買担当課"/>
      <sheetName val="LOGIN"/>
      <sheetName val="組立_試験見積シート"/>
      <sheetName val="_COSTMAST.CSV"/>
      <sheetName val="部品費_SK"/>
      <sheetName val="Path"/>
      <sheetName val="部品構成集計"/>
      <sheetName val="_COSTMAST_CSV"/>
      <sheetName val="List"/>
      <sheetName val="_COSTMAST_CSV1"/>
      <sheetName val="_COSTMAST_CSV2"/>
    </sheetNames>
    <sheetDataSet>
      <sheetData sheetId="0" refreshError="1">
        <row r="2">
          <cell r="C2" t="str">
            <v>PRAS</v>
          </cell>
        </row>
        <row r="3">
          <cell r="C3" t="str">
            <v>ｺｽﾄﾏｽﾀｰ</v>
          </cell>
        </row>
        <row r="4">
          <cell r="C4" t="str">
            <v>除外</v>
          </cell>
        </row>
      </sheetData>
      <sheetData sheetId="1">
        <row r="2">
          <cell r="C2" t="str">
            <v>PRAS</v>
          </cell>
        </row>
      </sheetData>
      <sheetData sheetId="2">
        <row r="2">
          <cell r="C2" t="str">
            <v>PRAS</v>
          </cell>
        </row>
      </sheetData>
      <sheetData sheetId="3">
        <row r="2">
          <cell r="C2" t="str">
            <v>PRAS</v>
          </cell>
        </row>
      </sheetData>
      <sheetData sheetId="4">
        <row r="2">
          <cell r="C2" t="str">
            <v>PRAS</v>
          </cell>
        </row>
      </sheetData>
      <sheetData sheetId="5">
        <row r="2">
          <cell r="C2" t="str">
            <v>PRAS</v>
          </cell>
        </row>
      </sheetData>
      <sheetData sheetId="6">
        <row r="2">
          <cell r="C2" t="str">
            <v>PRAS</v>
          </cell>
        </row>
      </sheetData>
      <sheetData sheetId="7">
        <row r="2">
          <cell r="C2" t="str">
            <v>PRAS</v>
          </cell>
        </row>
      </sheetData>
      <sheetData sheetId="8"/>
      <sheetData sheetId="9">
        <row r="2">
          <cell r="C2" t="str">
            <v>PRAS</v>
          </cell>
        </row>
      </sheetData>
      <sheetData sheetId="10" refreshError="1"/>
      <sheetData sheetId="11">
        <row r="2">
          <cell r="C2" t="str">
            <v>PRAS</v>
          </cell>
        </row>
      </sheetData>
      <sheetData sheetId="12">
        <row r="2">
          <cell r="C2" t="str">
            <v>PRAS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X119"/>
  <sheetViews>
    <sheetView topLeftCell="A82" zoomScaleNormal="100" workbookViewId="0">
      <selection activeCell="L40" sqref="L40"/>
    </sheetView>
  </sheetViews>
  <sheetFormatPr defaultRowHeight="12.75"/>
  <cols>
    <col min="1" max="1" width="2.42578125" customWidth="1"/>
    <col min="3" max="3" width="26.28515625" customWidth="1"/>
    <col min="4" max="4" width="17.28515625" style="9" customWidth="1"/>
    <col min="5" max="5" width="17.42578125" style="9" customWidth="1"/>
    <col min="6" max="7" width="15.7109375" style="9" customWidth="1"/>
    <col min="8" max="8" width="16.85546875" style="9" customWidth="1"/>
    <col min="9" max="9" width="18.140625" style="9" customWidth="1"/>
    <col min="10" max="10" width="15.5703125" customWidth="1"/>
    <col min="11" max="12" width="15" customWidth="1"/>
    <col min="16" max="16" width="10.42578125" customWidth="1"/>
    <col min="17" max="24" width="13.42578125" customWidth="1"/>
  </cols>
  <sheetData>
    <row r="1" spans="2:24" ht="18" customHeight="1">
      <c r="D1"/>
      <c r="G1"/>
      <c r="H1"/>
      <c r="I1"/>
    </row>
    <row r="2" spans="2:24" ht="24.95" customHeight="1">
      <c r="C2" s="10" t="s">
        <v>41</v>
      </c>
      <c r="D2" s="17" t="s">
        <v>29</v>
      </c>
      <c r="E2" s="17" t="s">
        <v>32</v>
      </c>
      <c r="F2" s="23" t="s">
        <v>38</v>
      </c>
      <c r="G2" s="17" t="s">
        <v>33</v>
      </c>
      <c r="H2" s="23" t="s">
        <v>39</v>
      </c>
      <c r="I2" s="17" t="s">
        <v>34</v>
      </c>
      <c r="J2" s="14" t="s">
        <v>40</v>
      </c>
      <c r="K2" s="15" t="s">
        <v>8</v>
      </c>
      <c r="M2" s="8"/>
      <c r="N2" s="8"/>
      <c r="O2" s="8"/>
      <c r="P2" s="86" t="s">
        <v>96</v>
      </c>
      <c r="Q2" s="50" t="s">
        <v>101</v>
      </c>
      <c r="R2" s="50" t="s">
        <v>102</v>
      </c>
      <c r="S2" s="50" t="s">
        <v>58</v>
      </c>
      <c r="T2" s="50" t="s">
        <v>59</v>
      </c>
      <c r="U2" s="50" t="s">
        <v>103</v>
      </c>
      <c r="V2" s="50" t="s">
        <v>104</v>
      </c>
      <c r="W2" s="50" t="s">
        <v>89</v>
      </c>
      <c r="X2" s="50" t="s">
        <v>94</v>
      </c>
    </row>
    <row r="3" spans="2:24" ht="24.95" customHeight="1">
      <c r="C3" s="12" t="s">
        <v>50</v>
      </c>
      <c r="D3" s="24">
        <v>9</v>
      </c>
      <c r="E3" s="24">
        <v>0</v>
      </c>
      <c r="F3" s="22">
        <f t="shared" ref="F3:F6" si="0">(E3/D3)</f>
        <v>0</v>
      </c>
      <c r="G3" s="24">
        <v>2</v>
      </c>
      <c r="H3" s="22">
        <f t="shared" ref="H3:H6" si="1">(G3/D3)</f>
        <v>0.22222222222222221</v>
      </c>
      <c r="I3" s="24">
        <v>7</v>
      </c>
      <c r="J3" s="16">
        <f>(I3/D3)</f>
        <v>0.77777777777777779</v>
      </c>
      <c r="K3" s="48">
        <v>0.78</v>
      </c>
      <c r="M3" s="8"/>
      <c r="N3" s="8"/>
      <c r="O3" s="8"/>
      <c r="P3" s="85" t="s">
        <v>8</v>
      </c>
      <c r="Q3" s="48">
        <v>0.78</v>
      </c>
      <c r="R3" s="48">
        <v>1</v>
      </c>
      <c r="S3" s="48">
        <v>0.67</v>
      </c>
      <c r="T3" s="48">
        <v>0.83</v>
      </c>
      <c r="U3" s="48">
        <v>0.66666666666666663</v>
      </c>
      <c r="V3" s="48">
        <v>1</v>
      </c>
      <c r="W3" s="5" t="e">
        <f>#REF!-#REF!</f>
        <v>#REF!</v>
      </c>
      <c r="X3" s="48">
        <v>1</v>
      </c>
    </row>
    <row r="4" spans="2:24" ht="24.95" customHeight="1">
      <c r="C4" s="12" t="s">
        <v>57</v>
      </c>
      <c r="D4" s="24">
        <v>8</v>
      </c>
      <c r="E4" s="24">
        <v>0</v>
      </c>
      <c r="F4" s="22">
        <f t="shared" si="0"/>
        <v>0</v>
      </c>
      <c r="G4" s="24">
        <v>0</v>
      </c>
      <c r="H4" s="22">
        <f>(G4/D4)</f>
        <v>0</v>
      </c>
      <c r="I4" s="24">
        <v>8</v>
      </c>
      <c r="J4" s="16">
        <f>I4/D4</f>
        <v>1</v>
      </c>
      <c r="K4" s="48">
        <v>1</v>
      </c>
      <c r="M4" s="8"/>
      <c r="N4" s="8"/>
      <c r="O4" s="8"/>
      <c r="P4" s="8"/>
      <c r="R4" s="8"/>
      <c r="T4" s="8"/>
      <c r="U4" s="8"/>
      <c r="V4" s="8"/>
      <c r="W4" s="7"/>
      <c r="X4" s="7"/>
    </row>
    <row r="5" spans="2:24" ht="24.95" customHeight="1">
      <c r="C5" s="12" t="s">
        <v>58</v>
      </c>
      <c r="D5" s="24">
        <v>6</v>
      </c>
      <c r="E5" s="24">
        <v>0</v>
      </c>
      <c r="F5" s="22">
        <f t="shared" si="0"/>
        <v>0</v>
      </c>
      <c r="G5" s="24">
        <v>2</v>
      </c>
      <c r="H5" s="22">
        <f t="shared" si="1"/>
        <v>0.33333333333333331</v>
      </c>
      <c r="I5" s="24">
        <v>4</v>
      </c>
      <c r="J5" s="16">
        <f t="shared" ref="J5" si="2">(I5/D5)</f>
        <v>0.66666666666666663</v>
      </c>
      <c r="K5" s="48">
        <v>0.67</v>
      </c>
      <c r="M5" s="8"/>
      <c r="N5" s="8"/>
      <c r="O5" s="8"/>
    </row>
    <row r="6" spans="2:24" ht="24.95" customHeight="1">
      <c r="C6" s="12" t="s">
        <v>59</v>
      </c>
      <c r="D6" s="10">
        <v>6</v>
      </c>
      <c r="E6" s="10">
        <v>0</v>
      </c>
      <c r="F6" s="22">
        <f t="shared" si="0"/>
        <v>0</v>
      </c>
      <c r="G6" s="10">
        <v>1</v>
      </c>
      <c r="H6" s="22">
        <f t="shared" si="1"/>
        <v>0.16666666666666666</v>
      </c>
      <c r="I6" s="10">
        <v>5</v>
      </c>
      <c r="J6" s="16">
        <f>(I6/D6)</f>
        <v>0.83333333333333337</v>
      </c>
      <c r="K6" s="48">
        <v>0.83</v>
      </c>
      <c r="M6" s="8"/>
      <c r="N6" s="8"/>
      <c r="O6" s="8"/>
    </row>
    <row r="7" spans="2:24" ht="24.95" customHeight="1">
      <c r="C7" s="12" t="s">
        <v>60</v>
      </c>
      <c r="D7" s="10">
        <v>9</v>
      </c>
      <c r="E7" s="10">
        <v>0</v>
      </c>
      <c r="F7" s="22">
        <f>(E7/D7)</f>
        <v>0</v>
      </c>
      <c r="G7" s="10">
        <v>3</v>
      </c>
      <c r="H7" s="22">
        <f>(G7/D7)</f>
        <v>0.33333333333333331</v>
      </c>
      <c r="I7" s="10">
        <v>6</v>
      </c>
      <c r="J7" s="16">
        <f>(I7/D7)</f>
        <v>0.66666666666666663</v>
      </c>
      <c r="K7" s="48">
        <v>0.67</v>
      </c>
      <c r="M7" s="7"/>
      <c r="N7" s="7"/>
      <c r="O7" s="7"/>
      <c r="P7" s="7"/>
      <c r="R7" s="7"/>
      <c r="T7" s="7"/>
      <c r="U7" s="7"/>
      <c r="V7" s="7"/>
      <c r="W7" s="7"/>
      <c r="X7" s="7"/>
    </row>
    <row r="8" spans="2:24" ht="24.95" customHeight="1">
      <c r="C8" s="12" t="s">
        <v>61</v>
      </c>
      <c r="D8" s="10">
        <v>9</v>
      </c>
      <c r="E8" s="10">
        <v>0</v>
      </c>
      <c r="F8" s="22">
        <f>(E8/D8)</f>
        <v>0</v>
      </c>
      <c r="G8" s="10">
        <v>0</v>
      </c>
      <c r="H8" s="22">
        <f t="shared" ref="H8" si="3">(G8/D8)</f>
        <v>0</v>
      </c>
      <c r="I8" s="10">
        <v>9</v>
      </c>
      <c r="J8" s="16">
        <f>(I8/D8)</f>
        <v>1</v>
      </c>
      <c r="K8" s="48">
        <v>1</v>
      </c>
      <c r="M8" s="7"/>
      <c r="N8" s="7"/>
      <c r="O8" s="7"/>
      <c r="P8" s="7"/>
      <c r="R8" s="7"/>
      <c r="T8" s="7"/>
      <c r="U8" s="7"/>
      <c r="V8" s="7"/>
      <c r="W8" s="7"/>
      <c r="X8" s="7"/>
    </row>
    <row r="9" spans="2:24" ht="24.95" customHeight="1">
      <c r="C9" s="12" t="s">
        <v>89</v>
      </c>
      <c r="D9" s="10">
        <v>10</v>
      </c>
      <c r="E9" s="10">
        <v>0</v>
      </c>
      <c r="F9" s="22">
        <f>(E9/D9)</f>
        <v>0</v>
      </c>
      <c r="G9" s="10">
        <v>0</v>
      </c>
      <c r="H9" s="22">
        <f>(G9/D9)</f>
        <v>0</v>
      </c>
      <c r="I9" s="10">
        <v>10</v>
      </c>
      <c r="J9" s="16">
        <f>(I9/D9)</f>
        <v>1</v>
      </c>
      <c r="K9" s="48">
        <v>1</v>
      </c>
      <c r="M9" s="7"/>
      <c r="N9" s="7"/>
      <c r="O9" s="7"/>
      <c r="P9" s="7"/>
      <c r="R9" s="7"/>
      <c r="T9" s="7"/>
      <c r="U9" s="7"/>
      <c r="V9" s="7"/>
      <c r="W9" s="7"/>
      <c r="X9" s="7"/>
    </row>
    <row r="10" spans="2:24" ht="24.95" customHeight="1">
      <c r="C10" s="12" t="s">
        <v>94</v>
      </c>
      <c r="D10" s="10">
        <v>8</v>
      </c>
      <c r="E10" s="10">
        <v>0</v>
      </c>
      <c r="F10" s="22">
        <f>(E10/D10)</f>
        <v>0</v>
      </c>
      <c r="G10" s="10">
        <v>0</v>
      </c>
      <c r="H10" s="22">
        <f>(G10/D10)</f>
        <v>0</v>
      </c>
      <c r="I10" s="10">
        <v>8</v>
      </c>
      <c r="J10" s="16">
        <f>(I10/D10)</f>
        <v>1</v>
      </c>
      <c r="K10" s="48">
        <v>1</v>
      </c>
      <c r="M10" s="7"/>
      <c r="N10" s="7"/>
      <c r="O10" s="7"/>
      <c r="P10" s="7"/>
      <c r="R10" s="7"/>
      <c r="T10" s="7"/>
      <c r="U10" s="7"/>
      <c r="V10" s="7"/>
      <c r="W10" s="7"/>
      <c r="X10" s="7"/>
    </row>
    <row r="13" spans="2:24">
      <c r="D13" s="9" t="s">
        <v>132</v>
      </c>
    </row>
    <row r="14" spans="2:24" ht="22.5" customHeight="1">
      <c r="B14" s="159" t="s">
        <v>69</v>
      </c>
      <c r="C14" s="160"/>
      <c r="D14" s="75" t="s">
        <v>128</v>
      </c>
      <c r="E14" s="93" t="s">
        <v>129</v>
      </c>
      <c r="F14" s="93" t="s">
        <v>130</v>
      </c>
      <c r="G14" s="93" t="s">
        <v>131</v>
      </c>
      <c r="H14" s="93" t="s">
        <v>133</v>
      </c>
      <c r="I14" s="93" t="s">
        <v>134</v>
      </c>
      <c r="J14" s="93" t="s">
        <v>135</v>
      </c>
      <c r="K14" s="93" t="s">
        <v>136</v>
      </c>
      <c r="L14" s="14" t="s">
        <v>98</v>
      </c>
    </row>
    <row r="15" spans="2:24" ht="12.75" customHeight="1">
      <c r="B15" s="161"/>
      <c r="C15" s="162"/>
      <c r="D15" s="167" t="s">
        <v>71</v>
      </c>
      <c r="E15" s="168"/>
      <c r="F15" s="168"/>
      <c r="G15" s="168"/>
      <c r="H15" s="168"/>
      <c r="I15" s="168"/>
      <c r="J15" s="168"/>
      <c r="K15" s="169"/>
      <c r="L15" s="80"/>
    </row>
    <row r="16" spans="2:24" s="40" customFormat="1">
      <c r="B16" s="45">
        <v>1</v>
      </c>
      <c r="C16" s="78" t="s">
        <v>21</v>
      </c>
      <c r="D16" s="79">
        <v>7.875</v>
      </c>
      <c r="E16" s="79">
        <v>7.5714285714285712</v>
      </c>
      <c r="F16" s="79">
        <v>7</v>
      </c>
      <c r="G16" s="79">
        <v>6.8</v>
      </c>
      <c r="H16" s="79">
        <v>7</v>
      </c>
      <c r="I16" s="79">
        <v>7.375</v>
      </c>
      <c r="J16" s="79">
        <v>7.4444444444444446</v>
      </c>
      <c r="K16" s="79">
        <v>7.25</v>
      </c>
      <c r="L16" s="79">
        <f>AVERAGE(D16:K16)</f>
        <v>7.2894841269841262</v>
      </c>
    </row>
    <row r="17" spans="2:12" s="40" customFormat="1">
      <c r="B17" s="45">
        <v>2</v>
      </c>
      <c r="C17" s="78" t="s">
        <v>20</v>
      </c>
      <c r="D17" s="79">
        <v>7.666666666666667</v>
      </c>
      <c r="E17" s="79">
        <v>7.75</v>
      </c>
      <c r="F17" s="79">
        <v>7.5</v>
      </c>
      <c r="G17" s="79">
        <v>8.1999999999999993</v>
      </c>
      <c r="H17" s="79">
        <v>7.5555555555555554</v>
      </c>
      <c r="I17" s="79">
        <v>8</v>
      </c>
      <c r="J17" s="79">
        <v>8.1</v>
      </c>
      <c r="K17" s="79">
        <v>7.5</v>
      </c>
      <c r="L17" s="79">
        <f>AVERAGE(D17:K17)</f>
        <v>7.7840277777777782</v>
      </c>
    </row>
    <row r="18" spans="2:12">
      <c r="B18" s="45">
        <v>3</v>
      </c>
      <c r="C18" s="78" t="s">
        <v>19</v>
      </c>
      <c r="D18" s="79">
        <v>8.2222222222222214</v>
      </c>
      <c r="E18" s="79">
        <v>8.125</v>
      </c>
      <c r="F18" s="79">
        <v>7.666666666666667</v>
      </c>
      <c r="G18" s="79">
        <v>7.8</v>
      </c>
      <c r="H18" s="79">
        <v>7.666666666666667</v>
      </c>
      <c r="I18" s="79">
        <v>8</v>
      </c>
      <c r="J18" s="79">
        <v>8.3000000000000007</v>
      </c>
      <c r="K18" s="79">
        <v>7.875</v>
      </c>
      <c r="L18" s="79">
        <f>AVERAGE(D18:K18)</f>
        <v>7.9569444444444439</v>
      </c>
    </row>
    <row r="19" spans="2:12">
      <c r="B19" s="45">
        <v>4</v>
      </c>
      <c r="C19" s="41" t="s">
        <v>18</v>
      </c>
      <c r="D19" s="42">
        <v>8.1111111111111107</v>
      </c>
      <c r="E19" s="42">
        <v>8.125</v>
      </c>
      <c r="F19" s="42">
        <v>8</v>
      </c>
      <c r="G19" s="42">
        <v>8</v>
      </c>
      <c r="H19" s="42">
        <v>7.8888888888888893</v>
      </c>
      <c r="I19" s="42">
        <v>7.7777777777777777</v>
      </c>
      <c r="J19" s="87">
        <v>8.3000000000000007</v>
      </c>
      <c r="K19" s="87">
        <v>7.875</v>
      </c>
      <c r="L19" s="42">
        <f t="shared" ref="L19:L28" si="4">AVERAGE(D19:K19)</f>
        <v>8.0097222222222229</v>
      </c>
    </row>
    <row r="20" spans="2:12">
      <c r="B20" s="45">
        <v>5</v>
      </c>
      <c r="C20" s="41" t="s">
        <v>15</v>
      </c>
      <c r="D20" s="42">
        <v>8.1111111111111107</v>
      </c>
      <c r="E20" s="42">
        <v>7.75</v>
      </c>
      <c r="F20" s="42">
        <v>7.666666666666667</v>
      </c>
      <c r="G20" s="42">
        <v>8.1999999999999993</v>
      </c>
      <c r="H20" s="42">
        <v>8.2222222222222214</v>
      </c>
      <c r="I20" s="42">
        <v>8</v>
      </c>
      <c r="J20" s="87">
        <v>8.1999999999999993</v>
      </c>
      <c r="K20" s="87">
        <v>8</v>
      </c>
      <c r="L20" s="42">
        <f t="shared" si="4"/>
        <v>8.0187500000000007</v>
      </c>
    </row>
    <row r="21" spans="2:12" s="40" customFormat="1">
      <c r="B21" s="45">
        <v>6</v>
      </c>
      <c r="C21" s="41" t="s">
        <v>14</v>
      </c>
      <c r="D21" s="42">
        <v>7.7777777777777777</v>
      </c>
      <c r="E21" s="42">
        <v>8.125</v>
      </c>
      <c r="F21" s="42">
        <v>7.666666666666667</v>
      </c>
      <c r="G21" s="42">
        <v>8</v>
      </c>
      <c r="H21" s="42">
        <v>8.2222222222222214</v>
      </c>
      <c r="I21" s="42">
        <v>8.25</v>
      </c>
      <c r="J21" s="87">
        <v>8.5</v>
      </c>
      <c r="K21" s="87">
        <v>8.25</v>
      </c>
      <c r="L21" s="42">
        <f t="shared" si="4"/>
        <v>8.0989583333333339</v>
      </c>
    </row>
    <row r="22" spans="2:12">
      <c r="B22" s="45">
        <v>7</v>
      </c>
      <c r="C22" s="41" t="s">
        <v>14</v>
      </c>
      <c r="D22" s="42">
        <v>7.7777777777777777</v>
      </c>
      <c r="E22" s="42">
        <v>8.125</v>
      </c>
      <c r="F22" s="42">
        <v>7.666666666666667</v>
      </c>
      <c r="G22" s="42">
        <v>8</v>
      </c>
      <c r="H22" s="42">
        <v>8.2222222222222214</v>
      </c>
      <c r="I22" s="42">
        <v>8.3333333333333339</v>
      </c>
      <c r="J22" s="87">
        <v>8.5</v>
      </c>
      <c r="K22" s="87">
        <v>8.25</v>
      </c>
      <c r="L22" s="42">
        <f t="shared" si="4"/>
        <v>8.109375</v>
      </c>
    </row>
    <row r="23" spans="2:12">
      <c r="B23" s="45">
        <v>8</v>
      </c>
      <c r="C23" s="41" t="s">
        <v>13</v>
      </c>
      <c r="D23" s="42">
        <v>7.8888888888888893</v>
      </c>
      <c r="E23" s="42">
        <v>8.125</v>
      </c>
      <c r="F23" s="42">
        <v>8</v>
      </c>
      <c r="G23" s="42">
        <v>8</v>
      </c>
      <c r="H23" s="42">
        <v>8.4444444444444446</v>
      </c>
      <c r="I23" s="42">
        <v>8.2222222222222214</v>
      </c>
      <c r="J23" s="87">
        <v>8.6</v>
      </c>
      <c r="K23" s="87">
        <v>8</v>
      </c>
      <c r="L23" s="42">
        <f t="shared" si="4"/>
        <v>8.1600694444444439</v>
      </c>
    </row>
    <row r="24" spans="2:12">
      <c r="B24" s="45">
        <v>9</v>
      </c>
      <c r="C24" s="41" t="s">
        <v>12</v>
      </c>
      <c r="D24" s="42">
        <v>8.2222222222222214</v>
      </c>
      <c r="E24" s="42">
        <v>7.875</v>
      </c>
      <c r="F24" s="42">
        <v>8.3333333333333339</v>
      </c>
      <c r="G24" s="42">
        <v>7.8</v>
      </c>
      <c r="H24" s="42">
        <v>8.5555555555555554</v>
      </c>
      <c r="I24" s="42">
        <v>8.3333333333333339</v>
      </c>
      <c r="J24" s="87">
        <v>8.6</v>
      </c>
      <c r="K24" s="87">
        <v>8.375</v>
      </c>
      <c r="L24" s="42">
        <f t="shared" si="4"/>
        <v>8.2618055555555561</v>
      </c>
    </row>
    <row r="25" spans="2:12">
      <c r="B25" s="45">
        <v>10</v>
      </c>
      <c r="C25" s="41" t="s">
        <v>16</v>
      </c>
      <c r="D25" s="42">
        <v>8.2222222222222214</v>
      </c>
      <c r="E25" s="42">
        <v>8.125</v>
      </c>
      <c r="F25" s="42">
        <v>8</v>
      </c>
      <c r="G25" s="42">
        <v>8</v>
      </c>
      <c r="H25" s="42">
        <v>8.1111111111111107</v>
      </c>
      <c r="I25" s="42">
        <v>8.4444444444444446</v>
      </c>
      <c r="J25" s="87">
        <v>8.6999999999999993</v>
      </c>
      <c r="K25" s="87">
        <v>8.5</v>
      </c>
      <c r="L25" s="42">
        <f t="shared" si="4"/>
        <v>8.2628472222222218</v>
      </c>
    </row>
    <row r="26" spans="2:12">
      <c r="B26" s="45">
        <v>11</v>
      </c>
      <c r="C26" s="41" t="s">
        <v>17</v>
      </c>
      <c r="D26" s="42">
        <v>8.1111111111111107</v>
      </c>
      <c r="E26" s="42">
        <v>8.25</v>
      </c>
      <c r="F26" s="42">
        <v>8.3333333333333339</v>
      </c>
      <c r="G26" s="42">
        <v>8</v>
      </c>
      <c r="H26" s="42">
        <v>7.8888888888888893</v>
      </c>
      <c r="I26" s="42">
        <v>8.5555555555555554</v>
      </c>
      <c r="J26" s="87">
        <v>8.6</v>
      </c>
      <c r="K26" s="87">
        <v>8.5</v>
      </c>
      <c r="L26" s="42">
        <f t="shared" si="4"/>
        <v>8.27986111111111</v>
      </c>
    </row>
    <row r="27" spans="2:12">
      <c r="B27" s="45">
        <v>12</v>
      </c>
      <c r="C27" s="41" t="s">
        <v>11</v>
      </c>
      <c r="D27" s="42">
        <v>8.5555555555555554</v>
      </c>
      <c r="E27" s="42">
        <v>8.375</v>
      </c>
      <c r="F27" s="42">
        <v>8.3333333333333339</v>
      </c>
      <c r="G27" s="42">
        <v>8</v>
      </c>
      <c r="H27" s="42">
        <v>8.5555555555555554</v>
      </c>
      <c r="I27" s="42">
        <v>8.2222222222222214</v>
      </c>
      <c r="J27" s="87">
        <v>8.8000000000000007</v>
      </c>
      <c r="K27" s="87">
        <v>8.375</v>
      </c>
      <c r="L27" s="42">
        <f t="shared" si="4"/>
        <v>8.4020833333333336</v>
      </c>
    </row>
    <row r="28" spans="2:12">
      <c r="B28" s="45">
        <v>13</v>
      </c>
      <c r="C28" s="41" t="s">
        <v>10</v>
      </c>
      <c r="D28" s="42">
        <v>8.2222222222222214</v>
      </c>
      <c r="E28" s="42">
        <v>8.125</v>
      </c>
      <c r="F28" s="42">
        <v>8.1666666666666661</v>
      </c>
      <c r="G28" s="42">
        <v>8.4</v>
      </c>
      <c r="H28" s="42">
        <v>8.5555555555555554</v>
      </c>
      <c r="I28" s="42">
        <v>8.6666666666666661</v>
      </c>
      <c r="J28" s="87">
        <v>8.8000000000000007</v>
      </c>
      <c r="K28" s="87">
        <v>8.375</v>
      </c>
      <c r="L28" s="42">
        <f t="shared" si="4"/>
        <v>8.4138888888888879</v>
      </c>
    </row>
    <row r="29" spans="2:12">
      <c r="B29" s="76"/>
      <c r="C29" s="55"/>
      <c r="D29" s="77"/>
      <c r="E29" s="77"/>
      <c r="F29" s="77"/>
      <c r="G29" s="77"/>
      <c r="H29" s="77"/>
      <c r="I29" s="77"/>
      <c r="J29" s="77"/>
    </row>
    <row r="30" spans="2:12">
      <c r="B30" s="76"/>
      <c r="C30" s="55"/>
      <c r="D30" s="77"/>
      <c r="E30" s="77"/>
      <c r="F30" s="77"/>
      <c r="G30" s="77"/>
      <c r="H30" s="77"/>
      <c r="I30" s="77"/>
      <c r="J30" s="77"/>
    </row>
    <row r="31" spans="2:12">
      <c r="B31" s="40" t="s">
        <v>64</v>
      </c>
    </row>
    <row r="32" spans="2:12" ht="25.5">
      <c r="B32" s="49" t="s">
        <v>22</v>
      </c>
      <c r="C32" s="45" t="s">
        <v>23</v>
      </c>
      <c r="D32" s="38" t="s">
        <v>47</v>
      </c>
      <c r="E32" s="38" t="s">
        <v>48</v>
      </c>
      <c r="F32" s="38" t="s">
        <v>49</v>
      </c>
      <c r="G32" s="38" t="s">
        <v>42</v>
      </c>
      <c r="H32" s="38" t="s">
        <v>30</v>
      </c>
      <c r="I32" s="38" t="s">
        <v>31</v>
      </c>
      <c r="J32" s="58" t="s">
        <v>90</v>
      </c>
      <c r="K32" s="75" t="s">
        <v>97</v>
      </c>
    </row>
    <row r="33" spans="2:12" ht="21" customHeight="1">
      <c r="B33" s="163" t="s">
        <v>68</v>
      </c>
      <c r="C33" s="46" t="s">
        <v>67</v>
      </c>
      <c r="D33" s="47">
        <f t="shared" ref="D33:K33" si="5">SUM(D34:D46)</f>
        <v>2</v>
      </c>
      <c r="E33" s="47">
        <f t="shared" si="5"/>
        <v>3</v>
      </c>
      <c r="F33" s="47">
        <f t="shared" si="5"/>
        <v>3</v>
      </c>
      <c r="G33" s="47">
        <f t="shared" si="5"/>
        <v>3</v>
      </c>
      <c r="H33" s="47">
        <f t="shared" si="5"/>
        <v>6</v>
      </c>
      <c r="I33" s="47">
        <f t="shared" si="5"/>
        <v>4</v>
      </c>
      <c r="J33" s="47">
        <f t="shared" si="5"/>
        <v>4</v>
      </c>
      <c r="K33" s="47">
        <f t="shared" si="5"/>
        <v>4</v>
      </c>
    </row>
    <row r="34" spans="2:12" ht="15" customHeight="1">
      <c r="B34" s="163"/>
      <c r="C34" s="3" t="s">
        <v>43</v>
      </c>
      <c r="D34" s="36"/>
      <c r="E34" s="36"/>
      <c r="F34" s="36"/>
      <c r="G34" s="36"/>
      <c r="H34" s="36"/>
      <c r="I34" s="36"/>
      <c r="J34" s="36"/>
      <c r="K34" s="36"/>
    </row>
    <row r="35" spans="2:12" ht="15" customHeight="1">
      <c r="B35" s="163"/>
      <c r="C35" s="3" t="s">
        <v>44</v>
      </c>
      <c r="D35" s="37"/>
      <c r="E35" s="36"/>
      <c r="F35" s="36"/>
      <c r="G35" s="36"/>
      <c r="H35" s="36"/>
      <c r="I35" s="36"/>
      <c r="J35" s="36"/>
      <c r="K35" s="36"/>
    </row>
    <row r="36" spans="2:12" ht="15" customHeight="1">
      <c r="B36" s="163"/>
      <c r="C36" s="4" t="s">
        <v>2</v>
      </c>
      <c r="D36" s="37"/>
      <c r="E36" s="36"/>
      <c r="F36" s="36"/>
      <c r="G36" s="36"/>
      <c r="H36" s="37">
        <v>1</v>
      </c>
      <c r="I36" s="36"/>
      <c r="J36" s="36"/>
      <c r="K36" s="37">
        <v>1</v>
      </c>
    </row>
    <row r="37" spans="2:12" ht="15" customHeight="1">
      <c r="B37" s="163"/>
      <c r="C37" s="3" t="s">
        <v>0</v>
      </c>
      <c r="D37" s="36"/>
      <c r="E37" s="36"/>
      <c r="F37" s="36"/>
      <c r="G37" s="36"/>
      <c r="H37" s="36"/>
      <c r="I37" s="36"/>
      <c r="J37" s="36"/>
      <c r="K37" s="36"/>
    </row>
    <row r="38" spans="2:12" ht="15" customHeight="1">
      <c r="B38" s="163"/>
      <c r="C38" s="3" t="s">
        <v>4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</row>
    <row r="39" spans="2:12" s="7" customFormat="1" ht="15" customHeight="1">
      <c r="B39" s="163"/>
      <c r="C39" s="4" t="s">
        <v>3</v>
      </c>
      <c r="D39" s="37"/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/>
    </row>
    <row r="40" spans="2:12" ht="15" customHeight="1">
      <c r="B40" s="163"/>
      <c r="C40" s="3" t="s">
        <v>7</v>
      </c>
      <c r="D40" s="37"/>
      <c r="E40" s="36"/>
      <c r="F40" s="36"/>
      <c r="G40" s="36"/>
      <c r="H40" s="36"/>
      <c r="I40" s="36"/>
      <c r="J40" s="36"/>
      <c r="K40" s="36"/>
    </row>
    <row r="41" spans="2:12" ht="15" customHeight="1">
      <c r="B41" s="163"/>
      <c r="C41" s="3" t="s">
        <v>45</v>
      </c>
      <c r="D41" s="37">
        <v>1</v>
      </c>
      <c r="E41" s="37"/>
      <c r="F41" s="37">
        <v>1</v>
      </c>
      <c r="G41" s="37">
        <v>1</v>
      </c>
      <c r="H41" s="37">
        <v>1</v>
      </c>
      <c r="I41" s="36"/>
      <c r="J41" s="43">
        <v>1</v>
      </c>
      <c r="K41" s="43"/>
    </row>
    <row r="42" spans="2:12" ht="15" customHeight="1">
      <c r="B42" s="163"/>
      <c r="C42" s="3" t="s">
        <v>46</v>
      </c>
      <c r="D42" s="37"/>
      <c r="E42" s="37">
        <v>1</v>
      </c>
      <c r="F42" s="37"/>
      <c r="G42" s="37"/>
      <c r="H42" s="36"/>
      <c r="I42" s="36"/>
      <c r="J42" s="36"/>
      <c r="K42" s="36"/>
    </row>
    <row r="43" spans="2:12" ht="15" customHeight="1">
      <c r="B43" s="163"/>
      <c r="C43" s="3" t="s">
        <v>5</v>
      </c>
      <c r="D43" s="36"/>
      <c r="E43" s="36"/>
      <c r="F43" s="36"/>
      <c r="G43" s="36"/>
      <c r="H43" s="43">
        <v>1</v>
      </c>
      <c r="I43" s="43">
        <v>1</v>
      </c>
      <c r="J43" s="43"/>
      <c r="K43" s="43">
        <v>1</v>
      </c>
    </row>
    <row r="44" spans="2:12" ht="15" customHeight="1">
      <c r="B44" s="163"/>
      <c r="C44" s="3" t="s">
        <v>63</v>
      </c>
      <c r="D44" s="36"/>
      <c r="E44" s="36"/>
      <c r="F44" s="36"/>
      <c r="G44" s="36"/>
      <c r="H44" s="43">
        <v>1</v>
      </c>
      <c r="I44" s="36"/>
      <c r="J44" s="36"/>
      <c r="K44" s="36"/>
    </row>
    <row r="45" spans="2:12" ht="15" customHeight="1">
      <c r="B45" s="163"/>
      <c r="C45" s="3" t="s">
        <v>62</v>
      </c>
      <c r="D45" s="36"/>
      <c r="E45" s="36"/>
      <c r="F45" s="36"/>
      <c r="G45" s="36"/>
      <c r="H45" s="36"/>
      <c r="I45" s="43">
        <v>1</v>
      </c>
      <c r="J45" s="43">
        <v>1</v>
      </c>
      <c r="K45" s="43"/>
    </row>
    <row r="46" spans="2:12" ht="15" customHeight="1">
      <c r="B46" s="163"/>
      <c r="C46" s="3" t="s">
        <v>1</v>
      </c>
      <c r="D46" s="36"/>
      <c r="E46" s="36"/>
      <c r="F46" s="36"/>
      <c r="G46" s="36"/>
      <c r="H46" s="36"/>
      <c r="I46" s="36"/>
      <c r="J46" s="36"/>
      <c r="K46" s="36"/>
    </row>
    <row r="47" spans="2:12">
      <c r="B47" s="55"/>
      <c r="C47" s="56"/>
      <c r="D47" s="57"/>
    </row>
    <row r="49" spans="2:11" ht="25.5">
      <c r="B49" s="49" t="s">
        <v>25</v>
      </c>
      <c r="C49" s="45" t="s">
        <v>27</v>
      </c>
      <c r="D49" s="38" t="s">
        <v>47</v>
      </c>
      <c r="E49" s="38" t="s">
        <v>48</v>
      </c>
      <c r="F49" s="38" t="s">
        <v>49</v>
      </c>
      <c r="G49" s="38" t="s">
        <v>42</v>
      </c>
      <c r="H49" s="38" t="s">
        <v>30</v>
      </c>
      <c r="I49" s="38" t="s">
        <v>31</v>
      </c>
      <c r="J49" s="58" t="s">
        <v>90</v>
      </c>
      <c r="K49" s="75" t="s">
        <v>97</v>
      </c>
    </row>
    <row r="50" spans="2:11" ht="22.5" customHeight="1">
      <c r="B50" s="164" t="s">
        <v>68</v>
      </c>
      <c r="C50" s="46" t="s">
        <v>67</v>
      </c>
      <c r="D50" s="47">
        <f t="shared" ref="D50:K50" si="6">SUM(D51:D63)</f>
        <v>3</v>
      </c>
      <c r="E50" s="47">
        <f t="shared" si="6"/>
        <v>3</v>
      </c>
      <c r="F50" s="47">
        <f t="shared" si="6"/>
        <v>3</v>
      </c>
      <c r="G50" s="47">
        <f t="shared" si="6"/>
        <v>1</v>
      </c>
      <c r="H50" s="47">
        <f t="shared" si="6"/>
        <v>5</v>
      </c>
      <c r="I50" s="47">
        <f t="shared" si="6"/>
        <v>2</v>
      </c>
      <c r="J50" s="47">
        <f t="shared" si="6"/>
        <v>3</v>
      </c>
      <c r="K50" s="47">
        <f t="shared" si="6"/>
        <v>3</v>
      </c>
    </row>
    <row r="51" spans="2:11" ht="12.75" customHeight="1">
      <c r="B51" s="165"/>
      <c r="C51" s="3" t="s">
        <v>43</v>
      </c>
      <c r="D51" s="36"/>
      <c r="E51" s="36"/>
      <c r="F51" s="36"/>
      <c r="G51" s="36"/>
      <c r="H51" s="36"/>
      <c r="I51" s="36"/>
      <c r="J51" s="43"/>
      <c r="K51" s="36"/>
    </row>
    <row r="52" spans="2:11">
      <c r="B52" s="165"/>
      <c r="C52" s="3" t="s">
        <v>44</v>
      </c>
      <c r="D52" s="37">
        <v>1</v>
      </c>
      <c r="E52" s="36"/>
      <c r="F52" s="36"/>
      <c r="G52" s="36"/>
      <c r="H52" s="36"/>
      <c r="I52" s="36"/>
      <c r="J52" s="43"/>
      <c r="K52" s="36"/>
    </row>
    <row r="53" spans="2:11">
      <c r="B53" s="165"/>
      <c r="C53" s="4" t="s">
        <v>2</v>
      </c>
      <c r="D53" s="37"/>
      <c r="E53" s="36"/>
      <c r="F53" s="36"/>
      <c r="G53" s="36"/>
      <c r="H53" s="37">
        <v>1</v>
      </c>
      <c r="I53" s="36"/>
      <c r="J53" s="43">
        <v>1</v>
      </c>
      <c r="K53" s="43">
        <v>1</v>
      </c>
    </row>
    <row r="54" spans="2:11">
      <c r="B54" s="165"/>
      <c r="C54" s="3" t="s">
        <v>0</v>
      </c>
      <c r="D54" s="36"/>
      <c r="E54" s="36"/>
      <c r="F54" s="36"/>
      <c r="G54" s="36"/>
      <c r="H54" s="36"/>
      <c r="I54" s="36"/>
      <c r="J54" s="43"/>
      <c r="K54" s="36"/>
    </row>
    <row r="55" spans="2:11">
      <c r="B55" s="165"/>
      <c r="C55" s="3" t="s">
        <v>4</v>
      </c>
      <c r="D55" s="37"/>
      <c r="E55" s="37">
        <v>1</v>
      </c>
      <c r="F55" s="37">
        <v>1</v>
      </c>
      <c r="G55" s="37"/>
      <c r="H55" s="37">
        <v>1</v>
      </c>
      <c r="I55" s="37">
        <v>1</v>
      </c>
      <c r="J55" s="43">
        <v>1</v>
      </c>
      <c r="K55" s="37"/>
    </row>
    <row r="56" spans="2:11">
      <c r="B56" s="165"/>
      <c r="C56" s="4" t="s">
        <v>3</v>
      </c>
      <c r="D56" s="37"/>
      <c r="E56" s="37"/>
      <c r="F56" s="37">
        <v>1</v>
      </c>
      <c r="G56" s="37">
        <v>1</v>
      </c>
      <c r="H56" s="37">
        <v>1</v>
      </c>
      <c r="I56" s="37"/>
      <c r="J56" s="43"/>
      <c r="K56" s="37"/>
    </row>
    <row r="57" spans="2:11">
      <c r="B57" s="165"/>
      <c r="C57" s="3" t="s">
        <v>7</v>
      </c>
      <c r="D57" s="37">
        <v>1</v>
      </c>
      <c r="E57" s="36">
        <v>1</v>
      </c>
      <c r="F57" s="36">
        <v>1</v>
      </c>
      <c r="G57" s="36"/>
      <c r="H57" s="36"/>
      <c r="I57" s="36"/>
      <c r="J57" s="43">
        <v>1</v>
      </c>
      <c r="K57" s="43">
        <v>1</v>
      </c>
    </row>
    <row r="58" spans="2:11">
      <c r="B58" s="165"/>
      <c r="C58" s="3" t="s">
        <v>45</v>
      </c>
      <c r="D58" s="37"/>
      <c r="E58" s="37"/>
      <c r="F58" s="37"/>
      <c r="G58" s="37"/>
      <c r="H58" s="37"/>
      <c r="I58" s="36"/>
      <c r="J58" s="43"/>
      <c r="K58" s="43">
        <v>1</v>
      </c>
    </row>
    <row r="59" spans="2:11">
      <c r="B59" s="165"/>
      <c r="C59" s="3" t="s">
        <v>46</v>
      </c>
      <c r="D59" s="37">
        <v>1</v>
      </c>
      <c r="E59" s="37">
        <v>1</v>
      </c>
      <c r="F59" s="37"/>
      <c r="G59" s="37"/>
      <c r="H59" s="36"/>
      <c r="I59" s="36"/>
      <c r="J59" s="43"/>
      <c r="K59" s="36"/>
    </row>
    <row r="60" spans="2:11">
      <c r="B60" s="165"/>
      <c r="C60" s="3" t="s">
        <v>5</v>
      </c>
      <c r="D60" s="36"/>
      <c r="E60" s="36"/>
      <c r="F60" s="36"/>
      <c r="G60" s="36"/>
      <c r="H60" s="39">
        <v>1</v>
      </c>
      <c r="I60" s="39">
        <v>1</v>
      </c>
      <c r="J60" s="43"/>
      <c r="K60" s="43"/>
    </row>
    <row r="61" spans="2:11">
      <c r="B61" s="165"/>
      <c r="C61" s="3" t="s">
        <v>63</v>
      </c>
      <c r="D61" s="36"/>
      <c r="E61" s="36"/>
      <c r="F61" s="36"/>
      <c r="G61" s="36"/>
      <c r="H61" s="39">
        <v>1</v>
      </c>
      <c r="I61" s="36"/>
      <c r="J61" s="36"/>
      <c r="K61" s="36"/>
    </row>
    <row r="62" spans="2:11">
      <c r="B62" s="165"/>
      <c r="C62" s="3" t="s">
        <v>62</v>
      </c>
      <c r="D62" s="36"/>
      <c r="E62" s="36"/>
      <c r="F62" s="36"/>
      <c r="G62" s="36"/>
      <c r="H62" s="36"/>
      <c r="I62" s="39"/>
      <c r="J62" s="43"/>
      <c r="K62" s="43"/>
    </row>
    <row r="63" spans="2:11">
      <c r="B63" s="166"/>
      <c r="C63" s="3" t="s">
        <v>1</v>
      </c>
      <c r="D63" s="36"/>
      <c r="E63" s="36"/>
      <c r="F63" s="36"/>
      <c r="G63" s="36"/>
      <c r="H63" s="36"/>
      <c r="I63" s="36"/>
      <c r="J63" s="36"/>
      <c r="K63" s="36"/>
    </row>
    <row r="66" spans="2:11" ht="25.5">
      <c r="B66" s="49" t="s">
        <v>26</v>
      </c>
      <c r="C66" s="14" t="s">
        <v>28</v>
      </c>
      <c r="D66" s="38" t="s">
        <v>47</v>
      </c>
      <c r="E66" s="38" t="s">
        <v>48</v>
      </c>
      <c r="F66" s="38" t="s">
        <v>49</v>
      </c>
      <c r="G66" s="38" t="s">
        <v>42</v>
      </c>
      <c r="H66" s="38" t="s">
        <v>30</v>
      </c>
      <c r="I66" s="38" t="s">
        <v>31</v>
      </c>
      <c r="J66" s="58" t="s">
        <v>90</v>
      </c>
      <c r="K66" s="75" t="s">
        <v>97</v>
      </c>
    </row>
    <row r="67" spans="2:11" ht="22.5">
      <c r="B67" s="164" t="s">
        <v>68</v>
      </c>
      <c r="C67" s="46" t="s">
        <v>67</v>
      </c>
      <c r="D67" s="47">
        <f t="shared" ref="D67:K67" si="7">SUM(D68:D80)</f>
        <v>1</v>
      </c>
      <c r="E67" s="47">
        <f t="shared" si="7"/>
        <v>2</v>
      </c>
      <c r="F67" s="47">
        <f t="shared" si="7"/>
        <v>3</v>
      </c>
      <c r="G67" s="47">
        <f t="shared" si="7"/>
        <v>2</v>
      </c>
      <c r="H67" s="47">
        <f t="shared" si="7"/>
        <v>4</v>
      </c>
      <c r="I67" s="47">
        <f t="shared" si="7"/>
        <v>2</v>
      </c>
      <c r="J67" s="47">
        <f t="shared" si="7"/>
        <v>1</v>
      </c>
      <c r="K67" s="47">
        <f t="shared" si="7"/>
        <v>2</v>
      </c>
    </row>
    <row r="68" spans="2:11">
      <c r="B68" s="165"/>
      <c r="C68" s="3" t="s">
        <v>43</v>
      </c>
      <c r="D68" s="36"/>
      <c r="E68" s="36"/>
      <c r="F68" s="36"/>
      <c r="G68" s="36"/>
      <c r="H68" s="36"/>
      <c r="I68" s="36"/>
      <c r="J68" s="36"/>
      <c r="K68" s="36"/>
    </row>
    <row r="69" spans="2:11">
      <c r="B69" s="165"/>
      <c r="C69" s="3" t="s">
        <v>44</v>
      </c>
      <c r="D69" s="37"/>
      <c r="E69" s="36"/>
      <c r="F69" s="36"/>
      <c r="G69" s="36"/>
      <c r="H69" s="36"/>
      <c r="I69" s="36"/>
      <c r="J69" s="36"/>
      <c r="K69" s="36"/>
    </row>
    <row r="70" spans="2:11">
      <c r="B70" s="165"/>
      <c r="C70" s="4" t="s">
        <v>2</v>
      </c>
      <c r="D70" s="37"/>
      <c r="E70" s="36"/>
      <c r="F70" s="36"/>
      <c r="G70" s="36"/>
      <c r="H70" s="37">
        <v>1</v>
      </c>
      <c r="I70" s="37">
        <v>1</v>
      </c>
      <c r="J70" s="36"/>
      <c r="K70" s="36"/>
    </row>
    <row r="71" spans="2:11">
      <c r="B71" s="165"/>
      <c r="C71" s="3" t="s">
        <v>0</v>
      </c>
      <c r="E71" s="36"/>
      <c r="F71" s="36"/>
      <c r="G71" s="36"/>
      <c r="H71" s="36"/>
      <c r="I71" s="36"/>
      <c r="J71" s="36"/>
      <c r="K71" s="36"/>
    </row>
    <row r="72" spans="2:11">
      <c r="B72" s="165"/>
      <c r="C72" s="3" t="s">
        <v>4</v>
      </c>
      <c r="D72" s="36"/>
      <c r="E72" s="37"/>
      <c r="F72" s="37">
        <v>1</v>
      </c>
      <c r="G72" s="37">
        <v>1</v>
      </c>
      <c r="H72" s="37">
        <v>1</v>
      </c>
      <c r="I72" s="37">
        <v>1</v>
      </c>
      <c r="J72" s="37">
        <v>1</v>
      </c>
      <c r="K72" s="37"/>
    </row>
    <row r="73" spans="2:11">
      <c r="B73" s="165"/>
      <c r="C73" s="4" t="s">
        <v>3</v>
      </c>
      <c r="D73" s="37"/>
      <c r="E73" s="37"/>
      <c r="F73" s="37">
        <v>1</v>
      </c>
      <c r="G73" s="37"/>
      <c r="H73" s="37"/>
      <c r="I73" s="37"/>
      <c r="J73" s="37"/>
      <c r="K73" s="37"/>
    </row>
    <row r="74" spans="2:11">
      <c r="B74" s="165"/>
      <c r="C74" s="3" t="s">
        <v>7</v>
      </c>
      <c r="D74" s="37"/>
      <c r="E74" s="37">
        <v>1</v>
      </c>
      <c r="F74" s="37">
        <v>1</v>
      </c>
      <c r="G74" s="37">
        <v>1</v>
      </c>
      <c r="H74" s="43">
        <v>1</v>
      </c>
      <c r="I74" s="36"/>
      <c r="J74" s="36"/>
      <c r="K74" s="37">
        <v>1</v>
      </c>
    </row>
    <row r="75" spans="2:11">
      <c r="B75" s="165"/>
      <c r="C75" s="3" t="s">
        <v>45</v>
      </c>
      <c r="D75" s="37"/>
      <c r="E75" s="37"/>
      <c r="F75" s="37"/>
      <c r="G75" s="37"/>
      <c r="H75" s="37"/>
      <c r="I75" s="36"/>
      <c r="J75" s="36"/>
      <c r="K75" s="43"/>
    </row>
    <row r="76" spans="2:11">
      <c r="B76" s="165"/>
      <c r="C76" s="3" t="s">
        <v>46</v>
      </c>
      <c r="D76" s="37">
        <v>1</v>
      </c>
      <c r="E76" s="37">
        <v>1</v>
      </c>
      <c r="F76" s="37"/>
      <c r="G76" s="37"/>
      <c r="H76" s="36"/>
      <c r="I76" s="36"/>
      <c r="J76" s="36"/>
      <c r="K76" s="36"/>
    </row>
    <row r="77" spans="2:11">
      <c r="B77" s="165"/>
      <c r="C77" s="3" t="s">
        <v>5</v>
      </c>
      <c r="D77" s="36"/>
      <c r="E77" s="36"/>
      <c r="F77" s="36"/>
      <c r="G77" s="36"/>
      <c r="H77" s="39"/>
      <c r="I77" s="39"/>
      <c r="J77" s="43"/>
      <c r="K77" s="43">
        <v>1</v>
      </c>
    </row>
    <row r="78" spans="2:11">
      <c r="B78" s="165"/>
      <c r="C78" s="3" t="s">
        <v>63</v>
      </c>
      <c r="D78" s="36"/>
      <c r="E78" s="36"/>
      <c r="F78" s="36"/>
      <c r="G78" s="36"/>
      <c r="H78" s="39">
        <v>1</v>
      </c>
      <c r="I78" s="36"/>
      <c r="J78" s="36"/>
      <c r="K78" s="36"/>
    </row>
    <row r="79" spans="2:11">
      <c r="B79" s="165"/>
      <c r="C79" s="3" t="s">
        <v>62</v>
      </c>
      <c r="D79" s="36"/>
      <c r="E79" s="36"/>
      <c r="F79" s="36"/>
      <c r="G79" s="36"/>
      <c r="H79" s="36"/>
      <c r="I79" s="39"/>
      <c r="J79" s="43"/>
      <c r="K79" s="43"/>
    </row>
    <row r="80" spans="2:11">
      <c r="B80" s="166"/>
      <c r="C80" s="3" t="s">
        <v>1</v>
      </c>
      <c r="D80" s="36"/>
      <c r="E80" s="36"/>
      <c r="F80" s="36"/>
      <c r="G80" s="36"/>
      <c r="H80" s="36"/>
      <c r="I80" s="36"/>
      <c r="J80" s="36"/>
      <c r="K80" s="36"/>
    </row>
    <row r="81" spans="2:9">
      <c r="B81" s="81"/>
      <c r="C81" s="6"/>
      <c r="D81" s="82"/>
      <c r="E81" s="82"/>
      <c r="F81" s="82"/>
      <c r="G81" s="82"/>
      <c r="H81" s="82"/>
      <c r="I81"/>
    </row>
    <row r="82" spans="2:9" ht="15.75">
      <c r="B82" s="54" t="s">
        <v>100</v>
      </c>
      <c r="C82" s="54"/>
      <c r="D82" s="54"/>
      <c r="E82" s="54"/>
      <c r="F82" s="54"/>
      <c r="G82" s="54"/>
      <c r="H82" s="54"/>
      <c r="I82"/>
    </row>
    <row r="83" spans="2:9">
      <c r="I83"/>
    </row>
    <row r="84" spans="2:9">
      <c r="C84" s="45" t="s">
        <v>24</v>
      </c>
      <c r="D84" s="52" t="s">
        <v>91</v>
      </c>
      <c r="E84" s="52" t="s">
        <v>92</v>
      </c>
      <c r="F84" s="52" t="s">
        <v>93</v>
      </c>
      <c r="G84" s="52" t="s">
        <v>95</v>
      </c>
      <c r="I84"/>
    </row>
    <row r="85" spans="2:9">
      <c r="C85" s="51" t="s">
        <v>3</v>
      </c>
      <c r="D85" s="53">
        <v>0.79</v>
      </c>
      <c r="E85" s="53">
        <v>0.78</v>
      </c>
      <c r="F85" s="53">
        <v>0.68</v>
      </c>
      <c r="G85" s="53">
        <v>0.79</v>
      </c>
      <c r="H85" s="72">
        <f>G85-F85</f>
        <v>0.10999999999999999</v>
      </c>
      <c r="I85"/>
    </row>
    <row r="86" spans="2:9">
      <c r="C86" s="51" t="s">
        <v>2</v>
      </c>
      <c r="D86" s="53">
        <v>0.84</v>
      </c>
      <c r="E86" s="53">
        <v>0.88</v>
      </c>
      <c r="F86" s="53">
        <v>0.9</v>
      </c>
      <c r="G86" s="83">
        <v>0</v>
      </c>
      <c r="H86" s="72">
        <f t="shared" ref="H86:H90" si="8">G86-F86</f>
        <v>-0.9</v>
      </c>
      <c r="I86"/>
    </row>
    <row r="87" spans="2:9">
      <c r="C87" s="51" t="s">
        <v>0</v>
      </c>
      <c r="D87" s="53">
        <v>0.86</v>
      </c>
      <c r="E87" s="53">
        <v>0.85</v>
      </c>
      <c r="F87" s="53">
        <v>0.86</v>
      </c>
      <c r="G87" s="53">
        <v>0.86</v>
      </c>
      <c r="H87" s="72">
        <f t="shared" si="8"/>
        <v>0</v>
      </c>
      <c r="I87"/>
    </row>
    <row r="88" spans="2:9">
      <c r="C88" s="51" t="s">
        <v>7</v>
      </c>
      <c r="D88" s="53">
        <v>0.78</v>
      </c>
      <c r="E88" s="53">
        <v>0.78</v>
      </c>
      <c r="F88" s="53">
        <v>0.72</v>
      </c>
      <c r="G88" s="53">
        <v>0.75</v>
      </c>
      <c r="H88" s="72">
        <f t="shared" si="8"/>
        <v>3.0000000000000027E-2</v>
      </c>
      <c r="I88"/>
    </row>
    <row r="89" spans="2:9">
      <c r="C89" s="51" t="s">
        <v>6</v>
      </c>
      <c r="D89" s="53">
        <v>0.74</v>
      </c>
      <c r="E89" s="53">
        <v>0.85</v>
      </c>
      <c r="F89" s="53">
        <v>0.78</v>
      </c>
      <c r="G89" s="53">
        <v>0.77</v>
      </c>
      <c r="H89" s="72">
        <f t="shared" si="8"/>
        <v>-1.0000000000000009E-2</v>
      </c>
      <c r="I89"/>
    </row>
    <row r="90" spans="2:9">
      <c r="C90" s="51" t="s">
        <v>4</v>
      </c>
      <c r="D90" s="53">
        <v>0.8</v>
      </c>
      <c r="E90" s="53">
        <v>0.79</v>
      </c>
      <c r="F90" s="53">
        <v>0.78</v>
      </c>
      <c r="G90" s="53">
        <v>0.75</v>
      </c>
      <c r="H90" s="72">
        <f t="shared" si="8"/>
        <v>-3.0000000000000027E-2</v>
      </c>
      <c r="I90"/>
    </row>
    <row r="91" spans="2:9">
      <c r="I91"/>
    </row>
    <row r="92" spans="2:9">
      <c r="I92"/>
    </row>
    <row r="93" spans="2:9">
      <c r="I93"/>
    </row>
    <row r="94" spans="2:9" ht="15.75">
      <c r="B94" s="54" t="s">
        <v>99</v>
      </c>
      <c r="C94" s="54"/>
      <c r="D94" s="54"/>
      <c r="E94" s="54"/>
      <c r="F94" s="54"/>
      <c r="G94" s="54"/>
      <c r="H94" s="54"/>
      <c r="I94"/>
    </row>
    <row r="95" spans="2:9">
      <c r="I95"/>
    </row>
    <row r="96" spans="2:9">
      <c r="C96" s="45" t="s">
        <v>24</v>
      </c>
      <c r="D96" s="52" t="s">
        <v>91</v>
      </c>
      <c r="E96" s="52" t="s">
        <v>92</v>
      </c>
      <c r="F96" s="52" t="s">
        <v>93</v>
      </c>
      <c r="G96" s="52" t="s">
        <v>95</v>
      </c>
      <c r="I96"/>
    </row>
    <row r="97" spans="3:9">
      <c r="C97" s="51" t="s">
        <v>3</v>
      </c>
      <c r="D97" s="53">
        <v>0.75384615384615405</v>
      </c>
      <c r="E97" s="53">
        <v>0.85384615384615403</v>
      </c>
      <c r="F97" s="53">
        <v>0.74615384615384617</v>
      </c>
      <c r="G97" s="53">
        <v>0.77692307692307694</v>
      </c>
      <c r="H97" s="72">
        <f>G97-F97</f>
        <v>3.0769230769230771E-2</v>
      </c>
      <c r="I97"/>
    </row>
    <row r="98" spans="3:9">
      <c r="C98" s="51" t="s">
        <v>2</v>
      </c>
      <c r="D98" s="53">
        <v>0.74</v>
      </c>
      <c r="E98" s="53">
        <v>0.81538461538461537</v>
      </c>
      <c r="F98" s="53">
        <v>0.86923076923076925</v>
      </c>
      <c r="G98" s="53">
        <v>0.80769230769230771</v>
      </c>
      <c r="H98" s="72">
        <f>G98-F98</f>
        <v>-6.1538461538461542E-2</v>
      </c>
    </row>
    <row r="99" spans="3:9">
      <c r="C99" s="51" t="s">
        <v>0</v>
      </c>
      <c r="D99" s="53">
        <v>0.86</v>
      </c>
      <c r="E99" s="53">
        <v>0.86923076923076925</v>
      </c>
      <c r="F99" s="53">
        <v>0.93076923076923079</v>
      </c>
      <c r="G99" s="53">
        <v>0.82307692307692304</v>
      </c>
      <c r="H99" s="72">
        <f t="shared" ref="H99:H102" si="9">G99-F99</f>
        <v>-0.10769230769230775</v>
      </c>
    </row>
    <row r="100" spans="3:9">
      <c r="C100" s="51" t="s">
        <v>7</v>
      </c>
      <c r="D100" s="53">
        <v>0.7384615384615385</v>
      </c>
      <c r="E100" s="53">
        <v>0.75384615384615383</v>
      </c>
      <c r="F100" s="53">
        <v>0.7615384615384615</v>
      </c>
      <c r="G100" s="53">
        <v>0.75</v>
      </c>
      <c r="H100" s="72">
        <f t="shared" si="9"/>
        <v>-1.1538461538461497E-2</v>
      </c>
    </row>
    <row r="101" spans="3:9">
      <c r="C101" s="51" t="s">
        <v>6</v>
      </c>
      <c r="D101" s="53">
        <v>0.77692307692307694</v>
      </c>
      <c r="E101" s="53">
        <v>0.79230769230769227</v>
      </c>
      <c r="F101" s="53">
        <v>0.84615384615384615</v>
      </c>
      <c r="G101" s="53">
        <v>0.84615384615384615</v>
      </c>
      <c r="H101" s="72">
        <f t="shared" si="9"/>
        <v>0</v>
      </c>
    </row>
    <row r="102" spans="3:9">
      <c r="C102" s="51" t="s">
        <v>1</v>
      </c>
      <c r="D102" s="53">
        <v>0.89</v>
      </c>
      <c r="E102" s="53">
        <v>0.89230769230769236</v>
      </c>
      <c r="F102" s="53">
        <v>0.89230769230769236</v>
      </c>
      <c r="G102" s="53">
        <v>0.89230769230769236</v>
      </c>
      <c r="H102" s="72">
        <f t="shared" si="9"/>
        <v>0</v>
      </c>
    </row>
    <row r="103" spans="3:9">
      <c r="C103" s="51" t="s">
        <v>4</v>
      </c>
      <c r="D103" s="53">
        <v>0.77692307692307694</v>
      </c>
      <c r="E103" s="53">
        <v>0.76923076923076927</v>
      </c>
      <c r="F103" s="53">
        <v>0.77692307692307694</v>
      </c>
      <c r="G103" s="53">
        <v>0.79230769230769227</v>
      </c>
      <c r="H103" s="72">
        <f>G103-F103</f>
        <v>1.538461538461533E-2</v>
      </c>
      <c r="I103" s="84"/>
    </row>
    <row r="104" spans="3:9">
      <c r="C104" s="51" t="s">
        <v>5</v>
      </c>
      <c r="D104" s="53">
        <v>0.8</v>
      </c>
      <c r="E104" s="53">
        <v>0.73076923076923073</v>
      </c>
      <c r="F104" s="53">
        <v>0.87692307692307692</v>
      </c>
      <c r="G104" s="53">
        <v>0.8</v>
      </c>
      <c r="H104" s="72">
        <f>G104-F104</f>
        <v>-7.6923076923076872E-2</v>
      </c>
      <c r="I104"/>
    </row>
    <row r="105" spans="3:9">
      <c r="I105"/>
    </row>
    <row r="106" spans="3:9">
      <c r="I106"/>
    </row>
    <row r="107" spans="3:9">
      <c r="C107" s="74" t="s">
        <v>96</v>
      </c>
      <c r="D107" s="33" t="s">
        <v>91</v>
      </c>
      <c r="E107" s="33" t="s">
        <v>92</v>
      </c>
      <c r="F107" s="33" t="s">
        <v>93</v>
      </c>
      <c r="G107" s="33" t="s">
        <v>95</v>
      </c>
      <c r="I107"/>
    </row>
    <row r="108" spans="3:9">
      <c r="C108" s="74">
        <v>2017</v>
      </c>
      <c r="D108" s="53">
        <v>0.80427350427350419</v>
      </c>
      <c r="E108" s="53">
        <v>0.79807692307692291</v>
      </c>
      <c r="F108" s="53">
        <v>0.78717948717948716</v>
      </c>
      <c r="G108" s="53">
        <v>0.80128205128205121</v>
      </c>
      <c r="I108"/>
    </row>
    <row r="109" spans="3:9">
      <c r="C109" s="74">
        <v>2018</v>
      </c>
      <c r="D109" s="53">
        <f>AVERAGE(D97:D104)</f>
        <v>0.79201923076923075</v>
      </c>
      <c r="E109" s="53">
        <f>AVERAGE(E97:E104)</f>
        <v>0.80961538461538474</v>
      </c>
      <c r="F109" s="53">
        <f>AVERAGE(F97:F104)</f>
        <v>0.83749999999999991</v>
      </c>
      <c r="G109" s="53">
        <v>0.81</v>
      </c>
      <c r="I109"/>
    </row>
    <row r="111" spans="3:9">
      <c r="G111"/>
      <c r="H111"/>
    </row>
    <row r="112" spans="3:9">
      <c r="C112" s="73"/>
      <c r="G112"/>
      <c r="H112"/>
    </row>
    <row r="113" spans="3:8">
      <c r="C113" s="73"/>
      <c r="G113"/>
      <c r="H113"/>
    </row>
    <row r="114" spans="3:8">
      <c r="C114" s="73"/>
      <c r="G114"/>
      <c r="H114"/>
    </row>
    <row r="115" spans="3:8">
      <c r="C115" s="73"/>
      <c r="G115"/>
      <c r="H115"/>
    </row>
    <row r="116" spans="3:8">
      <c r="G116"/>
      <c r="H116"/>
    </row>
    <row r="117" spans="3:8">
      <c r="G117"/>
      <c r="H117"/>
    </row>
    <row r="118" spans="3:8">
      <c r="G118"/>
      <c r="H118"/>
    </row>
    <row r="119" spans="3:8">
      <c r="G119"/>
      <c r="H119"/>
    </row>
  </sheetData>
  <mergeCells count="5">
    <mergeCell ref="B14:C15"/>
    <mergeCell ref="B33:B46"/>
    <mergeCell ref="B50:B63"/>
    <mergeCell ref="B67:B80"/>
    <mergeCell ref="D15:K15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23"/>
  <sheetViews>
    <sheetView workbookViewId="0">
      <selection activeCell="G35" sqref="G35"/>
    </sheetView>
  </sheetViews>
  <sheetFormatPr defaultRowHeight="12.75"/>
  <cols>
    <col min="1" max="1" width="21.28515625" customWidth="1"/>
    <col min="2" max="2" width="19" customWidth="1"/>
    <col min="3" max="4" width="23.85546875" bestFit="1" customWidth="1"/>
    <col min="5" max="5" width="14.28515625" bestFit="1" customWidth="1"/>
    <col min="6" max="6" width="29" bestFit="1" customWidth="1"/>
    <col min="7" max="7" width="18.5703125" bestFit="1" customWidth="1"/>
    <col min="8" max="8" width="14.42578125" bestFit="1" customWidth="1"/>
    <col min="11" max="11" width="22.28515625" customWidth="1"/>
    <col min="12" max="12" width="16" bestFit="1" customWidth="1"/>
    <col min="14" max="20" width="18.7109375" customWidth="1"/>
  </cols>
  <sheetData>
    <row r="1" spans="1:20" ht="15.75">
      <c r="A1" s="2"/>
      <c r="B1" s="2"/>
      <c r="C1" s="2"/>
      <c r="D1" s="2"/>
      <c r="E1" s="1"/>
      <c r="F1" s="1"/>
    </row>
    <row r="2" spans="1:20" ht="24.95" customHeight="1">
      <c r="A2" s="18" t="s">
        <v>36</v>
      </c>
      <c r="B2" s="21" t="s">
        <v>107</v>
      </c>
      <c r="C2" s="21"/>
      <c r="D2" s="21"/>
      <c r="E2" s="2"/>
      <c r="F2" s="2"/>
      <c r="G2" s="11"/>
      <c r="H2" s="11"/>
      <c r="I2" s="11"/>
      <c r="K2" s="25" t="s">
        <v>54</v>
      </c>
      <c r="L2" s="26" t="s">
        <v>55</v>
      </c>
      <c r="M2" s="170" t="s">
        <v>8</v>
      </c>
      <c r="N2" s="50" t="s">
        <v>50</v>
      </c>
      <c r="O2" s="50" t="s">
        <v>57</v>
      </c>
      <c r="P2" s="50" t="s">
        <v>58</v>
      </c>
      <c r="Q2" s="50" t="s">
        <v>59</v>
      </c>
      <c r="R2" s="50" t="s">
        <v>60</v>
      </c>
      <c r="S2" s="50" t="s">
        <v>61</v>
      </c>
      <c r="T2" s="50" t="s">
        <v>89</v>
      </c>
    </row>
    <row r="3" spans="1:20" ht="24.95" customHeight="1">
      <c r="A3" s="19" t="s">
        <v>35</v>
      </c>
      <c r="B3" s="21" t="s">
        <v>105</v>
      </c>
      <c r="C3" s="21"/>
      <c r="D3" s="21"/>
      <c r="E3" s="2"/>
      <c r="F3" s="2"/>
      <c r="G3" s="11"/>
      <c r="H3" s="11"/>
      <c r="I3" s="11"/>
      <c r="K3" s="25" t="s">
        <v>56</v>
      </c>
      <c r="L3" s="26" t="s">
        <v>52</v>
      </c>
      <c r="M3" s="170"/>
      <c r="N3" s="48">
        <v>0.33333333333333298</v>
      </c>
      <c r="O3" s="48">
        <v>0.38</v>
      </c>
      <c r="P3" s="48">
        <v>0.17</v>
      </c>
      <c r="Q3" s="48">
        <v>0.33333333333333331</v>
      </c>
      <c r="R3" s="48">
        <v>0.1111111111111111</v>
      </c>
      <c r="S3" s="48">
        <v>0.22</v>
      </c>
      <c r="T3" s="48">
        <v>0.45454545454545497</v>
      </c>
    </row>
    <row r="4" spans="1:20" ht="24.95" customHeight="1">
      <c r="A4" s="20" t="s">
        <v>37</v>
      </c>
      <c r="B4" s="21" t="s">
        <v>106</v>
      </c>
      <c r="C4" s="21"/>
      <c r="D4" s="21"/>
      <c r="E4" s="2"/>
      <c r="F4" s="2"/>
      <c r="G4" s="11"/>
      <c r="H4" s="11"/>
      <c r="I4" s="11"/>
      <c r="K4" s="27" t="s">
        <v>51</v>
      </c>
      <c r="L4" s="26" t="s">
        <v>53</v>
      </c>
    </row>
    <row r="5" spans="1:20" ht="15.75">
      <c r="A5" s="13"/>
      <c r="B5" s="2"/>
      <c r="C5" s="2"/>
      <c r="D5" s="2"/>
      <c r="E5" s="2"/>
      <c r="F5" s="2"/>
      <c r="G5" s="11"/>
    </row>
    <row r="6" spans="1:20" ht="15.75">
      <c r="A6" s="1"/>
      <c r="B6" s="1"/>
      <c r="C6" s="1"/>
      <c r="D6" s="1"/>
      <c r="E6" s="1"/>
      <c r="F6" s="1"/>
    </row>
    <row r="9" spans="1:20">
      <c r="A9" s="40" t="s">
        <v>65</v>
      </c>
      <c r="C9" s="9"/>
      <c r="D9" s="9"/>
      <c r="E9" s="9"/>
      <c r="F9" s="9"/>
      <c r="G9" s="9"/>
      <c r="H9" s="9"/>
    </row>
    <row r="10" spans="1:20" s="28" customFormat="1" ht="29.25" customHeight="1">
      <c r="C10" s="32" t="s">
        <v>47</v>
      </c>
      <c r="D10" s="32" t="s">
        <v>48</v>
      </c>
      <c r="E10" s="32" t="s">
        <v>49</v>
      </c>
      <c r="F10" s="32" t="s">
        <v>42</v>
      </c>
      <c r="G10" s="32" t="s">
        <v>30</v>
      </c>
      <c r="H10" s="32" t="s">
        <v>31</v>
      </c>
      <c r="I10" s="32" t="s">
        <v>66</v>
      </c>
    </row>
    <row r="11" spans="1:20" ht="15.75">
      <c r="B11" s="29" t="s">
        <v>9</v>
      </c>
      <c r="C11" s="33">
        <v>0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</row>
    <row r="12" spans="1:20" ht="15.75">
      <c r="B12" s="30" t="s">
        <v>10</v>
      </c>
      <c r="C12" s="33">
        <v>0</v>
      </c>
      <c r="D12" s="33">
        <v>0</v>
      </c>
      <c r="E12" s="33">
        <v>0</v>
      </c>
      <c r="F12" s="33">
        <v>0</v>
      </c>
      <c r="G12" s="33">
        <v>0</v>
      </c>
      <c r="H12" s="33">
        <v>0</v>
      </c>
      <c r="I12" s="33">
        <v>0</v>
      </c>
    </row>
    <row r="13" spans="1:20" ht="15.75">
      <c r="B13" s="30" t="s">
        <v>11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</row>
    <row r="14" spans="1:20" ht="15.75">
      <c r="B14" s="30" t="s">
        <v>12</v>
      </c>
      <c r="C14" s="33">
        <v>0</v>
      </c>
      <c r="D14" s="33">
        <v>0</v>
      </c>
      <c r="E14" s="33">
        <v>0</v>
      </c>
      <c r="F14" s="33">
        <v>0</v>
      </c>
      <c r="G14" s="33">
        <v>0</v>
      </c>
      <c r="H14" s="33">
        <v>0</v>
      </c>
      <c r="I14" s="33">
        <v>0</v>
      </c>
    </row>
    <row r="15" spans="1:20" ht="15.75">
      <c r="B15" s="30" t="s">
        <v>13</v>
      </c>
      <c r="C15" s="33">
        <v>0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  <c r="I15" s="33">
        <v>0</v>
      </c>
    </row>
    <row r="16" spans="1:20" ht="15.75">
      <c r="B16" s="34" t="s">
        <v>14</v>
      </c>
      <c r="C16" s="33">
        <v>1</v>
      </c>
      <c r="D16" s="33">
        <v>0</v>
      </c>
      <c r="E16" s="33">
        <v>0</v>
      </c>
      <c r="F16" s="33">
        <v>1</v>
      </c>
      <c r="G16" s="33">
        <v>0</v>
      </c>
      <c r="H16" s="33">
        <v>0</v>
      </c>
      <c r="I16" s="44">
        <f t="shared" ref="I16:I23" si="0">SUM(C16:H16)</f>
        <v>2</v>
      </c>
    </row>
    <row r="17" spans="2:9" ht="15.75">
      <c r="B17" s="34" t="s">
        <v>15</v>
      </c>
      <c r="C17" s="33">
        <v>0</v>
      </c>
      <c r="D17" s="33">
        <v>1</v>
      </c>
      <c r="E17" s="33">
        <v>1</v>
      </c>
      <c r="F17" s="33">
        <v>0</v>
      </c>
      <c r="G17" s="33">
        <v>0</v>
      </c>
      <c r="H17" s="33">
        <v>0</v>
      </c>
      <c r="I17" s="44">
        <f t="shared" si="0"/>
        <v>2</v>
      </c>
    </row>
    <row r="18" spans="2:9" ht="15.75">
      <c r="B18" s="31" t="s">
        <v>16</v>
      </c>
      <c r="C18" s="33">
        <v>0</v>
      </c>
      <c r="D18" s="33">
        <v>0</v>
      </c>
      <c r="E18" s="33">
        <v>0</v>
      </c>
      <c r="F18" s="33">
        <v>0</v>
      </c>
      <c r="G18" s="33">
        <v>0</v>
      </c>
      <c r="H18" s="33">
        <v>0</v>
      </c>
      <c r="I18" s="39">
        <f t="shared" si="0"/>
        <v>0</v>
      </c>
    </row>
    <row r="19" spans="2:9" ht="15.75">
      <c r="B19" s="30" t="s">
        <v>17</v>
      </c>
      <c r="C19" s="33">
        <v>0</v>
      </c>
      <c r="D19" s="33">
        <v>0</v>
      </c>
      <c r="E19" s="33">
        <v>0</v>
      </c>
      <c r="F19" s="33">
        <v>1</v>
      </c>
      <c r="G19" s="33">
        <v>0</v>
      </c>
      <c r="H19" s="33">
        <v>0</v>
      </c>
      <c r="I19" s="39">
        <f t="shared" si="0"/>
        <v>1</v>
      </c>
    </row>
    <row r="20" spans="2:9" ht="15.75">
      <c r="B20" s="30" t="s">
        <v>18</v>
      </c>
      <c r="C20" s="33">
        <v>0</v>
      </c>
      <c r="D20" s="33">
        <v>0</v>
      </c>
      <c r="E20" s="33">
        <v>0</v>
      </c>
      <c r="F20" s="33">
        <v>0</v>
      </c>
      <c r="G20" s="33">
        <v>0</v>
      </c>
      <c r="H20" s="33">
        <v>1</v>
      </c>
      <c r="I20" s="39">
        <f t="shared" si="0"/>
        <v>1</v>
      </c>
    </row>
    <row r="21" spans="2:9" ht="15.75">
      <c r="B21" s="30" t="s">
        <v>19</v>
      </c>
      <c r="C21" s="33">
        <v>0</v>
      </c>
      <c r="D21" s="33">
        <v>0</v>
      </c>
      <c r="E21" s="33">
        <v>0</v>
      </c>
      <c r="F21" s="33">
        <v>0</v>
      </c>
      <c r="G21" s="33">
        <v>1</v>
      </c>
      <c r="H21" s="33">
        <v>0</v>
      </c>
      <c r="I21" s="39">
        <f t="shared" si="0"/>
        <v>1</v>
      </c>
    </row>
    <row r="22" spans="2:9" ht="15.75">
      <c r="B22" s="34" t="s">
        <v>20</v>
      </c>
      <c r="C22" s="33">
        <v>1</v>
      </c>
      <c r="D22" s="33">
        <v>1</v>
      </c>
      <c r="E22" s="33">
        <v>1</v>
      </c>
      <c r="F22" s="33">
        <v>0</v>
      </c>
      <c r="G22" s="33">
        <v>1</v>
      </c>
      <c r="H22" s="33">
        <v>1</v>
      </c>
      <c r="I22" s="44">
        <f t="shared" si="0"/>
        <v>5</v>
      </c>
    </row>
    <row r="23" spans="2:9" ht="15.75">
      <c r="B23" s="35" t="s">
        <v>21</v>
      </c>
      <c r="C23" s="33">
        <v>1</v>
      </c>
      <c r="D23" s="33">
        <v>1</v>
      </c>
      <c r="E23" s="33">
        <v>1</v>
      </c>
      <c r="F23" s="33">
        <v>1</v>
      </c>
      <c r="G23" s="33">
        <v>1</v>
      </c>
      <c r="H23" s="33">
        <v>1</v>
      </c>
      <c r="I23" s="44">
        <f t="shared" si="0"/>
        <v>6</v>
      </c>
    </row>
  </sheetData>
  <mergeCells count="1">
    <mergeCell ref="M2:M3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2:AK118"/>
  <sheetViews>
    <sheetView topLeftCell="A7" zoomScale="85" zoomScaleNormal="85" workbookViewId="0">
      <selection activeCell="D34" activeCellId="1" sqref="D15:K15 D34:K34"/>
    </sheetView>
  </sheetViews>
  <sheetFormatPr defaultColWidth="9.140625" defaultRowHeight="15.75"/>
  <cols>
    <col min="1" max="1" width="3.42578125" style="95" customWidth="1"/>
    <col min="2" max="2" width="5.5703125" style="95" customWidth="1"/>
    <col min="3" max="3" width="30" style="95" bestFit="1" customWidth="1"/>
    <col min="4" max="4" width="16.85546875" style="95" bestFit="1" customWidth="1"/>
    <col min="5" max="5" width="15" style="95" bestFit="1" customWidth="1"/>
    <col min="6" max="6" width="15.5703125" style="95" customWidth="1"/>
    <col min="7" max="7" width="13.42578125" style="95" customWidth="1"/>
    <col min="8" max="8" width="14.28515625" style="95" customWidth="1"/>
    <col min="9" max="10" width="13.42578125" style="95" customWidth="1"/>
    <col min="11" max="11" width="14.5703125" style="95" customWidth="1"/>
    <col min="12" max="12" width="13.42578125" style="95" customWidth="1"/>
    <col min="13" max="13" width="3.85546875" style="95" customWidth="1"/>
    <col min="14" max="14" width="3" style="95" customWidth="1"/>
    <col min="15" max="26" width="13.42578125" style="95" customWidth="1"/>
    <col min="27" max="30" width="11.7109375" style="95" customWidth="1"/>
    <col min="31" max="16384" width="9.140625" style="95"/>
  </cols>
  <sheetData>
    <row r="2" spans="2:37" ht="19.5">
      <c r="B2" s="96" t="s">
        <v>151</v>
      </c>
    </row>
    <row r="3" spans="2:37" ht="19.5">
      <c r="B3" s="96"/>
      <c r="C3" s="97"/>
    </row>
    <row r="4" spans="2:37">
      <c r="C4" s="97"/>
    </row>
    <row r="8" spans="2:37">
      <c r="J8" s="98"/>
      <c r="K8" s="98"/>
      <c r="L8" s="98"/>
    </row>
    <row r="9" spans="2:37">
      <c r="AJ9" s="95" t="s">
        <v>152</v>
      </c>
      <c r="AK9" s="95" t="s">
        <v>153</v>
      </c>
    </row>
    <row r="10" spans="2:37">
      <c r="D10" s="99"/>
      <c r="E10" s="99"/>
      <c r="F10" s="99"/>
      <c r="G10" s="99"/>
      <c r="H10" s="99"/>
      <c r="I10" s="99"/>
      <c r="J10" s="99"/>
      <c r="K10" s="99"/>
      <c r="L10" s="99"/>
      <c r="M10" s="99"/>
      <c r="AJ10" s="95" t="s">
        <v>154</v>
      </c>
      <c r="AK10" s="95" t="s">
        <v>155</v>
      </c>
    </row>
    <row r="11" spans="2:37">
      <c r="O11" s="100"/>
    </row>
    <row r="12" spans="2:37"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37"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37"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37">
      <c r="D15" s="102" t="s">
        <v>156</v>
      </c>
      <c r="E15" s="103" t="s">
        <v>157</v>
      </c>
      <c r="F15" s="102" t="s">
        <v>3</v>
      </c>
      <c r="G15" s="102" t="s">
        <v>127</v>
      </c>
      <c r="H15" s="102" t="s">
        <v>5</v>
      </c>
      <c r="I15" s="103" t="s">
        <v>6</v>
      </c>
      <c r="J15" s="103" t="s">
        <v>1</v>
      </c>
      <c r="K15" s="103" t="s">
        <v>124</v>
      </c>
      <c r="L15" s="102" t="s">
        <v>112</v>
      </c>
      <c r="O15" s="104" t="s">
        <v>113</v>
      </c>
      <c r="P15" s="104" t="s">
        <v>114</v>
      </c>
      <c r="Q15" s="104" t="s">
        <v>115</v>
      </c>
      <c r="R15" s="104" t="s">
        <v>8</v>
      </c>
    </row>
    <row r="16" spans="2:37" ht="52.5" customHeight="1">
      <c r="B16" s="171" t="s">
        <v>116</v>
      </c>
      <c r="C16" s="171"/>
      <c r="D16" s="105">
        <v>8</v>
      </c>
      <c r="E16" s="105">
        <v>8</v>
      </c>
      <c r="F16" s="105">
        <v>8</v>
      </c>
      <c r="G16" s="105">
        <v>9</v>
      </c>
      <c r="H16" s="105">
        <v>8</v>
      </c>
      <c r="I16" s="105">
        <v>9</v>
      </c>
      <c r="J16" s="105">
        <v>9</v>
      </c>
      <c r="K16" s="106">
        <v>10</v>
      </c>
      <c r="L16" s="107">
        <f>AVERAGE(D16:K16)</f>
        <v>8.625</v>
      </c>
      <c r="O16" s="108">
        <f>COUNT(D16:K16)/8</f>
        <v>1</v>
      </c>
      <c r="P16" s="108">
        <v>0</v>
      </c>
      <c r="Q16" s="108">
        <v>0</v>
      </c>
      <c r="R16" s="109">
        <f>O16-Q16</f>
        <v>1</v>
      </c>
      <c r="Z16" s="100"/>
    </row>
    <row r="17" spans="1:24" ht="27" customHeight="1">
      <c r="X17" s="110"/>
    </row>
    <row r="18" spans="1:24" ht="30.75" customHeight="1">
      <c r="B18" s="172" t="s">
        <v>117</v>
      </c>
      <c r="C18" s="173"/>
      <c r="D18" s="111" t="s">
        <v>156</v>
      </c>
      <c r="E18" s="111" t="s">
        <v>157</v>
      </c>
      <c r="F18" s="111" t="s">
        <v>3</v>
      </c>
      <c r="G18" s="111" t="s">
        <v>127</v>
      </c>
      <c r="H18" s="111" t="s">
        <v>5</v>
      </c>
      <c r="I18" s="111" t="s">
        <v>6</v>
      </c>
      <c r="J18" s="111" t="s">
        <v>1</v>
      </c>
      <c r="K18" s="111" t="s">
        <v>124</v>
      </c>
      <c r="L18" s="111" t="s">
        <v>112</v>
      </c>
    </row>
    <row r="19" spans="1:24">
      <c r="A19" s="112">
        <v>1</v>
      </c>
      <c r="B19" s="113">
        <v>1</v>
      </c>
      <c r="C19" s="113" t="s">
        <v>9</v>
      </c>
      <c r="D19" s="114">
        <v>8</v>
      </c>
      <c r="E19" s="115">
        <v>8</v>
      </c>
      <c r="F19" s="114">
        <v>8</v>
      </c>
      <c r="G19" s="114">
        <v>8</v>
      </c>
      <c r="H19" s="115">
        <v>8</v>
      </c>
      <c r="I19" s="115">
        <v>9</v>
      </c>
      <c r="J19" s="114">
        <v>9</v>
      </c>
      <c r="K19" s="115">
        <v>10</v>
      </c>
      <c r="L19" s="116">
        <f t="shared" ref="L19:L31" si="0">AVERAGE(D19:K19)</f>
        <v>8.5</v>
      </c>
    </row>
    <row r="20" spans="1:24">
      <c r="A20" s="112">
        <v>2</v>
      </c>
      <c r="B20" s="117">
        <v>2</v>
      </c>
      <c r="C20" s="117" t="s">
        <v>10</v>
      </c>
      <c r="D20" s="118">
        <v>8</v>
      </c>
      <c r="E20" s="119">
        <v>8</v>
      </c>
      <c r="F20" s="119">
        <v>8</v>
      </c>
      <c r="G20" s="118">
        <v>9</v>
      </c>
      <c r="H20" s="119">
        <v>8</v>
      </c>
      <c r="I20" s="119">
        <v>9</v>
      </c>
      <c r="J20" s="119">
        <v>9</v>
      </c>
      <c r="K20" s="119">
        <v>10</v>
      </c>
      <c r="L20" s="120">
        <f t="shared" si="0"/>
        <v>8.625</v>
      </c>
    </row>
    <row r="21" spans="1:24">
      <c r="A21" s="112">
        <v>4</v>
      </c>
      <c r="B21" s="117">
        <v>3</v>
      </c>
      <c r="C21" s="117" t="s">
        <v>11</v>
      </c>
      <c r="D21" s="119">
        <v>8</v>
      </c>
      <c r="E21" s="119">
        <v>8</v>
      </c>
      <c r="F21" s="119">
        <v>8</v>
      </c>
      <c r="G21" s="119">
        <v>9</v>
      </c>
      <c r="H21" s="119">
        <v>9</v>
      </c>
      <c r="I21" s="119">
        <v>9</v>
      </c>
      <c r="J21" s="118">
        <v>9</v>
      </c>
      <c r="K21" s="119">
        <v>10</v>
      </c>
      <c r="L21" s="120">
        <f t="shared" si="0"/>
        <v>8.75</v>
      </c>
    </row>
    <row r="22" spans="1:24">
      <c r="A22" s="112">
        <v>10</v>
      </c>
      <c r="B22" s="117">
        <v>4</v>
      </c>
      <c r="C22" s="117" t="s">
        <v>16</v>
      </c>
      <c r="D22" s="119">
        <v>8</v>
      </c>
      <c r="E22" s="119">
        <v>8</v>
      </c>
      <c r="F22" s="119">
        <v>8</v>
      </c>
      <c r="G22" s="119">
        <v>8</v>
      </c>
      <c r="H22" s="119">
        <v>9</v>
      </c>
      <c r="I22" s="119">
        <v>9</v>
      </c>
      <c r="J22" s="119">
        <v>9</v>
      </c>
      <c r="K22" s="119">
        <v>10</v>
      </c>
      <c r="L22" s="120">
        <f t="shared" si="0"/>
        <v>8.625</v>
      </c>
    </row>
    <row r="23" spans="1:24">
      <c r="A23" s="112">
        <v>3</v>
      </c>
      <c r="B23" s="117">
        <v>5</v>
      </c>
      <c r="C23" s="117" t="s">
        <v>12</v>
      </c>
      <c r="D23" s="119">
        <v>8</v>
      </c>
      <c r="E23" s="119">
        <v>8</v>
      </c>
      <c r="F23" s="119">
        <v>8</v>
      </c>
      <c r="G23" s="118">
        <v>8</v>
      </c>
      <c r="H23" s="119">
        <v>8</v>
      </c>
      <c r="I23" s="119">
        <v>9</v>
      </c>
      <c r="J23" s="119">
        <v>9</v>
      </c>
      <c r="K23" s="119">
        <v>10</v>
      </c>
      <c r="L23" s="120">
        <f t="shared" si="0"/>
        <v>8.5</v>
      </c>
    </row>
    <row r="24" spans="1:24">
      <c r="A24" s="112">
        <v>5</v>
      </c>
      <c r="B24" s="117">
        <v>6</v>
      </c>
      <c r="C24" s="117" t="s">
        <v>13</v>
      </c>
      <c r="D24" s="119">
        <v>8</v>
      </c>
      <c r="E24" s="119">
        <v>7</v>
      </c>
      <c r="F24" s="119">
        <v>8</v>
      </c>
      <c r="G24" s="119">
        <v>8</v>
      </c>
      <c r="H24" s="119">
        <v>8</v>
      </c>
      <c r="I24" s="119">
        <v>9</v>
      </c>
      <c r="J24" s="118">
        <v>9</v>
      </c>
      <c r="K24" s="119">
        <v>10</v>
      </c>
      <c r="L24" s="120">
        <f t="shared" si="0"/>
        <v>8.375</v>
      </c>
    </row>
    <row r="25" spans="1:24">
      <c r="A25" s="112">
        <v>9</v>
      </c>
      <c r="B25" s="117">
        <v>7</v>
      </c>
      <c r="C25" s="117" t="s">
        <v>14</v>
      </c>
      <c r="D25" s="119">
        <v>8</v>
      </c>
      <c r="E25" s="119">
        <v>8</v>
      </c>
      <c r="F25" s="119">
        <v>8</v>
      </c>
      <c r="G25" s="119">
        <v>8</v>
      </c>
      <c r="H25" s="119">
        <v>8</v>
      </c>
      <c r="I25" s="119">
        <v>8</v>
      </c>
      <c r="J25" s="119">
        <v>9</v>
      </c>
      <c r="K25" s="119">
        <v>10</v>
      </c>
      <c r="L25" s="120">
        <f t="shared" si="0"/>
        <v>8.375</v>
      </c>
    </row>
    <row r="26" spans="1:24">
      <c r="A26" s="112">
        <v>11</v>
      </c>
      <c r="B26" s="121">
        <v>8</v>
      </c>
      <c r="C26" s="121" t="s">
        <v>17</v>
      </c>
      <c r="D26" s="119">
        <v>8</v>
      </c>
      <c r="E26" s="122">
        <v>8</v>
      </c>
      <c r="F26" s="119">
        <v>8</v>
      </c>
      <c r="G26" s="122">
        <v>8</v>
      </c>
      <c r="H26" s="122">
        <v>8</v>
      </c>
      <c r="I26" s="122">
        <v>9</v>
      </c>
      <c r="J26" s="122">
        <v>9</v>
      </c>
      <c r="K26" s="122">
        <v>10</v>
      </c>
      <c r="L26" s="123">
        <f t="shared" si="0"/>
        <v>8.5</v>
      </c>
    </row>
    <row r="27" spans="1:24">
      <c r="A27" s="112">
        <v>8</v>
      </c>
      <c r="B27" s="117">
        <v>9</v>
      </c>
      <c r="C27" s="117" t="s">
        <v>15</v>
      </c>
      <c r="D27" s="119">
        <v>8</v>
      </c>
      <c r="E27" s="119">
        <v>6</v>
      </c>
      <c r="F27" s="119">
        <v>8</v>
      </c>
      <c r="G27" s="119">
        <v>8</v>
      </c>
      <c r="H27" s="119">
        <v>8</v>
      </c>
      <c r="I27" s="119">
        <v>9</v>
      </c>
      <c r="J27" s="119">
        <v>9</v>
      </c>
      <c r="K27" s="119">
        <v>10</v>
      </c>
      <c r="L27" s="120">
        <f t="shared" si="0"/>
        <v>8.25</v>
      </c>
    </row>
    <row r="28" spans="1:24">
      <c r="A28" s="112">
        <v>6</v>
      </c>
      <c r="B28" s="117">
        <v>10</v>
      </c>
      <c r="C28" s="117" t="s">
        <v>18</v>
      </c>
      <c r="D28" s="119">
        <v>7</v>
      </c>
      <c r="E28" s="119">
        <v>8</v>
      </c>
      <c r="F28" s="119">
        <v>8</v>
      </c>
      <c r="G28" s="119">
        <v>8</v>
      </c>
      <c r="H28" s="119">
        <v>8</v>
      </c>
      <c r="I28" s="119">
        <v>9</v>
      </c>
      <c r="J28" s="119">
        <v>9</v>
      </c>
      <c r="K28" s="119">
        <v>10</v>
      </c>
      <c r="L28" s="120">
        <f t="shared" si="0"/>
        <v>8.375</v>
      </c>
    </row>
    <row r="29" spans="1:24">
      <c r="A29" s="112">
        <v>13</v>
      </c>
      <c r="B29" s="117">
        <v>11</v>
      </c>
      <c r="C29" s="117" t="s">
        <v>19</v>
      </c>
      <c r="D29" s="119">
        <v>6</v>
      </c>
      <c r="E29" s="124">
        <v>8</v>
      </c>
      <c r="F29" s="119">
        <v>8</v>
      </c>
      <c r="G29" s="119">
        <v>9</v>
      </c>
      <c r="H29" s="119">
        <v>8</v>
      </c>
      <c r="I29" s="124">
        <v>9</v>
      </c>
      <c r="J29" s="119">
        <v>9</v>
      </c>
      <c r="K29" s="119">
        <v>10</v>
      </c>
      <c r="L29" s="120">
        <f t="shared" si="0"/>
        <v>8.375</v>
      </c>
    </row>
    <row r="30" spans="1:24">
      <c r="A30" s="112">
        <v>12</v>
      </c>
      <c r="B30" s="117">
        <v>12</v>
      </c>
      <c r="C30" s="117" t="s">
        <v>20</v>
      </c>
      <c r="D30" s="119">
        <v>6</v>
      </c>
      <c r="E30" s="119">
        <v>7</v>
      </c>
      <c r="F30" s="119">
        <v>8</v>
      </c>
      <c r="G30" s="119">
        <v>8</v>
      </c>
      <c r="H30" s="119">
        <v>8</v>
      </c>
      <c r="I30" s="119">
        <v>8</v>
      </c>
      <c r="J30" s="119">
        <v>9</v>
      </c>
      <c r="K30" s="119">
        <v>10</v>
      </c>
      <c r="L30" s="120">
        <f t="shared" si="0"/>
        <v>8</v>
      </c>
    </row>
    <row r="31" spans="1:24">
      <c r="A31" s="112">
        <v>7</v>
      </c>
      <c r="B31" s="125">
        <v>13</v>
      </c>
      <c r="C31" s="125" t="s">
        <v>21</v>
      </c>
      <c r="D31" s="126">
        <v>7</v>
      </c>
      <c r="E31" s="126">
        <v>8</v>
      </c>
      <c r="F31" s="126">
        <v>7</v>
      </c>
      <c r="G31" s="126">
        <v>5</v>
      </c>
      <c r="H31" s="126">
        <v>8</v>
      </c>
      <c r="I31" s="126">
        <v>9</v>
      </c>
      <c r="J31" s="126">
        <v>9</v>
      </c>
      <c r="K31" s="126">
        <v>10</v>
      </c>
      <c r="L31" s="127">
        <f t="shared" si="0"/>
        <v>7.875</v>
      </c>
    </row>
    <row r="32" spans="1:24">
      <c r="B32" s="128"/>
      <c r="C32" s="129" t="s">
        <v>118</v>
      </c>
      <c r="D32" s="130">
        <f t="shared" ref="D32:K32" si="1">SUM(D19:D31)/13</f>
        <v>7.5384615384615383</v>
      </c>
      <c r="E32" s="130">
        <f t="shared" si="1"/>
        <v>7.6923076923076925</v>
      </c>
      <c r="F32" s="130">
        <f t="shared" si="1"/>
        <v>7.9230769230769234</v>
      </c>
      <c r="G32" s="130">
        <f t="shared" si="1"/>
        <v>8</v>
      </c>
      <c r="H32" s="130">
        <f t="shared" si="1"/>
        <v>8.1538461538461533</v>
      </c>
      <c r="I32" s="130">
        <f t="shared" si="1"/>
        <v>8.8461538461538467</v>
      </c>
      <c r="J32" s="130">
        <f t="shared" si="1"/>
        <v>9</v>
      </c>
      <c r="K32" s="130">
        <f t="shared" si="1"/>
        <v>10</v>
      </c>
    </row>
    <row r="33" spans="2:12">
      <c r="B33" s="131"/>
      <c r="C33" s="132" t="s">
        <v>119</v>
      </c>
      <c r="D33" s="133">
        <f t="shared" ref="D33:K33" si="2">SUM(D19:D31)</f>
        <v>98</v>
      </c>
      <c r="E33" s="133">
        <f t="shared" si="2"/>
        <v>100</v>
      </c>
      <c r="F33" s="133">
        <f t="shared" si="2"/>
        <v>103</v>
      </c>
      <c r="G33" s="133">
        <f t="shared" si="2"/>
        <v>104</v>
      </c>
      <c r="H33" s="133">
        <f t="shared" si="2"/>
        <v>106</v>
      </c>
      <c r="I33" s="133">
        <f t="shared" si="2"/>
        <v>115</v>
      </c>
      <c r="J33" s="133">
        <f t="shared" si="2"/>
        <v>117</v>
      </c>
      <c r="K33" s="133">
        <f t="shared" si="2"/>
        <v>130</v>
      </c>
    </row>
    <row r="34" spans="2:12">
      <c r="B34" s="134"/>
      <c r="C34" s="135" t="s">
        <v>120</v>
      </c>
      <c r="D34" s="136">
        <f t="shared" ref="D34:K34" si="3">D33/130</f>
        <v>0.75384615384615383</v>
      </c>
      <c r="E34" s="137">
        <f t="shared" si="3"/>
        <v>0.76923076923076927</v>
      </c>
      <c r="F34" s="136">
        <f t="shared" si="3"/>
        <v>0.79230769230769227</v>
      </c>
      <c r="G34" s="137">
        <f t="shared" si="3"/>
        <v>0.8</v>
      </c>
      <c r="H34" s="136">
        <f t="shared" si="3"/>
        <v>0.81538461538461537</v>
      </c>
      <c r="I34" s="137">
        <f t="shared" si="3"/>
        <v>0.88461538461538458</v>
      </c>
      <c r="J34" s="137">
        <f t="shared" si="3"/>
        <v>0.9</v>
      </c>
      <c r="K34" s="136">
        <f t="shared" si="3"/>
        <v>1</v>
      </c>
      <c r="L34" s="100">
        <f>AVERAGE(A34:K34)</f>
        <v>0.83942307692307683</v>
      </c>
    </row>
    <row r="65" spans="2:27" ht="18" customHeight="1"/>
    <row r="66" spans="2:27" ht="38.25" customHeight="1">
      <c r="C66" s="138"/>
      <c r="D66" s="139"/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74" t="s">
        <v>158</v>
      </c>
      <c r="P66" s="174"/>
      <c r="Q66" s="174"/>
      <c r="R66" s="174"/>
      <c r="S66" s="174"/>
      <c r="T66" s="174"/>
      <c r="U66" s="174"/>
      <c r="V66" s="174"/>
      <c r="W66" s="174"/>
      <c r="X66" s="174"/>
      <c r="Y66" s="174"/>
      <c r="Z66" s="174"/>
      <c r="AA66" s="174"/>
    </row>
    <row r="67" spans="2:27" ht="38.25" customHeight="1">
      <c r="B67" s="138" t="s">
        <v>121</v>
      </c>
      <c r="C67" s="138"/>
      <c r="D67" s="139"/>
      <c r="E67" s="139"/>
      <c r="F67" s="139"/>
      <c r="G67" s="139"/>
      <c r="H67" s="139"/>
      <c r="I67" s="139"/>
      <c r="J67" s="139"/>
      <c r="K67" s="139"/>
      <c r="L67" s="139"/>
      <c r="M67" s="139"/>
      <c r="N67" s="139"/>
      <c r="O67" s="152"/>
      <c r="P67" s="152"/>
      <c r="Q67" s="152"/>
      <c r="R67" s="152"/>
      <c r="S67" s="152"/>
      <c r="T67" s="152"/>
      <c r="U67" s="152"/>
      <c r="V67" s="152"/>
      <c r="W67" s="152"/>
      <c r="X67" s="152"/>
      <c r="Y67" s="152"/>
      <c r="Z67" s="152"/>
      <c r="AA67" s="152"/>
    </row>
    <row r="68" spans="2:27" ht="23.25">
      <c r="B68" s="140" t="s">
        <v>22</v>
      </c>
      <c r="C68" s="141" t="s">
        <v>21</v>
      </c>
      <c r="D68" s="139"/>
      <c r="E68" s="139"/>
      <c r="F68" s="139"/>
      <c r="G68" s="139"/>
      <c r="H68" s="139"/>
      <c r="I68" s="139"/>
      <c r="J68" s="139"/>
      <c r="K68" s="139"/>
      <c r="L68" s="139"/>
      <c r="M68" s="139"/>
    </row>
    <row r="69" spans="2:27" ht="24.95" customHeight="1">
      <c r="C69" s="142" t="s">
        <v>24</v>
      </c>
      <c r="D69" s="111" t="s">
        <v>3</v>
      </c>
      <c r="E69" s="111" t="s">
        <v>127</v>
      </c>
      <c r="F69" s="111" t="s">
        <v>156</v>
      </c>
      <c r="G69" s="111" t="s">
        <v>5</v>
      </c>
      <c r="H69" s="111" t="s">
        <v>1</v>
      </c>
      <c r="I69" s="111" t="s">
        <v>124</v>
      </c>
      <c r="J69" s="111" t="s">
        <v>6</v>
      </c>
      <c r="K69" s="111" t="s">
        <v>157</v>
      </c>
      <c r="L69" s="111" t="s">
        <v>112</v>
      </c>
    </row>
    <row r="70" spans="2:27" ht="24.95" customHeight="1">
      <c r="C70" s="142" t="s">
        <v>122</v>
      </c>
      <c r="D70" s="126">
        <v>7</v>
      </c>
      <c r="E70" s="126">
        <v>5</v>
      </c>
      <c r="F70" s="126">
        <v>7</v>
      </c>
      <c r="G70" s="126">
        <v>8</v>
      </c>
      <c r="H70" s="126">
        <v>9</v>
      </c>
      <c r="I70" s="126">
        <v>10</v>
      </c>
      <c r="J70" s="126">
        <v>9</v>
      </c>
      <c r="K70" s="126">
        <v>8</v>
      </c>
      <c r="L70" s="127">
        <v>7.875</v>
      </c>
    </row>
    <row r="71" spans="2:27">
      <c r="C71" s="143" t="s">
        <v>123</v>
      </c>
      <c r="D71" s="143">
        <v>8</v>
      </c>
      <c r="E71" s="143">
        <v>8</v>
      </c>
      <c r="F71" s="143">
        <v>8</v>
      </c>
      <c r="G71" s="143">
        <v>8</v>
      </c>
      <c r="H71" s="143">
        <v>8</v>
      </c>
      <c r="I71" s="143">
        <v>8</v>
      </c>
      <c r="J71" s="143">
        <v>8</v>
      </c>
      <c r="K71" s="143">
        <v>8</v>
      </c>
      <c r="L71" s="143">
        <v>8</v>
      </c>
      <c r="M71" s="143">
        <v>8</v>
      </c>
    </row>
    <row r="92" spans="2:13" ht="23.25">
      <c r="B92" s="144" t="s">
        <v>25</v>
      </c>
      <c r="C92" s="141" t="s">
        <v>20</v>
      </c>
    </row>
    <row r="93" spans="2:13" ht="29.25" customHeight="1">
      <c r="C93" s="142" t="s">
        <v>24</v>
      </c>
      <c r="D93" s="111" t="s">
        <v>3</v>
      </c>
      <c r="E93" s="111" t="s">
        <v>127</v>
      </c>
      <c r="F93" s="111" t="s">
        <v>156</v>
      </c>
      <c r="G93" s="111" t="s">
        <v>5</v>
      </c>
      <c r="H93" s="111" t="s">
        <v>1</v>
      </c>
      <c r="I93" s="111" t="s">
        <v>124</v>
      </c>
      <c r="J93" s="111" t="s">
        <v>6</v>
      </c>
      <c r="K93" s="111" t="s">
        <v>157</v>
      </c>
      <c r="L93" s="111" t="s">
        <v>112</v>
      </c>
    </row>
    <row r="94" spans="2:13" ht="24.95" customHeight="1">
      <c r="C94" s="142" t="s">
        <v>122</v>
      </c>
      <c r="D94" s="119">
        <v>8</v>
      </c>
      <c r="E94" s="119">
        <v>8</v>
      </c>
      <c r="F94" s="119">
        <v>6</v>
      </c>
      <c r="G94" s="119">
        <v>8</v>
      </c>
      <c r="H94" s="119">
        <v>9</v>
      </c>
      <c r="I94" s="119">
        <v>10</v>
      </c>
      <c r="J94" s="119">
        <v>8</v>
      </c>
      <c r="K94" s="119">
        <v>7</v>
      </c>
      <c r="L94" s="120">
        <v>8</v>
      </c>
    </row>
    <row r="95" spans="2:13">
      <c r="C95" s="143" t="s">
        <v>123</v>
      </c>
      <c r="D95" s="143">
        <v>8</v>
      </c>
      <c r="E95" s="143">
        <v>8</v>
      </c>
      <c r="F95" s="143">
        <v>8</v>
      </c>
      <c r="G95" s="143">
        <v>8</v>
      </c>
      <c r="H95" s="143">
        <v>8</v>
      </c>
      <c r="I95" s="143">
        <v>8</v>
      </c>
      <c r="J95" s="143">
        <v>8</v>
      </c>
      <c r="K95" s="143">
        <v>8</v>
      </c>
      <c r="L95" s="143">
        <v>8</v>
      </c>
      <c r="M95" s="143">
        <v>8</v>
      </c>
    </row>
    <row r="116" spans="2:12" ht="23.25">
      <c r="B116" s="144" t="s">
        <v>26</v>
      </c>
      <c r="C116" s="141" t="s">
        <v>15</v>
      </c>
    </row>
    <row r="117" spans="2:12" ht="27.75" customHeight="1">
      <c r="C117" s="142" t="s">
        <v>24</v>
      </c>
      <c r="D117" s="111" t="s">
        <v>3</v>
      </c>
      <c r="E117" s="111" t="s">
        <v>127</v>
      </c>
      <c r="F117" s="111" t="s">
        <v>156</v>
      </c>
      <c r="G117" s="111" t="s">
        <v>5</v>
      </c>
      <c r="H117" s="111" t="s">
        <v>1</v>
      </c>
      <c r="I117" s="111" t="s">
        <v>124</v>
      </c>
      <c r="J117" s="111" t="s">
        <v>6</v>
      </c>
      <c r="K117" s="111" t="s">
        <v>157</v>
      </c>
      <c r="L117" s="111" t="s">
        <v>112</v>
      </c>
    </row>
    <row r="118" spans="2:12" ht="24.75" customHeight="1">
      <c r="C118" s="142" t="s">
        <v>122</v>
      </c>
      <c r="D118" s="119">
        <v>8</v>
      </c>
      <c r="E118" s="119">
        <v>8</v>
      </c>
      <c r="F118" s="119">
        <v>8</v>
      </c>
      <c r="G118" s="119">
        <v>8</v>
      </c>
      <c r="H118" s="119">
        <v>9</v>
      </c>
      <c r="I118" s="119">
        <v>10</v>
      </c>
      <c r="J118" s="119">
        <v>9</v>
      </c>
      <c r="K118" s="119">
        <v>6</v>
      </c>
      <c r="L118" s="120">
        <v>8.25</v>
      </c>
    </row>
  </sheetData>
  <mergeCells count="3">
    <mergeCell ref="B16:C16"/>
    <mergeCell ref="B18:C18"/>
    <mergeCell ref="O66:AA66"/>
  </mergeCells>
  <conditionalFormatting sqref="D19:H31">
    <cfRule type="cellIs" dxfId="79" priority="32" stopIfTrue="1" operator="between">
      <formula>8</formula>
      <formula>10</formula>
    </cfRule>
    <cfRule type="cellIs" dxfId="78" priority="33" stopIfTrue="1" operator="between">
      <formula>6</formula>
      <formula>7</formula>
    </cfRule>
    <cfRule type="cellIs" dxfId="77" priority="34" operator="between">
      <formula>0</formula>
      <formula>5</formula>
    </cfRule>
  </conditionalFormatting>
  <conditionalFormatting sqref="D16:H16">
    <cfRule type="cellIs" dxfId="76" priority="28" stopIfTrue="1" operator="between">
      <formula>6</formula>
      <formula>7</formula>
    </cfRule>
    <cfRule type="cellIs" dxfId="75" priority="29" stopIfTrue="1" operator="between">
      <formula>0</formula>
      <formula>5</formula>
    </cfRule>
    <cfRule type="cellIs" dxfId="74" priority="30" stopIfTrue="1" operator="between">
      <formula>8</formula>
      <formula>10</formula>
    </cfRule>
  </conditionalFormatting>
  <conditionalFormatting sqref="L19:L31">
    <cfRule type="top10" dxfId="73" priority="31" bottom="1" rank="3"/>
  </conditionalFormatting>
  <conditionalFormatting sqref="I19:K31">
    <cfRule type="cellIs" dxfId="72" priority="25" stopIfTrue="1" operator="between">
      <formula>8</formula>
      <formula>10</formula>
    </cfRule>
    <cfRule type="cellIs" dxfId="71" priority="26" stopIfTrue="1" operator="between">
      <formula>6</formula>
      <formula>7</formula>
    </cfRule>
    <cfRule type="cellIs" dxfId="70" priority="27" operator="between">
      <formula>0</formula>
      <formula>5</formula>
    </cfRule>
  </conditionalFormatting>
  <conditionalFormatting sqref="I16:K16">
    <cfRule type="cellIs" dxfId="69" priority="22" stopIfTrue="1" operator="between">
      <formula>6</formula>
      <formula>7</formula>
    </cfRule>
    <cfRule type="cellIs" dxfId="68" priority="23" stopIfTrue="1" operator="between">
      <formula>0</formula>
      <formula>5</formula>
    </cfRule>
    <cfRule type="cellIs" dxfId="67" priority="24" stopIfTrue="1" operator="between">
      <formula>8</formula>
      <formula>10</formula>
    </cfRule>
  </conditionalFormatting>
  <conditionalFormatting sqref="D70:H70">
    <cfRule type="cellIs" dxfId="66" priority="19" stopIfTrue="1" operator="between">
      <formula>8</formula>
      <formula>10</formula>
    </cfRule>
    <cfRule type="cellIs" dxfId="65" priority="20" stopIfTrue="1" operator="between">
      <formula>6</formula>
      <formula>7</formula>
    </cfRule>
    <cfRule type="cellIs" dxfId="64" priority="21" operator="between">
      <formula>0</formula>
      <formula>5</formula>
    </cfRule>
  </conditionalFormatting>
  <conditionalFormatting sqref="L70">
    <cfRule type="top10" dxfId="63" priority="18" bottom="1" rank="3"/>
  </conditionalFormatting>
  <conditionalFormatting sqref="I70:K70">
    <cfRule type="cellIs" dxfId="62" priority="15" stopIfTrue="1" operator="between">
      <formula>8</formula>
      <formula>10</formula>
    </cfRule>
    <cfRule type="cellIs" dxfId="61" priority="16" stopIfTrue="1" operator="between">
      <formula>6</formula>
      <formula>7</formula>
    </cfRule>
    <cfRule type="cellIs" dxfId="60" priority="17" operator="between">
      <formula>0</formula>
      <formula>5</formula>
    </cfRule>
  </conditionalFormatting>
  <conditionalFormatting sqref="D94:H94">
    <cfRule type="cellIs" dxfId="59" priority="12" stopIfTrue="1" operator="between">
      <formula>8</formula>
      <formula>10</formula>
    </cfRule>
    <cfRule type="cellIs" dxfId="58" priority="13" stopIfTrue="1" operator="between">
      <formula>6</formula>
      <formula>7</formula>
    </cfRule>
    <cfRule type="cellIs" dxfId="57" priority="14" operator="between">
      <formula>0</formula>
      <formula>5</formula>
    </cfRule>
  </conditionalFormatting>
  <conditionalFormatting sqref="L94">
    <cfRule type="top10" dxfId="56" priority="11" bottom="1" rank="3"/>
  </conditionalFormatting>
  <conditionalFormatting sqref="I94:K94">
    <cfRule type="cellIs" dxfId="55" priority="8" stopIfTrue="1" operator="between">
      <formula>8</formula>
      <formula>10</formula>
    </cfRule>
    <cfRule type="cellIs" dxfId="54" priority="9" stopIfTrue="1" operator="between">
      <formula>6</formula>
      <formula>7</formula>
    </cfRule>
    <cfRule type="cellIs" dxfId="53" priority="10" operator="between">
      <formula>0</formula>
      <formula>5</formula>
    </cfRule>
  </conditionalFormatting>
  <conditionalFormatting sqref="D118:H118">
    <cfRule type="cellIs" dxfId="52" priority="5" stopIfTrue="1" operator="between">
      <formula>8</formula>
      <formula>10</formula>
    </cfRule>
    <cfRule type="cellIs" dxfId="51" priority="6" stopIfTrue="1" operator="between">
      <formula>6</formula>
      <formula>7</formula>
    </cfRule>
    <cfRule type="cellIs" dxfId="50" priority="7" operator="between">
      <formula>0</formula>
      <formula>5</formula>
    </cfRule>
  </conditionalFormatting>
  <conditionalFormatting sqref="L118">
    <cfRule type="top10" dxfId="49" priority="4" bottom="1" rank="3"/>
  </conditionalFormatting>
  <conditionalFormatting sqref="I118:K118">
    <cfRule type="cellIs" dxfId="48" priority="1" stopIfTrue="1" operator="between">
      <formula>8</formula>
      <formula>10</formula>
    </cfRule>
    <cfRule type="cellIs" dxfId="47" priority="2" stopIfTrue="1" operator="between">
      <formula>6</formula>
      <formula>7</formula>
    </cfRule>
    <cfRule type="cellIs" dxfId="46" priority="3" operator="between">
      <formula>0</formula>
      <formula>5</formula>
    </cfRule>
  </conditionalFormatting>
  <printOptions horizontalCentered="1"/>
  <pageMargins left="0" right="0" top="0" bottom="0" header="0" footer="0"/>
  <pageSetup paperSize="8" scale="42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B2:AK118"/>
  <sheetViews>
    <sheetView topLeftCell="A10" zoomScale="70" zoomScaleNormal="70" workbookViewId="0">
      <selection activeCell="D34" activeCellId="1" sqref="D15:K15 D34:K34"/>
    </sheetView>
  </sheetViews>
  <sheetFormatPr defaultColWidth="9.140625" defaultRowHeight="15.75"/>
  <cols>
    <col min="1" max="1" width="3.42578125" style="95" customWidth="1"/>
    <col min="2" max="2" width="5.5703125" style="95" customWidth="1"/>
    <col min="3" max="3" width="30" style="95" bestFit="1" customWidth="1"/>
    <col min="4" max="5" width="14.7109375" style="95" customWidth="1"/>
    <col min="6" max="6" width="17.5703125" style="95" customWidth="1"/>
    <col min="7" max="11" width="14.7109375" style="95" customWidth="1"/>
    <col min="12" max="12" width="13.42578125" style="95" customWidth="1"/>
    <col min="13" max="13" width="3.28515625" style="95" customWidth="1"/>
    <col min="14" max="14" width="14.42578125" style="95" customWidth="1"/>
    <col min="15" max="26" width="13.42578125" style="95" customWidth="1"/>
    <col min="27" max="30" width="11.7109375" style="95" customWidth="1"/>
    <col min="31" max="16384" width="9.140625" style="95"/>
  </cols>
  <sheetData>
    <row r="2" spans="2:37" ht="19.5">
      <c r="B2" s="96" t="s">
        <v>159</v>
      </c>
    </row>
    <row r="3" spans="2:37" ht="19.5">
      <c r="B3" s="96"/>
      <c r="C3" s="97"/>
    </row>
    <row r="4" spans="2:37">
      <c r="C4" s="97"/>
    </row>
    <row r="8" spans="2:37">
      <c r="H8" s="98"/>
      <c r="I8" s="98"/>
      <c r="K8" s="98"/>
      <c r="L8" s="98"/>
    </row>
    <row r="9" spans="2:37">
      <c r="AJ9" s="95" t="s">
        <v>152</v>
      </c>
      <c r="AK9" s="95" t="s">
        <v>153</v>
      </c>
    </row>
    <row r="10" spans="2:37">
      <c r="D10" s="99"/>
      <c r="E10" s="99"/>
      <c r="F10" s="99"/>
      <c r="G10" s="99"/>
      <c r="H10" s="99"/>
      <c r="I10" s="99"/>
      <c r="J10" s="99"/>
      <c r="K10" s="99"/>
      <c r="L10" s="99"/>
      <c r="M10" s="99"/>
      <c r="AJ10" s="95" t="s">
        <v>154</v>
      </c>
      <c r="AK10" s="95" t="s">
        <v>155</v>
      </c>
    </row>
    <row r="11" spans="2:37">
      <c r="O11" s="100"/>
    </row>
    <row r="12" spans="2:37"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37"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37"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37" ht="25.5">
      <c r="D15" s="103" t="s">
        <v>146</v>
      </c>
      <c r="E15" s="102" t="s">
        <v>3</v>
      </c>
      <c r="F15" s="102" t="s">
        <v>157</v>
      </c>
      <c r="G15" s="102" t="s">
        <v>5</v>
      </c>
      <c r="H15" s="103" t="s">
        <v>1</v>
      </c>
      <c r="I15" s="103" t="s">
        <v>6</v>
      </c>
      <c r="J15" s="102" t="s">
        <v>124</v>
      </c>
      <c r="K15" s="102" t="s">
        <v>125</v>
      </c>
      <c r="L15" s="102" t="s">
        <v>112</v>
      </c>
      <c r="N15" s="104" t="s">
        <v>113</v>
      </c>
      <c r="O15" s="104" t="s">
        <v>114</v>
      </c>
      <c r="P15" s="104" t="s">
        <v>115</v>
      </c>
      <c r="Q15" s="104" t="s">
        <v>8</v>
      </c>
    </row>
    <row r="16" spans="2:37" ht="52.5" customHeight="1">
      <c r="B16" s="171" t="s">
        <v>116</v>
      </c>
      <c r="C16" s="171"/>
      <c r="D16" s="105">
        <v>7</v>
      </c>
      <c r="E16" s="105">
        <v>8</v>
      </c>
      <c r="F16" s="105">
        <v>8</v>
      </c>
      <c r="G16" s="105">
        <v>9</v>
      </c>
      <c r="H16" s="105">
        <v>9</v>
      </c>
      <c r="I16" s="105">
        <v>10</v>
      </c>
      <c r="J16" s="105">
        <v>10</v>
      </c>
      <c r="K16" s="105">
        <v>10</v>
      </c>
      <c r="L16" s="107">
        <f>AVERAGE(D16:K16)</f>
        <v>8.875</v>
      </c>
      <c r="N16" s="108">
        <f>COUNT(E16:K16)/8</f>
        <v>0.875</v>
      </c>
      <c r="O16" s="108">
        <f>COUNT(D16)/8</f>
        <v>0.125</v>
      </c>
      <c r="P16" s="108">
        <v>0</v>
      </c>
      <c r="Q16" s="109">
        <f>N16-P16</f>
        <v>0.875</v>
      </c>
      <c r="Y16" s="100"/>
    </row>
    <row r="17" spans="2:23" ht="27" customHeight="1">
      <c r="W17" s="110"/>
    </row>
    <row r="18" spans="2:23" ht="30.75" customHeight="1">
      <c r="B18" s="172" t="s">
        <v>117</v>
      </c>
      <c r="C18" s="173"/>
      <c r="D18" s="111" t="s">
        <v>146</v>
      </c>
      <c r="E18" s="111" t="s">
        <v>3</v>
      </c>
      <c r="F18" s="111" t="s">
        <v>157</v>
      </c>
      <c r="G18" s="111" t="s">
        <v>5</v>
      </c>
      <c r="H18" s="111" t="s">
        <v>1</v>
      </c>
      <c r="I18" s="111" t="s">
        <v>6</v>
      </c>
      <c r="J18" s="111" t="s">
        <v>124</v>
      </c>
      <c r="K18" s="111" t="s">
        <v>125</v>
      </c>
      <c r="L18" s="111" t="s">
        <v>112</v>
      </c>
    </row>
    <row r="19" spans="2:23">
      <c r="B19" s="113">
        <v>1</v>
      </c>
      <c r="C19" s="113" t="s">
        <v>9</v>
      </c>
      <c r="D19" s="114">
        <v>8</v>
      </c>
      <c r="E19" s="115">
        <v>8</v>
      </c>
      <c r="F19" s="114">
        <v>8</v>
      </c>
      <c r="G19" s="115">
        <v>9</v>
      </c>
      <c r="H19" s="115">
        <v>9</v>
      </c>
      <c r="I19" s="114">
        <v>10</v>
      </c>
      <c r="J19" s="114">
        <v>10</v>
      </c>
      <c r="K19" s="115">
        <v>10</v>
      </c>
      <c r="L19" s="116">
        <f t="shared" ref="L19:L31" si="0">AVERAGE(D19:K19)</f>
        <v>9</v>
      </c>
    </row>
    <row r="20" spans="2:23">
      <c r="B20" s="117">
        <v>2</v>
      </c>
      <c r="C20" s="117" t="s">
        <v>10</v>
      </c>
      <c r="D20" s="119">
        <v>7</v>
      </c>
      <c r="E20" s="119">
        <v>8</v>
      </c>
      <c r="F20" s="118">
        <v>8</v>
      </c>
      <c r="G20" s="119">
        <v>9</v>
      </c>
      <c r="H20" s="119">
        <v>9</v>
      </c>
      <c r="I20" s="119">
        <v>9</v>
      </c>
      <c r="J20" s="118">
        <v>10</v>
      </c>
      <c r="K20" s="119">
        <v>10</v>
      </c>
      <c r="L20" s="120">
        <f t="shared" si="0"/>
        <v>8.75</v>
      </c>
    </row>
    <row r="21" spans="2:23">
      <c r="B21" s="117">
        <v>3</v>
      </c>
      <c r="C21" s="117" t="s">
        <v>12</v>
      </c>
      <c r="D21" s="119">
        <v>7</v>
      </c>
      <c r="E21" s="119">
        <v>8</v>
      </c>
      <c r="F21" s="119">
        <v>8</v>
      </c>
      <c r="G21" s="119">
        <v>9</v>
      </c>
      <c r="H21" s="119">
        <v>9</v>
      </c>
      <c r="I21" s="119">
        <v>9</v>
      </c>
      <c r="J21" s="119">
        <v>10</v>
      </c>
      <c r="K21" s="119">
        <v>10</v>
      </c>
      <c r="L21" s="120">
        <f t="shared" si="0"/>
        <v>8.75</v>
      </c>
    </row>
    <row r="22" spans="2:23">
      <c r="B22" s="117">
        <v>4</v>
      </c>
      <c r="C22" s="117" t="s">
        <v>11</v>
      </c>
      <c r="D22" s="119">
        <v>8</v>
      </c>
      <c r="E22" s="119">
        <v>7</v>
      </c>
      <c r="F22" s="119">
        <v>8</v>
      </c>
      <c r="G22" s="119">
        <v>9</v>
      </c>
      <c r="H22" s="119">
        <v>9</v>
      </c>
      <c r="I22" s="119">
        <v>9</v>
      </c>
      <c r="J22" s="119">
        <v>10</v>
      </c>
      <c r="K22" s="119">
        <v>10</v>
      </c>
      <c r="L22" s="120">
        <f t="shared" si="0"/>
        <v>8.75</v>
      </c>
    </row>
    <row r="23" spans="2:23">
      <c r="B23" s="117">
        <v>5</v>
      </c>
      <c r="C23" s="117" t="s">
        <v>13</v>
      </c>
      <c r="D23" s="119">
        <v>8</v>
      </c>
      <c r="E23" s="119">
        <v>7</v>
      </c>
      <c r="F23" s="118">
        <v>7</v>
      </c>
      <c r="G23" s="119">
        <v>9</v>
      </c>
      <c r="H23" s="119">
        <v>9</v>
      </c>
      <c r="I23" s="119">
        <v>9</v>
      </c>
      <c r="J23" s="118">
        <v>10</v>
      </c>
      <c r="K23" s="119">
        <v>10</v>
      </c>
      <c r="L23" s="120">
        <f t="shared" si="0"/>
        <v>8.625</v>
      </c>
    </row>
    <row r="24" spans="2:23">
      <c r="B24" s="117">
        <v>6</v>
      </c>
      <c r="C24" s="117" t="s">
        <v>18</v>
      </c>
      <c r="D24" s="119">
        <v>8</v>
      </c>
      <c r="E24" s="119">
        <v>7</v>
      </c>
      <c r="F24" s="119">
        <v>8</v>
      </c>
      <c r="G24" s="119">
        <v>8</v>
      </c>
      <c r="H24" s="119">
        <v>9</v>
      </c>
      <c r="I24" s="119">
        <v>9</v>
      </c>
      <c r="J24" s="119">
        <v>10</v>
      </c>
      <c r="K24" s="119">
        <v>10</v>
      </c>
      <c r="L24" s="120">
        <f t="shared" si="0"/>
        <v>8.625</v>
      </c>
    </row>
    <row r="25" spans="2:23">
      <c r="B25" s="117">
        <v>7</v>
      </c>
      <c r="C25" s="117" t="s">
        <v>21</v>
      </c>
      <c r="D25" s="119">
        <v>8</v>
      </c>
      <c r="E25" s="119">
        <v>7</v>
      </c>
      <c r="F25" s="119">
        <v>8</v>
      </c>
      <c r="G25" s="119">
        <v>8</v>
      </c>
      <c r="H25" s="119">
        <v>8</v>
      </c>
      <c r="I25" s="119">
        <v>8</v>
      </c>
      <c r="J25" s="119">
        <v>10</v>
      </c>
      <c r="K25" s="119">
        <v>10</v>
      </c>
      <c r="L25" s="120">
        <f t="shared" si="0"/>
        <v>8.375</v>
      </c>
    </row>
    <row r="26" spans="2:23">
      <c r="B26" s="121">
        <v>8</v>
      </c>
      <c r="C26" s="121" t="s">
        <v>15</v>
      </c>
      <c r="D26" s="122">
        <v>8</v>
      </c>
      <c r="E26" s="122">
        <v>8</v>
      </c>
      <c r="F26" s="122">
        <v>7</v>
      </c>
      <c r="G26" s="122">
        <v>9</v>
      </c>
      <c r="H26" s="122">
        <v>9</v>
      </c>
      <c r="I26" s="122">
        <v>8</v>
      </c>
      <c r="J26" s="122">
        <v>10</v>
      </c>
      <c r="K26" s="122">
        <v>10</v>
      </c>
      <c r="L26" s="123">
        <f t="shared" si="0"/>
        <v>8.625</v>
      </c>
    </row>
    <row r="27" spans="2:23">
      <c r="B27" s="117">
        <v>9</v>
      </c>
      <c r="C27" s="117" t="s">
        <v>14</v>
      </c>
      <c r="D27" s="119">
        <v>8</v>
      </c>
      <c r="E27" s="119">
        <v>8</v>
      </c>
      <c r="F27" s="119">
        <v>8</v>
      </c>
      <c r="G27" s="119">
        <v>8</v>
      </c>
      <c r="H27" s="119">
        <v>9</v>
      </c>
      <c r="I27" s="119">
        <v>9</v>
      </c>
      <c r="J27" s="119">
        <v>10</v>
      </c>
      <c r="K27" s="119">
        <v>10</v>
      </c>
      <c r="L27" s="120">
        <f t="shared" si="0"/>
        <v>8.75</v>
      </c>
    </row>
    <row r="28" spans="2:23">
      <c r="B28" s="117">
        <v>10</v>
      </c>
      <c r="C28" s="117" t="s">
        <v>16</v>
      </c>
      <c r="D28" s="119">
        <v>7</v>
      </c>
      <c r="E28" s="119">
        <v>8</v>
      </c>
      <c r="F28" s="119">
        <v>8</v>
      </c>
      <c r="G28" s="119">
        <v>8</v>
      </c>
      <c r="H28" s="119">
        <v>9</v>
      </c>
      <c r="I28" s="119">
        <v>9</v>
      </c>
      <c r="J28" s="119">
        <v>10</v>
      </c>
      <c r="K28" s="119">
        <v>10</v>
      </c>
      <c r="L28" s="120">
        <f t="shared" si="0"/>
        <v>8.625</v>
      </c>
    </row>
    <row r="29" spans="2:23">
      <c r="B29" s="117">
        <v>11</v>
      </c>
      <c r="C29" s="117" t="s">
        <v>17</v>
      </c>
      <c r="D29" s="119">
        <v>8</v>
      </c>
      <c r="E29" s="119">
        <v>8</v>
      </c>
      <c r="F29" s="119">
        <v>8</v>
      </c>
      <c r="G29" s="124">
        <v>8</v>
      </c>
      <c r="H29" s="119">
        <v>9</v>
      </c>
      <c r="I29" s="119">
        <v>10</v>
      </c>
      <c r="J29" s="119">
        <v>10</v>
      </c>
      <c r="K29" s="119">
        <v>10</v>
      </c>
      <c r="L29" s="120">
        <f t="shared" si="0"/>
        <v>8.875</v>
      </c>
    </row>
    <row r="30" spans="2:23">
      <c r="B30" s="117">
        <v>12</v>
      </c>
      <c r="C30" s="117" t="s">
        <v>20</v>
      </c>
      <c r="D30" s="119">
        <v>8</v>
      </c>
      <c r="E30" s="119">
        <v>8</v>
      </c>
      <c r="F30" s="119">
        <v>7</v>
      </c>
      <c r="G30" s="119">
        <v>8</v>
      </c>
      <c r="H30" s="119">
        <v>9</v>
      </c>
      <c r="I30" s="119">
        <v>8</v>
      </c>
      <c r="J30" s="119">
        <v>10</v>
      </c>
      <c r="K30" s="119">
        <v>10</v>
      </c>
      <c r="L30" s="120">
        <f t="shared" si="0"/>
        <v>8.5</v>
      </c>
    </row>
    <row r="31" spans="2:23">
      <c r="B31" s="125">
        <v>13</v>
      </c>
      <c r="C31" s="125" t="s">
        <v>19</v>
      </c>
      <c r="D31" s="126">
        <v>6</v>
      </c>
      <c r="E31" s="126">
        <v>8</v>
      </c>
      <c r="F31" s="126">
        <v>8</v>
      </c>
      <c r="G31" s="126">
        <v>8</v>
      </c>
      <c r="H31" s="126">
        <v>9</v>
      </c>
      <c r="I31" s="126">
        <v>9</v>
      </c>
      <c r="J31" s="126">
        <v>10</v>
      </c>
      <c r="K31" s="126">
        <v>10</v>
      </c>
      <c r="L31" s="127">
        <f t="shared" si="0"/>
        <v>8.5</v>
      </c>
    </row>
    <row r="32" spans="2:23">
      <c r="B32" s="128"/>
      <c r="C32" s="129" t="s">
        <v>118</v>
      </c>
      <c r="D32" s="130">
        <f t="shared" ref="D32:K32" si="1">SUM(D19:D31)/13</f>
        <v>7.615384615384615</v>
      </c>
      <c r="E32" s="130">
        <f t="shared" si="1"/>
        <v>7.6923076923076925</v>
      </c>
      <c r="F32" s="130">
        <f t="shared" si="1"/>
        <v>7.7692307692307692</v>
      </c>
      <c r="G32" s="130">
        <f t="shared" si="1"/>
        <v>8.4615384615384617</v>
      </c>
      <c r="H32" s="130">
        <f t="shared" si="1"/>
        <v>8.9230769230769234</v>
      </c>
      <c r="I32" s="130">
        <f t="shared" si="1"/>
        <v>8.9230769230769234</v>
      </c>
      <c r="J32" s="130">
        <f t="shared" si="1"/>
        <v>10</v>
      </c>
      <c r="K32" s="130">
        <f t="shared" si="1"/>
        <v>10</v>
      </c>
    </row>
    <row r="33" spans="2:12">
      <c r="B33" s="131"/>
      <c r="C33" s="132" t="s">
        <v>119</v>
      </c>
      <c r="D33" s="133">
        <f t="shared" ref="D33:K33" si="2">SUM(D19:D31)</f>
        <v>99</v>
      </c>
      <c r="E33" s="133">
        <f t="shared" si="2"/>
        <v>100</v>
      </c>
      <c r="F33" s="133">
        <f t="shared" si="2"/>
        <v>101</v>
      </c>
      <c r="G33" s="133">
        <f t="shared" si="2"/>
        <v>110</v>
      </c>
      <c r="H33" s="133">
        <f t="shared" si="2"/>
        <v>116</v>
      </c>
      <c r="I33" s="133">
        <f t="shared" si="2"/>
        <v>116</v>
      </c>
      <c r="J33" s="133">
        <f t="shared" si="2"/>
        <v>130</v>
      </c>
      <c r="K33" s="133">
        <f t="shared" si="2"/>
        <v>130</v>
      </c>
    </row>
    <row r="34" spans="2:12">
      <c r="B34" s="134"/>
      <c r="C34" s="135" t="s">
        <v>120</v>
      </c>
      <c r="D34" s="137">
        <f t="shared" ref="D34:K34" si="3">D33/130</f>
        <v>0.7615384615384615</v>
      </c>
      <c r="E34" s="137">
        <f t="shared" si="3"/>
        <v>0.76923076923076927</v>
      </c>
      <c r="F34" s="137">
        <f t="shared" si="3"/>
        <v>0.77692307692307694</v>
      </c>
      <c r="G34" s="136">
        <f t="shared" si="3"/>
        <v>0.84615384615384615</v>
      </c>
      <c r="H34" s="136">
        <f t="shared" si="3"/>
        <v>0.89230769230769236</v>
      </c>
      <c r="I34" s="136">
        <f t="shared" si="3"/>
        <v>0.89230769230769236</v>
      </c>
      <c r="J34" s="136">
        <f t="shared" si="3"/>
        <v>1</v>
      </c>
      <c r="K34" s="136">
        <f t="shared" si="3"/>
        <v>1</v>
      </c>
      <c r="L34" s="100">
        <f>AVERAGE(D34:K34)</f>
        <v>0.86730769230769234</v>
      </c>
    </row>
    <row r="65" spans="2:27" ht="18" customHeight="1"/>
    <row r="66" spans="2:27" ht="38.25" customHeight="1">
      <c r="C66" s="138"/>
      <c r="D66" s="139"/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74" t="s">
        <v>158</v>
      </c>
      <c r="P66" s="174"/>
      <c r="Q66" s="174"/>
      <c r="R66" s="174"/>
      <c r="S66" s="174"/>
      <c r="T66" s="174"/>
      <c r="U66" s="174"/>
      <c r="V66" s="174"/>
      <c r="W66" s="174"/>
      <c r="X66" s="174"/>
      <c r="Y66" s="174"/>
      <c r="Z66" s="174"/>
      <c r="AA66" s="174"/>
    </row>
    <row r="67" spans="2:27" ht="38.25" customHeight="1">
      <c r="B67" s="138" t="s">
        <v>121</v>
      </c>
      <c r="C67" s="138"/>
      <c r="D67" s="139"/>
      <c r="E67" s="139"/>
      <c r="F67" s="139"/>
      <c r="G67" s="139"/>
      <c r="H67" s="139"/>
      <c r="I67" s="139"/>
      <c r="J67" s="139"/>
      <c r="K67" s="139"/>
      <c r="L67" s="139"/>
      <c r="M67" s="139"/>
      <c r="N67" s="139"/>
      <c r="O67" s="152"/>
      <c r="P67" s="152"/>
      <c r="Q67" s="152"/>
      <c r="R67" s="152"/>
      <c r="S67" s="152"/>
      <c r="T67" s="152"/>
      <c r="U67" s="152"/>
      <c r="V67" s="152"/>
      <c r="W67" s="152"/>
      <c r="X67" s="152"/>
      <c r="Y67" s="152"/>
      <c r="Z67" s="152"/>
      <c r="AA67" s="152"/>
    </row>
    <row r="68" spans="2:27" ht="23.25">
      <c r="B68" s="140" t="s">
        <v>22</v>
      </c>
      <c r="C68" s="141" t="s">
        <v>23</v>
      </c>
      <c r="D68" s="139"/>
      <c r="E68" s="139"/>
      <c r="F68" s="139"/>
      <c r="G68" s="139"/>
      <c r="H68" s="139"/>
      <c r="I68" s="139"/>
      <c r="J68" s="139"/>
      <c r="K68" s="139"/>
      <c r="L68" s="139"/>
      <c r="M68" s="139"/>
    </row>
    <row r="69" spans="2:27" ht="24.95" customHeight="1">
      <c r="C69" s="142" t="s">
        <v>24</v>
      </c>
      <c r="D69" s="111" t="s">
        <v>146</v>
      </c>
      <c r="E69" s="111" t="s">
        <v>3</v>
      </c>
      <c r="F69" s="111" t="s">
        <v>157</v>
      </c>
      <c r="G69" s="111" t="s">
        <v>5</v>
      </c>
      <c r="H69" s="111" t="s">
        <v>1</v>
      </c>
      <c r="I69" s="111" t="s">
        <v>6</v>
      </c>
      <c r="J69" s="111" t="s">
        <v>124</v>
      </c>
      <c r="K69" s="111" t="s">
        <v>125</v>
      </c>
      <c r="L69" s="111" t="s">
        <v>112</v>
      </c>
    </row>
    <row r="70" spans="2:27" ht="24.95" customHeight="1">
      <c r="C70" s="142" t="s">
        <v>122</v>
      </c>
      <c r="D70" s="126">
        <v>8</v>
      </c>
      <c r="E70" s="126">
        <v>7</v>
      </c>
      <c r="F70" s="126">
        <v>8</v>
      </c>
      <c r="G70" s="126">
        <v>8</v>
      </c>
      <c r="H70" s="126">
        <v>8</v>
      </c>
      <c r="I70" s="126">
        <v>8</v>
      </c>
      <c r="J70" s="126">
        <v>10</v>
      </c>
      <c r="K70" s="126">
        <v>10</v>
      </c>
      <c r="L70" s="126">
        <f>AVERAGE(D70:K70)</f>
        <v>8.375</v>
      </c>
    </row>
    <row r="71" spans="2:27">
      <c r="C71" s="143" t="s">
        <v>123</v>
      </c>
      <c r="D71" s="143">
        <v>8</v>
      </c>
      <c r="E71" s="143">
        <v>8</v>
      </c>
      <c r="F71" s="143">
        <v>8</v>
      </c>
      <c r="G71" s="143">
        <v>8</v>
      </c>
      <c r="H71" s="143">
        <v>8</v>
      </c>
      <c r="I71" s="143">
        <v>8</v>
      </c>
      <c r="J71" s="143">
        <v>8</v>
      </c>
      <c r="K71" s="143">
        <v>8</v>
      </c>
      <c r="L71" s="143">
        <v>8</v>
      </c>
      <c r="M71" s="143">
        <v>8</v>
      </c>
    </row>
    <row r="92" spans="2:13" ht="23.25">
      <c r="B92" s="144" t="s">
        <v>25</v>
      </c>
      <c r="C92" s="141" t="s">
        <v>27</v>
      </c>
    </row>
    <row r="93" spans="2:13" ht="29.25" customHeight="1">
      <c r="C93" s="142" t="s">
        <v>24</v>
      </c>
      <c r="D93" s="111" t="s">
        <v>146</v>
      </c>
      <c r="E93" s="111" t="s">
        <v>3</v>
      </c>
      <c r="F93" s="111" t="s">
        <v>157</v>
      </c>
      <c r="G93" s="111" t="s">
        <v>5</v>
      </c>
      <c r="H93" s="111" t="s">
        <v>1</v>
      </c>
      <c r="I93" s="111" t="s">
        <v>6</v>
      </c>
      <c r="J93" s="111" t="s">
        <v>124</v>
      </c>
      <c r="K93" s="111" t="s">
        <v>125</v>
      </c>
      <c r="L93" s="111" t="s">
        <v>112</v>
      </c>
    </row>
    <row r="94" spans="2:13" ht="24.95" customHeight="1">
      <c r="C94" s="142" t="s">
        <v>122</v>
      </c>
      <c r="D94" s="105">
        <v>8</v>
      </c>
      <c r="E94" s="105">
        <v>8</v>
      </c>
      <c r="F94" s="105">
        <v>7</v>
      </c>
      <c r="G94" s="105">
        <v>8</v>
      </c>
      <c r="H94" s="105">
        <v>9</v>
      </c>
      <c r="I94" s="105">
        <v>8</v>
      </c>
      <c r="J94" s="105">
        <v>10</v>
      </c>
      <c r="K94" s="105">
        <v>10</v>
      </c>
      <c r="L94" s="105">
        <f>AVERAGE(D94:K94)</f>
        <v>8.5</v>
      </c>
    </row>
    <row r="95" spans="2:13">
      <c r="C95" s="143" t="s">
        <v>123</v>
      </c>
      <c r="D95" s="143">
        <v>8</v>
      </c>
      <c r="E95" s="143">
        <v>8</v>
      </c>
      <c r="F95" s="143">
        <v>8</v>
      </c>
      <c r="G95" s="143">
        <v>8</v>
      </c>
      <c r="H95" s="143">
        <v>8</v>
      </c>
      <c r="I95" s="143">
        <v>8</v>
      </c>
      <c r="J95" s="143">
        <v>8</v>
      </c>
      <c r="K95" s="143">
        <v>8</v>
      </c>
      <c r="L95" s="143">
        <v>8</v>
      </c>
      <c r="M95" s="143">
        <v>8</v>
      </c>
    </row>
    <row r="116" spans="2:12" ht="23.25">
      <c r="B116" s="144" t="s">
        <v>26</v>
      </c>
      <c r="C116" s="141" t="s">
        <v>19</v>
      </c>
    </row>
    <row r="117" spans="2:12" ht="27.75" customHeight="1">
      <c r="C117" s="142" t="s">
        <v>24</v>
      </c>
      <c r="D117" s="111" t="s">
        <v>146</v>
      </c>
      <c r="E117" s="111" t="s">
        <v>3</v>
      </c>
      <c r="F117" s="111" t="s">
        <v>157</v>
      </c>
      <c r="G117" s="111" t="s">
        <v>5</v>
      </c>
      <c r="H117" s="111" t="s">
        <v>1</v>
      </c>
      <c r="I117" s="111" t="s">
        <v>6</v>
      </c>
      <c r="J117" s="111" t="s">
        <v>124</v>
      </c>
      <c r="K117" s="111" t="s">
        <v>125</v>
      </c>
      <c r="L117" s="111" t="s">
        <v>112</v>
      </c>
    </row>
    <row r="118" spans="2:12" ht="24.75" customHeight="1">
      <c r="C118" s="142" t="s">
        <v>122</v>
      </c>
      <c r="D118" s="105">
        <v>6</v>
      </c>
      <c r="E118" s="105">
        <v>8</v>
      </c>
      <c r="F118" s="105">
        <v>8</v>
      </c>
      <c r="G118" s="105">
        <v>8</v>
      </c>
      <c r="H118" s="105">
        <v>9</v>
      </c>
      <c r="I118" s="105">
        <v>9</v>
      </c>
      <c r="J118" s="105">
        <v>10</v>
      </c>
      <c r="K118" s="105">
        <v>10</v>
      </c>
      <c r="L118" s="105">
        <f>AVERAGE(D118:K118)</f>
        <v>8.5</v>
      </c>
    </row>
  </sheetData>
  <mergeCells count="3">
    <mergeCell ref="B16:C16"/>
    <mergeCell ref="B18:C18"/>
    <mergeCell ref="O66:AA66"/>
  </mergeCells>
  <conditionalFormatting sqref="I19:I31 D19:E31 D70:E70 D94:E94 D118:E118">
    <cfRule type="cellIs" dxfId="45" priority="44" stopIfTrue="1" operator="between">
      <formula>8</formula>
      <formula>10</formula>
    </cfRule>
    <cfRule type="cellIs" dxfId="44" priority="45" stopIfTrue="1" operator="between">
      <formula>6</formula>
      <formula>7</formula>
    </cfRule>
    <cfRule type="cellIs" dxfId="43" priority="46" operator="between">
      <formula>0</formula>
      <formula>5</formula>
    </cfRule>
  </conditionalFormatting>
  <conditionalFormatting sqref="I16 D16:E16">
    <cfRule type="cellIs" dxfId="42" priority="40" stopIfTrue="1" operator="between">
      <formula>6</formula>
      <formula>7</formula>
    </cfRule>
    <cfRule type="cellIs" dxfId="41" priority="41" stopIfTrue="1" operator="between">
      <formula>0</formula>
      <formula>5</formula>
    </cfRule>
    <cfRule type="cellIs" dxfId="40" priority="42" stopIfTrue="1" operator="between">
      <formula>8</formula>
      <formula>10</formula>
    </cfRule>
  </conditionalFormatting>
  <conditionalFormatting sqref="L19:L31">
    <cfRule type="top10" dxfId="39" priority="43" bottom="1" rank="3"/>
  </conditionalFormatting>
  <conditionalFormatting sqref="F19:H31">
    <cfRule type="cellIs" dxfId="38" priority="37" stopIfTrue="1" operator="between">
      <formula>8</formula>
      <formula>10</formula>
    </cfRule>
    <cfRule type="cellIs" dxfId="37" priority="38" stopIfTrue="1" operator="between">
      <formula>6</formula>
      <formula>7</formula>
    </cfRule>
    <cfRule type="cellIs" dxfId="36" priority="39" operator="between">
      <formula>0</formula>
      <formula>5</formula>
    </cfRule>
  </conditionalFormatting>
  <conditionalFormatting sqref="F16:H16">
    <cfRule type="cellIs" dxfId="35" priority="34" stopIfTrue="1" operator="between">
      <formula>6</formula>
      <formula>7</formula>
    </cfRule>
    <cfRule type="cellIs" dxfId="34" priority="35" stopIfTrue="1" operator="between">
      <formula>0</formula>
      <formula>5</formula>
    </cfRule>
    <cfRule type="cellIs" dxfId="33" priority="36" stopIfTrue="1" operator="between">
      <formula>8</formula>
      <formula>10</formula>
    </cfRule>
  </conditionalFormatting>
  <conditionalFormatting sqref="L70">
    <cfRule type="cellIs" dxfId="32" priority="31" stopIfTrue="1" operator="between">
      <formula>8</formula>
      <formula>10</formula>
    </cfRule>
    <cfRule type="cellIs" dxfId="31" priority="32" stopIfTrue="1" operator="between">
      <formula>6</formula>
      <formula>7</formula>
    </cfRule>
    <cfRule type="cellIs" dxfId="30" priority="33" operator="between">
      <formula>0</formula>
      <formula>5</formula>
    </cfRule>
  </conditionalFormatting>
  <conditionalFormatting sqref="L94">
    <cfRule type="cellIs" dxfId="29" priority="28" stopIfTrue="1" operator="between">
      <formula>8</formula>
      <formula>10</formula>
    </cfRule>
    <cfRule type="cellIs" dxfId="28" priority="29" stopIfTrue="1" operator="between">
      <formula>6</formula>
      <formula>7</formula>
    </cfRule>
    <cfRule type="cellIs" dxfId="27" priority="30" operator="between">
      <formula>0</formula>
      <formula>5</formula>
    </cfRule>
  </conditionalFormatting>
  <conditionalFormatting sqref="L118">
    <cfRule type="cellIs" dxfId="26" priority="25" stopIfTrue="1" operator="between">
      <formula>8</formula>
      <formula>10</formula>
    </cfRule>
    <cfRule type="cellIs" dxfId="25" priority="26" stopIfTrue="1" operator="between">
      <formula>6</formula>
      <formula>7</formula>
    </cfRule>
    <cfRule type="cellIs" dxfId="24" priority="27" operator="between">
      <formula>0</formula>
      <formula>5</formula>
    </cfRule>
  </conditionalFormatting>
  <conditionalFormatting sqref="F70:H70">
    <cfRule type="cellIs" dxfId="23" priority="19" stopIfTrue="1" operator="between">
      <formula>8</formula>
      <formula>10</formula>
    </cfRule>
    <cfRule type="cellIs" dxfId="22" priority="20" stopIfTrue="1" operator="between">
      <formula>6</formula>
      <formula>7</formula>
    </cfRule>
    <cfRule type="cellIs" dxfId="21" priority="21" operator="between">
      <formula>0</formula>
      <formula>5</formula>
    </cfRule>
  </conditionalFormatting>
  <conditionalFormatting sqref="I70:K70">
    <cfRule type="cellIs" dxfId="20" priority="22" stopIfTrue="1" operator="between">
      <formula>8</formula>
      <formula>10</formula>
    </cfRule>
    <cfRule type="cellIs" dxfId="19" priority="23" stopIfTrue="1" operator="between">
      <formula>6</formula>
      <formula>7</formula>
    </cfRule>
    <cfRule type="cellIs" dxfId="18" priority="24" operator="between">
      <formula>0</formula>
      <formula>5</formula>
    </cfRule>
  </conditionalFormatting>
  <conditionalFormatting sqref="I94:K94">
    <cfRule type="cellIs" dxfId="17" priority="16" stopIfTrue="1" operator="between">
      <formula>8</formula>
      <formula>10</formula>
    </cfRule>
    <cfRule type="cellIs" dxfId="16" priority="17" stopIfTrue="1" operator="between">
      <formula>6</formula>
      <formula>7</formula>
    </cfRule>
    <cfRule type="cellIs" dxfId="15" priority="18" operator="between">
      <formula>0</formula>
      <formula>5</formula>
    </cfRule>
  </conditionalFormatting>
  <conditionalFormatting sqref="F94:H94">
    <cfRule type="cellIs" dxfId="14" priority="13" stopIfTrue="1" operator="between">
      <formula>8</formula>
      <formula>10</formula>
    </cfRule>
    <cfRule type="cellIs" dxfId="13" priority="14" stopIfTrue="1" operator="between">
      <formula>6</formula>
      <formula>7</formula>
    </cfRule>
    <cfRule type="cellIs" dxfId="12" priority="15" operator="between">
      <formula>0</formula>
      <formula>5</formula>
    </cfRule>
  </conditionalFormatting>
  <conditionalFormatting sqref="I118:K118">
    <cfRule type="cellIs" dxfId="11" priority="10" stopIfTrue="1" operator="between">
      <formula>8</formula>
      <formula>10</formula>
    </cfRule>
    <cfRule type="cellIs" dxfId="10" priority="11" stopIfTrue="1" operator="between">
      <formula>6</formula>
      <formula>7</formula>
    </cfRule>
    <cfRule type="cellIs" dxfId="9" priority="12" operator="between">
      <formula>0</formula>
      <formula>5</formula>
    </cfRule>
  </conditionalFormatting>
  <conditionalFormatting sqref="F118:H118">
    <cfRule type="cellIs" dxfId="8" priority="7" stopIfTrue="1" operator="between">
      <formula>8</formula>
      <formula>10</formula>
    </cfRule>
    <cfRule type="cellIs" dxfId="7" priority="8" stopIfTrue="1" operator="between">
      <formula>6</formula>
      <formula>7</formula>
    </cfRule>
    <cfRule type="cellIs" dxfId="6" priority="9" operator="between">
      <formula>0</formula>
      <formula>5</formula>
    </cfRule>
  </conditionalFormatting>
  <conditionalFormatting sqref="J19:K31">
    <cfRule type="cellIs" dxfId="5" priority="4" stopIfTrue="1" operator="between">
      <formula>8</formula>
      <formula>10</formula>
    </cfRule>
    <cfRule type="cellIs" dxfId="4" priority="5" stopIfTrue="1" operator="between">
      <formula>6</formula>
      <formula>7</formula>
    </cfRule>
    <cfRule type="cellIs" dxfId="3" priority="6" operator="between">
      <formula>0</formula>
      <formula>5</formula>
    </cfRule>
  </conditionalFormatting>
  <conditionalFormatting sqref="J16:K16">
    <cfRule type="cellIs" dxfId="2" priority="1" stopIfTrue="1" operator="between">
      <formula>6</formula>
      <formula>7</formula>
    </cfRule>
    <cfRule type="cellIs" dxfId="1" priority="2" stopIfTrue="1" operator="between">
      <formula>0</formula>
      <formula>5</formula>
    </cfRule>
    <cfRule type="cellIs" dxfId="0" priority="3" stopIfTrue="1" operator="between">
      <formula>8</formula>
      <formula>10</formula>
    </cfRule>
  </conditionalFormatting>
  <printOptions horizontalCentered="1"/>
  <pageMargins left="0" right="0" top="0" bottom="0" header="0" footer="0"/>
  <pageSetup paperSize="8" scale="42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  <pageSetUpPr fitToPage="1"/>
  </sheetPr>
  <dimension ref="A1:S111"/>
  <sheetViews>
    <sheetView tabSelected="1" zoomScale="85" zoomScaleNormal="85" workbookViewId="0">
      <selection activeCell="Q23" sqref="Q23"/>
    </sheetView>
  </sheetViews>
  <sheetFormatPr defaultRowHeight="12.75"/>
  <cols>
    <col min="1" max="1" width="6.140625" style="145" customWidth="1"/>
    <col min="2" max="19" width="9.140625" style="145"/>
    <col min="20" max="16384" width="9.140625" style="146"/>
  </cols>
  <sheetData>
    <row r="1" spans="1:1" ht="24" customHeight="1">
      <c r="A1" s="149" t="s">
        <v>143</v>
      </c>
    </row>
    <row r="2" spans="1:1" ht="16.5" customHeight="1"/>
    <row r="41" spans="1:18">
      <c r="A41" s="175" t="s">
        <v>70</v>
      </c>
      <c r="B41" s="175"/>
      <c r="C41" s="175"/>
      <c r="D41" s="175"/>
      <c r="E41" s="175"/>
      <c r="F41" s="175"/>
      <c r="G41" s="175"/>
      <c r="H41" s="175"/>
      <c r="I41" s="175"/>
      <c r="J41" s="175"/>
      <c r="K41" s="175"/>
      <c r="L41" s="175"/>
      <c r="M41" s="175"/>
      <c r="N41" s="175"/>
      <c r="O41" s="175"/>
      <c r="P41" s="175"/>
      <c r="Q41" s="175"/>
      <c r="R41" s="175"/>
    </row>
    <row r="42" spans="1:18">
      <c r="A42" s="175"/>
      <c r="B42" s="175"/>
      <c r="C42" s="175"/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175"/>
    </row>
    <row r="53" spans="1:18" ht="12.75" customHeight="1">
      <c r="A53" s="146"/>
      <c r="B53" s="146"/>
      <c r="C53" s="146"/>
      <c r="D53" s="146"/>
      <c r="E53" s="146"/>
      <c r="F53" s="146"/>
      <c r="G53" s="146"/>
      <c r="H53" s="146"/>
      <c r="I53" s="146"/>
      <c r="J53" s="146"/>
      <c r="K53" s="146"/>
      <c r="L53" s="146"/>
      <c r="M53" s="146"/>
      <c r="N53" s="146"/>
      <c r="O53" s="146"/>
      <c r="P53" s="146"/>
      <c r="Q53" s="146"/>
      <c r="R53" s="146"/>
    </row>
    <row r="54" spans="1:18" ht="12.75" customHeight="1">
      <c r="A54" s="146"/>
      <c r="B54" s="146"/>
      <c r="C54" s="146"/>
      <c r="D54" s="146"/>
      <c r="E54" s="146"/>
      <c r="F54" s="146"/>
      <c r="G54" s="146"/>
      <c r="H54" s="146"/>
      <c r="I54" s="146"/>
      <c r="J54" s="146"/>
      <c r="K54" s="146"/>
      <c r="L54" s="146"/>
      <c r="M54" s="146"/>
      <c r="N54" s="146"/>
      <c r="O54" s="146"/>
      <c r="P54" s="146"/>
      <c r="Q54" s="146"/>
      <c r="R54" s="146"/>
    </row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</sheetData>
  <mergeCells count="1">
    <mergeCell ref="A41:R42"/>
  </mergeCells>
  <pageMargins left="0.45" right="0.45" top="0.75" bottom="0.75" header="0.3" footer="0.3"/>
  <pageSetup paperSize="9" scale="46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B133"/>
  <sheetViews>
    <sheetView topLeftCell="C92" zoomScaleNormal="100" workbookViewId="0">
      <selection activeCell="P115" sqref="P115"/>
    </sheetView>
  </sheetViews>
  <sheetFormatPr defaultRowHeight="12.75"/>
  <cols>
    <col min="1" max="1" width="2.42578125" customWidth="1"/>
    <col min="3" max="3" width="26.28515625" customWidth="1"/>
    <col min="4" max="4" width="17.28515625" style="9" customWidth="1"/>
    <col min="5" max="5" width="17.42578125" style="9" customWidth="1"/>
    <col min="6" max="7" width="15.7109375" style="9" customWidth="1"/>
    <col min="8" max="8" width="16.85546875" style="9" customWidth="1"/>
    <col min="9" max="9" width="23.7109375" style="9" customWidth="1"/>
    <col min="10" max="13" width="13" customWidth="1"/>
    <col min="16" max="16" width="14.140625" customWidth="1"/>
    <col min="17" max="21" width="15" customWidth="1"/>
    <col min="22" max="22" width="14.140625" customWidth="1"/>
    <col min="23" max="24" width="13.42578125" customWidth="1"/>
    <col min="25" max="25" width="18" style="7" customWidth="1"/>
    <col min="26" max="27" width="8.7109375" style="7" customWidth="1"/>
    <col min="28" max="28" width="15.7109375" style="7" customWidth="1"/>
    <col min="29" max="31" width="15.7109375" customWidth="1"/>
  </cols>
  <sheetData>
    <row r="1" spans="2:28" ht="18" customHeight="1">
      <c r="D1"/>
      <c r="G1"/>
      <c r="H1"/>
      <c r="I1"/>
    </row>
    <row r="2" spans="2:28" ht="24.95" customHeight="1">
      <c r="C2" s="10" t="s">
        <v>41</v>
      </c>
      <c r="D2" s="17" t="s">
        <v>29</v>
      </c>
      <c r="E2" s="17" t="s">
        <v>32</v>
      </c>
      <c r="F2" s="23" t="s">
        <v>38</v>
      </c>
      <c r="G2" s="17" t="s">
        <v>33</v>
      </c>
      <c r="H2" s="23" t="s">
        <v>39</v>
      </c>
      <c r="I2" s="17" t="s">
        <v>34</v>
      </c>
      <c r="J2" s="14" t="s">
        <v>40</v>
      </c>
      <c r="K2" s="88" t="s">
        <v>8</v>
      </c>
      <c r="M2" s="8"/>
      <c r="N2" s="8"/>
      <c r="O2" s="8"/>
      <c r="P2" s="91" t="s">
        <v>96</v>
      </c>
      <c r="Q2" s="92" t="s">
        <v>160</v>
      </c>
      <c r="R2" s="92" t="s">
        <v>161</v>
      </c>
      <c r="S2" s="92" t="s">
        <v>162</v>
      </c>
      <c r="T2" s="92" t="s">
        <v>163</v>
      </c>
    </row>
    <row r="3" spans="2:28" ht="24.95" customHeight="1">
      <c r="C3" s="147" t="s">
        <v>160</v>
      </c>
      <c r="D3" s="10">
        <v>8</v>
      </c>
      <c r="E3" s="10">
        <v>0</v>
      </c>
      <c r="F3" s="22">
        <f>(E3/D3)</f>
        <v>0</v>
      </c>
      <c r="G3" s="10">
        <v>0</v>
      </c>
      <c r="H3" s="22">
        <f>(G3/D3)</f>
        <v>0</v>
      </c>
      <c r="I3" s="10">
        <v>8</v>
      </c>
      <c r="J3" s="16">
        <f>(I3/D3)</f>
        <v>1</v>
      </c>
      <c r="K3" s="48">
        <v>1</v>
      </c>
      <c r="M3" s="8"/>
      <c r="N3" s="8"/>
      <c r="O3" s="8"/>
      <c r="P3" s="88" t="s">
        <v>8</v>
      </c>
      <c r="Q3" s="48">
        <v>1</v>
      </c>
      <c r="R3" s="48">
        <v>0.88</v>
      </c>
      <c r="S3" s="5"/>
      <c r="T3" s="48"/>
    </row>
    <row r="4" spans="2:28" ht="24.95" customHeight="1">
      <c r="C4" s="147" t="s">
        <v>161</v>
      </c>
      <c r="D4" s="10">
        <v>8</v>
      </c>
      <c r="E4" s="10">
        <v>0</v>
      </c>
      <c r="F4" s="22">
        <f>(E4/D4)</f>
        <v>0</v>
      </c>
      <c r="G4" s="10">
        <v>1</v>
      </c>
      <c r="H4" s="22">
        <f t="shared" ref="H4" si="0">(G4/D4)</f>
        <v>0.125</v>
      </c>
      <c r="I4" s="10">
        <v>7</v>
      </c>
      <c r="J4" s="16">
        <f>(I4/D4)</f>
        <v>0.875</v>
      </c>
      <c r="K4" s="48">
        <v>0.875</v>
      </c>
      <c r="M4" s="8"/>
      <c r="N4" s="8"/>
      <c r="O4" s="8"/>
      <c r="P4" s="8"/>
      <c r="R4" s="8"/>
      <c r="T4" s="8"/>
    </row>
    <row r="5" spans="2:28" ht="24.95" customHeight="1">
      <c r="C5" s="147" t="s">
        <v>162</v>
      </c>
      <c r="D5" s="10"/>
      <c r="E5" s="10"/>
      <c r="F5" s="22"/>
      <c r="G5" s="10"/>
      <c r="H5" s="22"/>
      <c r="I5" s="10"/>
      <c r="J5" s="16"/>
      <c r="K5" s="48"/>
      <c r="M5" s="8"/>
      <c r="N5" s="8"/>
      <c r="O5" s="8"/>
    </row>
    <row r="6" spans="2:28" ht="24.95" customHeight="1">
      <c r="C6" s="147" t="s">
        <v>163</v>
      </c>
      <c r="D6" s="10"/>
      <c r="E6" s="10"/>
      <c r="F6" s="22"/>
      <c r="G6" s="10"/>
      <c r="H6" s="22"/>
      <c r="I6" s="10"/>
      <c r="J6" s="16"/>
      <c r="K6" s="48"/>
      <c r="M6" s="8"/>
      <c r="N6" s="8"/>
      <c r="O6" s="8"/>
      <c r="P6" s="176" t="s">
        <v>140</v>
      </c>
      <c r="Q6" s="177"/>
      <c r="R6" s="182" t="s">
        <v>164</v>
      </c>
      <c r="S6" s="183"/>
      <c r="T6" s="182" t="s">
        <v>165</v>
      </c>
      <c r="U6" s="183"/>
    </row>
    <row r="7" spans="2:28" ht="24.95" customHeight="1">
      <c r="M7" s="7"/>
      <c r="N7" s="7"/>
      <c r="O7" s="8"/>
      <c r="P7" s="178"/>
      <c r="Q7" s="179"/>
      <c r="R7" s="92" t="s">
        <v>160</v>
      </c>
      <c r="S7" s="92" t="s">
        <v>161</v>
      </c>
      <c r="T7" s="92" t="s">
        <v>162</v>
      </c>
      <c r="U7" s="92" t="s">
        <v>163</v>
      </c>
    </row>
    <row r="8" spans="2:28" ht="24.95" customHeight="1">
      <c r="M8" s="7"/>
      <c r="N8" s="7"/>
      <c r="O8" s="8"/>
      <c r="P8" s="178"/>
      <c r="Q8" s="179"/>
      <c r="R8" s="150">
        <f>Q3</f>
        <v>1</v>
      </c>
      <c r="S8" s="150">
        <f>R3</f>
        <v>0.88</v>
      </c>
      <c r="T8" s="150" t="s">
        <v>150</v>
      </c>
      <c r="U8" s="150" t="s">
        <v>150</v>
      </c>
    </row>
    <row r="9" spans="2:28" ht="24.95" customHeight="1">
      <c r="M9" s="7"/>
      <c r="N9" s="7"/>
      <c r="O9" s="8"/>
      <c r="P9" s="180"/>
      <c r="Q9" s="181"/>
      <c r="R9" s="184">
        <f>AVERAGE(R8:S8)</f>
        <v>0.94</v>
      </c>
      <c r="S9" s="185"/>
      <c r="T9" s="184" t="s">
        <v>150</v>
      </c>
      <c r="U9" s="185"/>
    </row>
    <row r="10" spans="2:28" ht="24.95" customHeight="1">
      <c r="M10" s="7"/>
      <c r="N10" s="7"/>
      <c r="O10" s="8"/>
    </row>
    <row r="11" spans="2:28">
      <c r="O11" s="8"/>
    </row>
    <row r="12" spans="2:28">
      <c r="O12" s="8"/>
    </row>
    <row r="13" spans="2:28">
      <c r="O13" s="8"/>
    </row>
    <row r="14" spans="2:28" ht="30" customHeight="1">
      <c r="B14" s="159" t="s">
        <v>69</v>
      </c>
      <c r="C14" s="160"/>
      <c r="D14" s="151" t="s">
        <v>160</v>
      </c>
      <c r="E14" s="151" t="s">
        <v>161</v>
      </c>
      <c r="F14" s="151" t="s">
        <v>162</v>
      </c>
      <c r="G14" s="151" t="s">
        <v>163</v>
      </c>
      <c r="H14" s="14" t="s">
        <v>112</v>
      </c>
      <c r="O14" s="8"/>
    </row>
    <row r="15" spans="2:28" ht="12.75" customHeight="1">
      <c r="B15" s="161"/>
      <c r="C15" s="162"/>
      <c r="D15" s="167" t="s">
        <v>71</v>
      </c>
      <c r="E15" s="168"/>
      <c r="F15" s="168"/>
      <c r="G15" s="169"/>
      <c r="H15" s="80"/>
      <c r="O15" s="8"/>
    </row>
    <row r="16" spans="2:28" s="40" customFormat="1" ht="12.75" customHeight="1">
      <c r="B16" s="45">
        <v>1</v>
      </c>
      <c r="C16" s="41" t="s">
        <v>11</v>
      </c>
      <c r="D16" s="87">
        <f>VLOOKUP(C16,'APR - JUN 2021'!$C:$L,10,0)</f>
        <v>8.75</v>
      </c>
      <c r="E16" s="87">
        <f>VLOOKUP(C16,'JUL - SEPT 2021'!C:L,10,0)</f>
        <v>8.75</v>
      </c>
      <c r="F16" s="87">
        <v>0</v>
      </c>
      <c r="G16" s="87">
        <v>0</v>
      </c>
      <c r="H16" s="87">
        <f>AVERAGE(D16:G16)</f>
        <v>4.375</v>
      </c>
      <c r="I16" s="9"/>
      <c r="J16"/>
      <c r="K16"/>
      <c r="L16"/>
      <c r="M16"/>
      <c r="N16"/>
      <c r="O16" s="8"/>
      <c r="P16"/>
      <c r="Q16"/>
      <c r="R16"/>
      <c r="S16"/>
      <c r="T16"/>
      <c r="U16"/>
      <c r="V16"/>
      <c r="W16"/>
      <c r="X16"/>
      <c r="Y16" s="189"/>
      <c r="Z16" s="189"/>
      <c r="AA16" s="189"/>
      <c r="AB16" s="189"/>
    </row>
    <row r="17" spans="2:28" s="40" customFormat="1" ht="12.75" customHeight="1">
      <c r="B17" s="45">
        <v>2</v>
      </c>
      <c r="C17" s="41" t="s">
        <v>10</v>
      </c>
      <c r="D17" s="87">
        <f>VLOOKUP(C17,'APR - JUN 2021'!$C:$L,10,0)</f>
        <v>8.625</v>
      </c>
      <c r="E17" s="87">
        <f>VLOOKUP(C17,'JUL - SEPT 2021'!C:L,10,0)</f>
        <v>8.75</v>
      </c>
      <c r="F17" s="87">
        <v>0</v>
      </c>
      <c r="G17" s="87">
        <v>0</v>
      </c>
      <c r="H17" s="87">
        <f>AVERAGE(D17:G17)</f>
        <v>4.34375</v>
      </c>
      <c r="I17" s="9"/>
      <c r="J17"/>
      <c r="K17"/>
      <c r="L17"/>
      <c r="M17"/>
      <c r="N17"/>
      <c r="O17" s="8"/>
      <c r="P17"/>
      <c r="Q17"/>
      <c r="R17"/>
      <c r="S17"/>
      <c r="T17"/>
      <c r="U17"/>
      <c r="V17"/>
      <c r="W17"/>
      <c r="X17"/>
      <c r="Y17" s="189"/>
      <c r="Z17" s="189"/>
      <c r="AA17" s="189"/>
      <c r="AB17" s="189"/>
    </row>
    <row r="18" spans="2:28">
      <c r="B18" s="45">
        <v>3</v>
      </c>
      <c r="C18" s="41" t="s">
        <v>17</v>
      </c>
      <c r="D18" s="87">
        <f>VLOOKUP(C18,'APR - JUN 2021'!$C:$L,10,0)</f>
        <v>8.5</v>
      </c>
      <c r="E18" s="87">
        <f>VLOOKUP(C18,'JUL - SEPT 2021'!C:L,10,0)</f>
        <v>8.875</v>
      </c>
      <c r="F18" s="87">
        <v>0</v>
      </c>
      <c r="G18" s="87">
        <v>0</v>
      </c>
      <c r="H18" s="87">
        <f>AVERAGE(D18:G18)</f>
        <v>4.34375</v>
      </c>
      <c r="O18" s="8"/>
    </row>
    <row r="19" spans="2:28">
      <c r="B19" s="45">
        <v>4</v>
      </c>
      <c r="C19" s="41" t="s">
        <v>12</v>
      </c>
      <c r="D19" s="87">
        <f>VLOOKUP(C19,'APR - JUN 2021'!$C:$L,10,0)</f>
        <v>8.5</v>
      </c>
      <c r="E19" s="87">
        <f>VLOOKUP(C19,'JUL - SEPT 2021'!C:L,10,0)</f>
        <v>8.75</v>
      </c>
      <c r="F19" s="87">
        <v>0</v>
      </c>
      <c r="G19" s="87">
        <v>0</v>
      </c>
      <c r="H19" s="87">
        <f>AVERAGE(D19:G19)</f>
        <v>4.3125</v>
      </c>
    </row>
    <row r="20" spans="2:28">
      <c r="B20" s="45">
        <v>5</v>
      </c>
      <c r="C20" s="41" t="s">
        <v>16</v>
      </c>
      <c r="D20" s="87">
        <f>VLOOKUP(C20,'APR - JUN 2021'!$C:$L,10,0)</f>
        <v>8.625</v>
      </c>
      <c r="E20" s="87">
        <f>VLOOKUP(C20,'JUL - SEPT 2021'!C:L,10,0)</f>
        <v>8.625</v>
      </c>
      <c r="F20" s="87">
        <v>0</v>
      </c>
      <c r="G20" s="87">
        <v>0</v>
      </c>
      <c r="H20" s="87">
        <f>AVERAGE(D20:G20)</f>
        <v>4.3125</v>
      </c>
    </row>
    <row r="21" spans="2:28" s="40" customFormat="1">
      <c r="B21" s="45">
        <v>6</v>
      </c>
      <c r="C21" s="41" t="s">
        <v>14</v>
      </c>
      <c r="D21" s="87">
        <f>VLOOKUP(C21,'APR - JUN 2021'!$C:$L,10,0)</f>
        <v>8.375</v>
      </c>
      <c r="E21" s="87">
        <f>VLOOKUP(C21,'JUL - SEPT 2021'!C:L,10,0)</f>
        <v>8.75</v>
      </c>
      <c r="F21" s="87">
        <v>0</v>
      </c>
      <c r="G21" s="87">
        <v>0</v>
      </c>
      <c r="H21" s="87">
        <f>AVERAGE(D21:G21)</f>
        <v>4.28125</v>
      </c>
      <c r="I21" s="9"/>
      <c r="J21"/>
      <c r="K21"/>
      <c r="L21"/>
      <c r="M21"/>
      <c r="N21"/>
      <c r="O21"/>
      <c r="P21"/>
      <c r="Y21" s="189"/>
      <c r="Z21" s="189"/>
      <c r="AA21" s="189"/>
      <c r="AB21" s="189"/>
    </row>
    <row r="22" spans="2:28">
      <c r="B22" s="45">
        <v>7</v>
      </c>
      <c r="C22" s="41" t="s">
        <v>14</v>
      </c>
      <c r="D22" s="87">
        <f>VLOOKUP(C22,'APR - JUN 2021'!$C:$L,10,0)</f>
        <v>8.375</v>
      </c>
      <c r="E22" s="87">
        <f>VLOOKUP(C22,'JUL - SEPT 2021'!C:L,10,0)</f>
        <v>8.75</v>
      </c>
      <c r="F22" s="87">
        <v>0</v>
      </c>
      <c r="G22" s="87">
        <v>0</v>
      </c>
      <c r="H22" s="87">
        <f>AVERAGE(D22:G22)</f>
        <v>4.28125</v>
      </c>
    </row>
    <row r="23" spans="2:28">
      <c r="B23" s="45">
        <v>8</v>
      </c>
      <c r="C23" s="41" t="s">
        <v>18</v>
      </c>
      <c r="D23" s="87">
        <f>VLOOKUP(C23,'APR - JUN 2021'!$C:$L,10,0)</f>
        <v>8.375</v>
      </c>
      <c r="E23" s="87">
        <f>VLOOKUP(C23,'JUL - SEPT 2021'!C:L,10,0)</f>
        <v>8.625</v>
      </c>
      <c r="F23" s="87">
        <v>0</v>
      </c>
      <c r="G23" s="87">
        <v>0</v>
      </c>
      <c r="H23" s="87">
        <f>AVERAGE(D23:G23)</f>
        <v>4.25</v>
      </c>
    </row>
    <row r="24" spans="2:28">
      <c r="B24" s="45">
        <v>9</v>
      </c>
      <c r="C24" s="41" t="s">
        <v>13</v>
      </c>
      <c r="D24" s="87">
        <f>VLOOKUP(C24,'APR - JUN 2021'!$C:$L,10,0)</f>
        <v>8.375</v>
      </c>
      <c r="E24" s="87">
        <f>VLOOKUP(C24,'JUL - SEPT 2021'!C:L,10,0)</f>
        <v>8.625</v>
      </c>
      <c r="F24" s="87">
        <v>0</v>
      </c>
      <c r="G24" s="87">
        <v>0</v>
      </c>
      <c r="H24" s="87">
        <f>AVERAGE(D24:G24)</f>
        <v>4.25</v>
      </c>
    </row>
    <row r="25" spans="2:28">
      <c r="B25" s="45">
        <v>10</v>
      </c>
      <c r="C25" s="41" t="s">
        <v>15</v>
      </c>
      <c r="D25" s="87">
        <f>VLOOKUP(C25,'APR - JUN 2021'!$C:$L,10,0)</f>
        <v>8.25</v>
      </c>
      <c r="E25" s="87">
        <f>VLOOKUP(C25,'JUL - SEPT 2021'!C:L,10,0)</f>
        <v>8.625</v>
      </c>
      <c r="F25" s="87">
        <v>0</v>
      </c>
      <c r="G25" s="87">
        <v>0</v>
      </c>
      <c r="H25" s="87">
        <f>AVERAGE(D25:G25)</f>
        <v>4.21875</v>
      </c>
    </row>
    <row r="26" spans="2:28">
      <c r="B26" s="45">
        <v>11</v>
      </c>
      <c r="C26" s="89" t="s">
        <v>19</v>
      </c>
      <c r="D26" s="87">
        <f>VLOOKUP(C26,'APR - JUN 2021'!$C:$L,10,0)</f>
        <v>8.375</v>
      </c>
      <c r="E26" s="87">
        <f>VLOOKUP(C26,'JUL - SEPT 2021'!C:L,10,0)</f>
        <v>8.5</v>
      </c>
      <c r="F26" s="87">
        <v>0</v>
      </c>
      <c r="G26" s="87">
        <v>0</v>
      </c>
      <c r="H26" s="87">
        <f>AVERAGE(D26:G26)</f>
        <v>4.21875</v>
      </c>
    </row>
    <row r="27" spans="2:28">
      <c r="B27" s="45">
        <v>12</v>
      </c>
      <c r="C27" s="89" t="s">
        <v>20</v>
      </c>
      <c r="D27" s="87">
        <f>VLOOKUP(C27,'APR - JUN 2021'!$C:$L,10,0)</f>
        <v>8</v>
      </c>
      <c r="E27" s="87">
        <f>VLOOKUP(C27,'JUL - SEPT 2021'!C:L,10,0)</f>
        <v>8.5</v>
      </c>
      <c r="F27" s="87">
        <v>0</v>
      </c>
      <c r="G27" s="87">
        <v>0</v>
      </c>
      <c r="H27" s="87">
        <f>AVERAGE(D27:G27)</f>
        <v>4.125</v>
      </c>
    </row>
    <row r="28" spans="2:28">
      <c r="B28" s="45">
        <v>13</v>
      </c>
      <c r="C28" s="89" t="s">
        <v>21</v>
      </c>
      <c r="D28" s="87">
        <f>VLOOKUP(C28,'APR - JUN 2021'!$C:$L,10,0)</f>
        <v>7.875</v>
      </c>
      <c r="E28" s="87">
        <f>VLOOKUP(C28,'JUL - SEPT 2021'!C:L,10,0)</f>
        <v>8.375</v>
      </c>
      <c r="F28" s="87">
        <v>0</v>
      </c>
      <c r="G28" s="87">
        <v>0</v>
      </c>
      <c r="H28" s="87">
        <f>AVERAGE(D28:G28)</f>
        <v>4.0625</v>
      </c>
    </row>
    <row r="29" spans="2:28">
      <c r="B29" s="154"/>
      <c r="C29" s="156" t="s">
        <v>148</v>
      </c>
      <c r="D29" s="157">
        <f>AVERAGE(D16:D28)</f>
        <v>8.384615384615385</v>
      </c>
      <c r="E29" s="157">
        <f t="shared" ref="E29:G29" si="1">AVERAGE(E16:E28)</f>
        <v>8.6538461538461533</v>
      </c>
      <c r="F29" s="157">
        <f t="shared" si="1"/>
        <v>0</v>
      </c>
      <c r="G29" s="157">
        <f t="shared" si="1"/>
        <v>0</v>
      </c>
      <c r="H29" s="155"/>
    </row>
    <row r="30" spans="2:28">
      <c r="B30" s="76"/>
      <c r="C30" s="55"/>
      <c r="D30" s="77"/>
      <c r="E30" s="77"/>
      <c r="F30" s="77"/>
      <c r="G30" s="77"/>
      <c r="H30" s="77"/>
    </row>
    <row r="31" spans="2:28">
      <c r="B31" s="76"/>
      <c r="C31" s="55"/>
      <c r="D31" s="77"/>
      <c r="E31" s="77"/>
      <c r="F31" s="77"/>
      <c r="G31" s="77"/>
      <c r="H31" s="77"/>
      <c r="I31" s="77"/>
      <c r="J31" s="77"/>
    </row>
    <row r="32" spans="2:28">
      <c r="B32" s="40" t="s">
        <v>147</v>
      </c>
    </row>
    <row r="33" spans="2:12" ht="25.5">
      <c r="B33" s="49" t="s">
        <v>22</v>
      </c>
      <c r="C33" s="45" t="str">
        <f>C28</f>
        <v>Price</v>
      </c>
      <c r="D33" s="151" t="s">
        <v>160</v>
      </c>
      <c r="E33" s="151" t="s">
        <v>161</v>
      </c>
      <c r="F33" s="151" t="s">
        <v>162</v>
      </c>
      <c r="G33" s="151" t="s">
        <v>163</v>
      </c>
    </row>
    <row r="34" spans="2:12" ht="21" customHeight="1">
      <c r="B34" s="163" t="s">
        <v>68</v>
      </c>
      <c r="C34" s="46" t="s">
        <v>67</v>
      </c>
      <c r="D34" s="47">
        <f t="shared" ref="D34:G34" si="2">SUM(D35:D52)</f>
        <v>3</v>
      </c>
      <c r="E34" s="47">
        <f t="shared" si="2"/>
        <v>1</v>
      </c>
      <c r="F34" s="47">
        <f t="shared" si="2"/>
        <v>0</v>
      </c>
      <c r="G34" s="47">
        <f t="shared" si="2"/>
        <v>0</v>
      </c>
    </row>
    <row r="35" spans="2:12" ht="15" customHeight="1">
      <c r="B35" s="163"/>
      <c r="C35" s="59" t="s">
        <v>110</v>
      </c>
      <c r="D35" s="37"/>
      <c r="E35" s="37"/>
      <c r="F35" s="37"/>
      <c r="G35" s="37"/>
    </row>
    <row r="36" spans="2:12" ht="15" customHeight="1">
      <c r="B36" s="163"/>
      <c r="C36" s="60" t="s">
        <v>3</v>
      </c>
      <c r="D36" s="37">
        <v>1</v>
      </c>
      <c r="E36" s="37">
        <v>1</v>
      </c>
      <c r="F36" s="37"/>
      <c r="G36" s="37"/>
    </row>
    <row r="37" spans="2:12" ht="15" customHeight="1">
      <c r="B37" s="163"/>
      <c r="C37" s="59" t="s">
        <v>63</v>
      </c>
      <c r="D37" s="37"/>
      <c r="E37" s="37"/>
      <c r="F37" s="37"/>
      <c r="G37" s="37"/>
    </row>
    <row r="38" spans="2:12" ht="15" customHeight="1">
      <c r="B38" s="163"/>
      <c r="C38" s="59" t="s">
        <v>127</v>
      </c>
      <c r="D38" s="37">
        <v>1</v>
      </c>
      <c r="E38" s="37"/>
      <c r="F38" s="37"/>
      <c r="G38" s="37"/>
    </row>
    <row r="39" spans="2:12" ht="15" customHeight="1">
      <c r="B39" s="163"/>
      <c r="C39" s="59" t="s">
        <v>126</v>
      </c>
      <c r="D39" s="37"/>
      <c r="E39" s="37"/>
      <c r="F39" s="37"/>
      <c r="G39" s="37"/>
    </row>
    <row r="40" spans="2:12" s="7" customFormat="1" ht="15" customHeight="1">
      <c r="B40" s="163"/>
      <c r="C40" s="59" t="s">
        <v>4</v>
      </c>
      <c r="D40" s="37">
        <v>1</v>
      </c>
      <c r="E40" s="37"/>
      <c r="F40" s="37"/>
      <c r="G40" s="37"/>
      <c r="H40" s="9"/>
      <c r="I40" s="9"/>
      <c r="J40"/>
      <c r="K40"/>
      <c r="L40"/>
    </row>
    <row r="41" spans="2:12" s="7" customFormat="1" ht="15" customHeight="1">
      <c r="B41" s="163"/>
      <c r="C41" s="59" t="s">
        <v>146</v>
      </c>
      <c r="D41" s="37"/>
      <c r="E41" s="37"/>
      <c r="F41" s="37"/>
      <c r="G41" s="37"/>
      <c r="H41" s="9"/>
      <c r="I41" s="9"/>
      <c r="J41"/>
      <c r="K41"/>
      <c r="L41"/>
    </row>
    <row r="42" spans="2:12" ht="15" customHeight="1">
      <c r="B42" s="163"/>
      <c r="C42" s="60" t="s">
        <v>137</v>
      </c>
      <c r="D42" s="37"/>
      <c r="E42" s="37"/>
      <c r="F42" s="37"/>
      <c r="G42" s="37"/>
    </row>
    <row r="43" spans="2:12" ht="15" customHeight="1">
      <c r="B43" s="163"/>
      <c r="C43" s="60" t="s">
        <v>5</v>
      </c>
      <c r="D43" s="37"/>
      <c r="E43" s="37"/>
      <c r="F43" s="37"/>
      <c r="G43" s="37"/>
    </row>
    <row r="44" spans="2:12" ht="15" customHeight="1">
      <c r="B44" s="163"/>
      <c r="C44" s="59" t="s">
        <v>109</v>
      </c>
      <c r="D44" s="37"/>
      <c r="E44" s="37"/>
      <c r="F44" s="37"/>
      <c r="G44" s="37"/>
    </row>
    <row r="45" spans="2:12" ht="15" customHeight="1">
      <c r="B45" s="163"/>
      <c r="C45" s="60" t="s">
        <v>1</v>
      </c>
      <c r="D45" s="37"/>
      <c r="E45" s="37"/>
      <c r="F45" s="37"/>
      <c r="G45" s="37"/>
    </row>
    <row r="46" spans="2:12" ht="15" customHeight="1">
      <c r="B46" s="163"/>
      <c r="C46" s="59" t="s">
        <v>44</v>
      </c>
      <c r="D46" s="37"/>
      <c r="E46" s="37"/>
      <c r="F46" s="37"/>
      <c r="G46" s="37"/>
    </row>
    <row r="47" spans="2:12" ht="15" customHeight="1">
      <c r="B47" s="163"/>
      <c r="C47" s="59" t="s">
        <v>43</v>
      </c>
      <c r="D47" s="37"/>
      <c r="E47" s="37"/>
      <c r="F47" s="37"/>
      <c r="G47" s="37"/>
    </row>
    <row r="48" spans="2:12" ht="15" customHeight="1">
      <c r="B48" s="163"/>
      <c r="C48" s="59" t="s">
        <v>2</v>
      </c>
      <c r="D48" s="37"/>
      <c r="E48" s="37"/>
      <c r="F48" s="37"/>
      <c r="G48" s="37"/>
    </row>
    <row r="49" spans="2:7" ht="15" customHeight="1">
      <c r="B49" s="163"/>
      <c r="C49" s="59" t="s">
        <v>138</v>
      </c>
      <c r="D49" s="37"/>
      <c r="E49" s="37"/>
      <c r="F49" s="37"/>
      <c r="G49" s="37"/>
    </row>
    <row r="50" spans="2:7" ht="15" customHeight="1">
      <c r="B50" s="163"/>
      <c r="C50" s="60" t="s">
        <v>0</v>
      </c>
      <c r="D50" s="37"/>
      <c r="E50" s="37"/>
      <c r="F50" s="37"/>
      <c r="G50" s="37"/>
    </row>
    <row r="51" spans="2:7" ht="15" customHeight="1">
      <c r="B51" s="163"/>
      <c r="C51" s="59" t="s">
        <v>6</v>
      </c>
      <c r="D51" s="37"/>
      <c r="E51" s="37"/>
      <c r="F51" s="37"/>
      <c r="G51" s="37"/>
    </row>
    <row r="52" spans="2:7" ht="15" customHeight="1">
      <c r="B52" s="163"/>
      <c r="C52" s="59" t="s">
        <v>7</v>
      </c>
      <c r="D52" s="37"/>
      <c r="E52" s="37"/>
      <c r="F52" s="37"/>
      <c r="G52" s="37"/>
    </row>
    <row r="53" spans="2:7">
      <c r="B53" s="55"/>
      <c r="C53" s="56"/>
      <c r="D53" s="57"/>
    </row>
    <row r="55" spans="2:7" ht="25.5">
      <c r="B55" s="49" t="s">
        <v>25</v>
      </c>
      <c r="C55" s="45" t="str">
        <f>C27</f>
        <v>Delivery on time</v>
      </c>
      <c r="D55" s="151" t="s">
        <v>160</v>
      </c>
      <c r="E55" s="151" t="s">
        <v>161</v>
      </c>
      <c r="F55" s="151" t="s">
        <v>162</v>
      </c>
      <c r="G55" s="151" t="s">
        <v>163</v>
      </c>
    </row>
    <row r="56" spans="2:7" ht="22.5" customHeight="1">
      <c r="B56" s="163" t="s">
        <v>68</v>
      </c>
      <c r="C56" s="46" t="s">
        <v>67</v>
      </c>
      <c r="D56" s="47">
        <f t="shared" ref="D56:F56" si="3">SUM(D57:D74)</f>
        <v>2</v>
      </c>
      <c r="E56" s="47">
        <f t="shared" si="3"/>
        <v>1</v>
      </c>
      <c r="F56" s="47">
        <f t="shared" si="3"/>
        <v>0</v>
      </c>
      <c r="G56" s="47">
        <f>SUM(G57:G74)</f>
        <v>0</v>
      </c>
    </row>
    <row r="57" spans="2:7" ht="12.75" customHeight="1">
      <c r="B57" s="163"/>
      <c r="C57" s="59" t="s">
        <v>110</v>
      </c>
      <c r="D57" s="36"/>
      <c r="E57" s="36"/>
      <c r="F57" s="36"/>
      <c r="G57" s="36"/>
    </row>
    <row r="58" spans="2:7">
      <c r="B58" s="163"/>
      <c r="C58" s="60" t="s">
        <v>3</v>
      </c>
      <c r="D58" s="37"/>
      <c r="E58" s="37"/>
      <c r="F58" s="37"/>
      <c r="G58" s="37"/>
    </row>
    <row r="59" spans="2:7">
      <c r="B59" s="163"/>
      <c r="C59" s="59" t="s">
        <v>63</v>
      </c>
      <c r="D59" s="37"/>
      <c r="E59" s="37"/>
      <c r="F59" s="37"/>
      <c r="G59" s="37"/>
    </row>
    <row r="60" spans="2:7">
      <c r="B60" s="163"/>
      <c r="C60" s="59" t="s">
        <v>127</v>
      </c>
      <c r="D60" s="36"/>
      <c r="E60" s="36"/>
      <c r="F60" s="36"/>
      <c r="G60" s="36"/>
    </row>
    <row r="61" spans="2:7">
      <c r="B61" s="163"/>
      <c r="C61" s="59" t="s">
        <v>126</v>
      </c>
      <c r="D61" s="37"/>
      <c r="E61" s="37"/>
      <c r="F61" s="37"/>
      <c r="G61" s="37"/>
    </row>
    <row r="62" spans="2:7">
      <c r="B62" s="163"/>
      <c r="C62" s="59" t="s">
        <v>4</v>
      </c>
      <c r="D62" s="37">
        <v>1</v>
      </c>
      <c r="E62" s="37"/>
      <c r="F62" s="37"/>
      <c r="G62" s="37"/>
    </row>
    <row r="63" spans="2:7">
      <c r="B63" s="163"/>
      <c r="C63" s="59" t="s">
        <v>146</v>
      </c>
      <c r="D63" s="37"/>
      <c r="E63" s="37"/>
      <c r="F63" s="37"/>
      <c r="G63" s="37"/>
    </row>
    <row r="64" spans="2:7">
      <c r="B64" s="163"/>
      <c r="C64" s="60" t="s">
        <v>137</v>
      </c>
      <c r="D64" s="36"/>
      <c r="E64" s="36"/>
      <c r="F64" s="36"/>
      <c r="G64" s="36"/>
    </row>
    <row r="65" spans="2:7">
      <c r="B65" s="163"/>
      <c r="C65" s="60" t="s">
        <v>5</v>
      </c>
      <c r="D65" s="37"/>
      <c r="E65" s="37"/>
      <c r="F65" s="37"/>
      <c r="G65" s="37"/>
    </row>
    <row r="66" spans="2:7">
      <c r="B66" s="163"/>
      <c r="C66" s="59" t="s">
        <v>109</v>
      </c>
      <c r="D66" s="36"/>
      <c r="E66" s="36"/>
      <c r="F66" s="36"/>
      <c r="G66" s="36"/>
    </row>
    <row r="67" spans="2:7">
      <c r="B67" s="163"/>
      <c r="C67" s="60" t="s">
        <v>1</v>
      </c>
      <c r="D67" s="37"/>
      <c r="E67" s="37"/>
      <c r="F67" s="37"/>
      <c r="G67" s="37"/>
    </row>
    <row r="68" spans="2:7">
      <c r="B68" s="163"/>
      <c r="C68" s="59" t="s">
        <v>44</v>
      </c>
      <c r="D68" s="36"/>
      <c r="E68" s="36"/>
      <c r="F68" s="36"/>
      <c r="G68" s="36"/>
    </row>
    <row r="69" spans="2:7">
      <c r="B69" s="163"/>
      <c r="C69" s="59" t="s">
        <v>43</v>
      </c>
      <c r="D69" s="43"/>
      <c r="E69" s="43"/>
      <c r="F69" s="43"/>
      <c r="G69" s="43"/>
    </row>
    <row r="70" spans="2:7" ht="15" customHeight="1">
      <c r="B70" s="163"/>
      <c r="C70" s="59" t="s">
        <v>2</v>
      </c>
      <c r="D70" s="43"/>
      <c r="E70" s="43"/>
      <c r="F70" s="43"/>
      <c r="G70" s="43"/>
    </row>
    <row r="71" spans="2:7" ht="15" customHeight="1">
      <c r="B71" s="163"/>
      <c r="C71" s="59" t="s">
        <v>138</v>
      </c>
      <c r="D71" s="43"/>
      <c r="E71" s="43"/>
      <c r="F71" s="43"/>
      <c r="G71" s="43"/>
    </row>
    <row r="72" spans="2:7" ht="15" customHeight="1">
      <c r="B72" s="163"/>
      <c r="C72" s="60" t="s">
        <v>0</v>
      </c>
      <c r="D72" s="43"/>
      <c r="E72" s="43"/>
      <c r="F72" s="43"/>
      <c r="G72" s="43"/>
    </row>
    <row r="73" spans="2:7" ht="15" customHeight="1">
      <c r="B73" s="163"/>
      <c r="C73" s="59" t="s">
        <v>6</v>
      </c>
      <c r="D73" s="43"/>
      <c r="E73" s="43"/>
      <c r="F73" s="43"/>
      <c r="G73" s="43"/>
    </row>
    <row r="74" spans="2:7">
      <c r="B74" s="163"/>
      <c r="C74" s="59" t="s">
        <v>7</v>
      </c>
      <c r="D74" s="43">
        <v>1</v>
      </c>
      <c r="E74" s="43">
        <v>1</v>
      </c>
      <c r="F74" s="43"/>
      <c r="G74" s="43"/>
    </row>
    <row r="77" spans="2:7" ht="25.5">
      <c r="B77" s="49" t="s">
        <v>26</v>
      </c>
      <c r="C77" s="14" t="str">
        <f>C26</f>
        <v>Technological Advantage</v>
      </c>
      <c r="D77" s="151" t="s">
        <v>160</v>
      </c>
      <c r="E77" s="151" t="s">
        <v>161</v>
      </c>
      <c r="F77" s="151" t="s">
        <v>162</v>
      </c>
      <c r="G77" s="151" t="s">
        <v>163</v>
      </c>
    </row>
    <row r="78" spans="2:7" ht="22.5">
      <c r="B78" s="163" t="s">
        <v>68</v>
      </c>
      <c r="C78" s="46" t="s">
        <v>67</v>
      </c>
      <c r="D78" s="47">
        <f t="shared" ref="D78:G78" si="4">SUM(D79:D96)</f>
        <v>1</v>
      </c>
      <c r="E78" s="47">
        <f t="shared" si="4"/>
        <v>1</v>
      </c>
      <c r="F78" s="47">
        <f t="shared" si="4"/>
        <v>0</v>
      </c>
      <c r="G78" s="47">
        <f t="shared" si="4"/>
        <v>0</v>
      </c>
    </row>
    <row r="79" spans="2:7">
      <c r="B79" s="163"/>
      <c r="C79" s="59" t="s">
        <v>110</v>
      </c>
      <c r="D79" s="36"/>
      <c r="E79" s="36"/>
      <c r="F79" s="36"/>
      <c r="G79" s="36"/>
    </row>
    <row r="80" spans="2:7">
      <c r="B80" s="163"/>
      <c r="C80" s="60" t="s">
        <v>3</v>
      </c>
      <c r="D80" s="37"/>
      <c r="E80" s="37"/>
      <c r="F80" s="37"/>
      <c r="G80" s="36"/>
    </row>
    <row r="81" spans="2:16" ht="25.5">
      <c r="B81" s="163"/>
      <c r="C81" s="59" t="s">
        <v>63</v>
      </c>
      <c r="D81" s="37"/>
      <c r="E81" s="37"/>
      <c r="F81" s="37"/>
      <c r="G81" s="37"/>
      <c r="I81" s="102" t="s">
        <v>156</v>
      </c>
      <c r="J81" s="103" t="s">
        <v>157</v>
      </c>
      <c r="K81" s="102" t="s">
        <v>3</v>
      </c>
      <c r="L81" s="102" t="s">
        <v>127</v>
      </c>
      <c r="M81" s="102" t="s">
        <v>5</v>
      </c>
      <c r="N81" s="103" t="s">
        <v>6</v>
      </c>
      <c r="O81" s="103" t="s">
        <v>1</v>
      </c>
      <c r="P81" s="103" t="s">
        <v>124</v>
      </c>
    </row>
    <row r="82" spans="2:16" ht="15.75">
      <c r="B82" s="163"/>
      <c r="C82" s="59" t="s">
        <v>127</v>
      </c>
      <c r="D82" s="36"/>
      <c r="E82" s="36"/>
      <c r="F82" s="36"/>
      <c r="G82" s="36"/>
      <c r="I82" s="136">
        <v>0.75384615384615383</v>
      </c>
      <c r="J82" s="137">
        <v>0.76923076923076927</v>
      </c>
      <c r="K82" s="136">
        <v>0.79230769230769227</v>
      </c>
      <c r="L82" s="137">
        <v>0.8</v>
      </c>
      <c r="M82" s="136">
        <v>0.81538461538461537</v>
      </c>
      <c r="N82" s="137">
        <v>0.88461538461538458</v>
      </c>
      <c r="O82" s="137">
        <v>0.9</v>
      </c>
      <c r="P82" s="136">
        <v>1</v>
      </c>
    </row>
    <row r="83" spans="2:16">
      <c r="B83" s="163"/>
      <c r="C83" s="59" t="s">
        <v>126</v>
      </c>
      <c r="D83" s="37"/>
      <c r="E83" s="37"/>
      <c r="F83" s="37"/>
      <c r="G83" s="37"/>
    </row>
    <row r="84" spans="2:16">
      <c r="B84" s="163"/>
      <c r="C84" s="59" t="s">
        <v>4</v>
      </c>
      <c r="D84" s="37">
        <v>1</v>
      </c>
      <c r="E84" s="37"/>
      <c r="F84" s="37"/>
      <c r="G84" s="37"/>
    </row>
    <row r="85" spans="2:16">
      <c r="B85" s="163"/>
      <c r="C85" s="59" t="s">
        <v>146</v>
      </c>
      <c r="D85" s="37"/>
      <c r="E85" s="37">
        <v>1</v>
      </c>
      <c r="F85" s="37"/>
      <c r="G85" s="37"/>
    </row>
    <row r="86" spans="2:16">
      <c r="B86" s="163"/>
      <c r="C86" s="60" t="s">
        <v>137</v>
      </c>
      <c r="D86" s="36"/>
      <c r="E86" s="36"/>
      <c r="F86" s="36"/>
      <c r="G86" s="36"/>
    </row>
    <row r="87" spans="2:16" ht="38.25">
      <c r="B87" s="163"/>
      <c r="C87" s="60" t="s">
        <v>5</v>
      </c>
      <c r="D87" s="37"/>
      <c r="E87" s="37"/>
      <c r="F87" s="37"/>
      <c r="G87" s="43"/>
      <c r="I87" s="103" t="s">
        <v>146</v>
      </c>
      <c r="J87" s="102" t="s">
        <v>3</v>
      </c>
      <c r="K87" s="102" t="s">
        <v>7</v>
      </c>
      <c r="L87" s="102" t="s">
        <v>5</v>
      </c>
      <c r="M87" s="103" t="s">
        <v>1</v>
      </c>
      <c r="N87" s="103" t="s">
        <v>6</v>
      </c>
      <c r="O87" s="102" t="s">
        <v>0</v>
      </c>
      <c r="P87" s="102" t="s">
        <v>125</v>
      </c>
    </row>
    <row r="88" spans="2:16" ht="15.75">
      <c r="B88" s="163"/>
      <c r="C88" s="59" t="s">
        <v>109</v>
      </c>
      <c r="D88" s="36"/>
      <c r="E88" s="36"/>
      <c r="F88" s="36"/>
      <c r="G88" s="36"/>
      <c r="I88" s="137">
        <v>0.7615384615384615</v>
      </c>
      <c r="J88" s="137">
        <v>0.76923076923076927</v>
      </c>
      <c r="K88" s="137">
        <v>0.77692307692307694</v>
      </c>
      <c r="L88" s="136">
        <v>0.84615384615384615</v>
      </c>
      <c r="M88" s="136">
        <v>0.89230769230769236</v>
      </c>
      <c r="N88" s="136">
        <v>0.89230769230769236</v>
      </c>
      <c r="O88" s="136">
        <v>1</v>
      </c>
      <c r="P88" s="136">
        <v>1</v>
      </c>
    </row>
    <row r="89" spans="2:16">
      <c r="B89" s="163"/>
      <c r="C89" s="60" t="s">
        <v>1</v>
      </c>
      <c r="D89" s="37"/>
      <c r="E89" s="37"/>
      <c r="F89" s="37"/>
      <c r="G89" s="36"/>
    </row>
    <row r="90" spans="2:16">
      <c r="B90" s="163"/>
      <c r="C90" s="59" t="s">
        <v>44</v>
      </c>
      <c r="D90" s="36"/>
      <c r="E90" s="36"/>
      <c r="F90" s="36"/>
      <c r="G90" s="36"/>
    </row>
    <row r="91" spans="2:16">
      <c r="B91" s="163"/>
      <c r="C91" s="59" t="s">
        <v>43</v>
      </c>
      <c r="D91" s="43"/>
      <c r="E91" s="43"/>
      <c r="F91" s="43"/>
      <c r="G91" s="43"/>
    </row>
    <row r="92" spans="2:16" ht="15.75" customHeight="1">
      <c r="B92" s="163"/>
      <c r="C92" s="59" t="s">
        <v>2</v>
      </c>
      <c r="D92" s="43"/>
      <c r="E92" s="43"/>
      <c r="F92" s="43"/>
      <c r="G92" s="43"/>
    </row>
    <row r="93" spans="2:16" ht="15" customHeight="1">
      <c r="B93" s="163"/>
      <c r="C93" s="59" t="s">
        <v>138</v>
      </c>
      <c r="D93" s="43"/>
      <c r="E93" s="43"/>
      <c r="F93" s="43"/>
      <c r="G93" s="36"/>
    </row>
    <row r="94" spans="2:16" ht="15" customHeight="1">
      <c r="B94" s="163"/>
      <c r="C94" s="60" t="s">
        <v>0</v>
      </c>
      <c r="D94" s="43"/>
      <c r="E94" s="43"/>
      <c r="F94" s="43"/>
      <c r="G94" s="36"/>
    </row>
    <row r="95" spans="2:16" ht="15" customHeight="1">
      <c r="B95" s="163"/>
      <c r="C95" s="59" t="s">
        <v>6</v>
      </c>
      <c r="D95" s="43"/>
      <c r="E95" s="43"/>
      <c r="F95" s="43"/>
      <c r="G95" s="36"/>
    </row>
    <row r="96" spans="2:16">
      <c r="B96" s="163"/>
      <c r="C96" s="59" t="s">
        <v>7</v>
      </c>
      <c r="D96" s="43"/>
      <c r="E96" s="43"/>
      <c r="F96" s="43"/>
      <c r="G96" s="36"/>
    </row>
    <row r="97" spans="2:16">
      <c r="B97" s="81"/>
      <c r="C97" s="6"/>
      <c r="D97" s="82"/>
      <c r="E97" s="82"/>
      <c r="F97" s="82"/>
      <c r="G97" s="82"/>
    </row>
    <row r="101" spans="2:16" ht="15.75">
      <c r="B101" s="54" t="s">
        <v>111</v>
      </c>
      <c r="C101" s="54"/>
      <c r="D101" s="54"/>
      <c r="E101" s="54"/>
      <c r="F101" s="54"/>
      <c r="G101" s="54"/>
    </row>
    <row r="102" spans="2:16">
      <c r="I102" s="153" t="s">
        <v>166</v>
      </c>
      <c r="J102" s="153"/>
      <c r="K102" s="153"/>
      <c r="L102" s="153"/>
      <c r="M102" s="153"/>
    </row>
    <row r="103" spans="2:16">
      <c r="C103" s="45" t="s">
        <v>24</v>
      </c>
      <c r="D103" s="52" t="s">
        <v>91</v>
      </c>
      <c r="E103" s="52" t="s">
        <v>92</v>
      </c>
      <c r="F103" s="52" t="s">
        <v>93</v>
      </c>
      <c r="G103" s="52" t="s">
        <v>95</v>
      </c>
      <c r="I103" s="190" t="s">
        <v>24</v>
      </c>
      <c r="J103" s="191" t="s">
        <v>91</v>
      </c>
      <c r="K103" s="191" t="s">
        <v>92</v>
      </c>
      <c r="L103" s="191" t="s">
        <v>93</v>
      </c>
      <c r="M103" s="191" t="s">
        <v>95</v>
      </c>
    </row>
    <row r="104" spans="2:16">
      <c r="C104" s="51" t="s">
        <v>7</v>
      </c>
      <c r="D104" s="53">
        <v>0.7615384615384615</v>
      </c>
      <c r="E104" s="53">
        <v>0.7615384615384615</v>
      </c>
      <c r="F104" s="53">
        <v>0.76923076923076927</v>
      </c>
      <c r="G104" s="53">
        <v>0.78</v>
      </c>
      <c r="H104" s="72">
        <f>G104-F104</f>
        <v>1.0769230769230753E-2</v>
      </c>
      <c r="I104" s="192" t="s">
        <v>125</v>
      </c>
      <c r="J104" s="193" t="s">
        <v>150</v>
      </c>
      <c r="K104" s="193">
        <v>1</v>
      </c>
      <c r="L104" s="193"/>
      <c r="M104" s="193"/>
    </row>
    <row r="105" spans="2:16">
      <c r="C105" s="90" t="s">
        <v>3</v>
      </c>
      <c r="D105" s="53">
        <v>0.76923076923076927</v>
      </c>
      <c r="E105" s="53">
        <v>0.77692307692307694</v>
      </c>
      <c r="F105" s="53">
        <v>0.7846153846153846</v>
      </c>
      <c r="G105" s="53">
        <v>0.76</v>
      </c>
      <c r="H105" s="72">
        <f>G105-F105</f>
        <v>-2.4615384615384595E-2</v>
      </c>
      <c r="I105" s="192" t="s">
        <v>145</v>
      </c>
      <c r="J105" s="193" t="s">
        <v>150</v>
      </c>
      <c r="K105" s="193" t="s">
        <v>150</v>
      </c>
      <c r="L105" s="193"/>
      <c r="M105" s="193"/>
      <c r="N105" s="94"/>
      <c r="O105" s="94"/>
      <c r="P105" s="94"/>
    </row>
    <row r="106" spans="2:16">
      <c r="C106" s="51" t="s">
        <v>4</v>
      </c>
      <c r="D106" s="53">
        <v>0.7846153846153846</v>
      </c>
      <c r="E106" s="83">
        <v>0</v>
      </c>
      <c r="F106" s="53">
        <v>0.7846153846153846</v>
      </c>
      <c r="G106" s="53">
        <v>0.78</v>
      </c>
      <c r="H106" s="72">
        <f t="shared" ref="H106:H115" si="5">G106-F106</f>
        <v>-4.6153846153845768E-3</v>
      </c>
      <c r="I106" s="194" t="s">
        <v>3</v>
      </c>
      <c r="J106" s="193">
        <v>0.79230769230769227</v>
      </c>
      <c r="K106" s="193">
        <v>0.76923076923076927</v>
      </c>
      <c r="L106" s="193"/>
      <c r="M106" s="193"/>
    </row>
    <row r="107" spans="2:16">
      <c r="C107" s="51" t="s">
        <v>6</v>
      </c>
      <c r="D107" s="53">
        <v>0.7846153846153846</v>
      </c>
      <c r="E107" s="53">
        <v>0.81538461538461537</v>
      </c>
      <c r="F107" s="53">
        <v>0.81538461538461537</v>
      </c>
      <c r="G107" s="53">
        <v>0.98</v>
      </c>
      <c r="H107" s="72">
        <f t="shared" si="5"/>
        <v>0.16461538461538461</v>
      </c>
      <c r="I107" s="192" t="s">
        <v>63</v>
      </c>
      <c r="J107" s="193" t="s">
        <v>150</v>
      </c>
      <c r="K107" s="193" t="s">
        <v>150</v>
      </c>
      <c r="L107" s="193"/>
      <c r="M107" s="193"/>
    </row>
    <row r="108" spans="2:16">
      <c r="C108" s="90" t="s">
        <v>5</v>
      </c>
      <c r="D108" s="53">
        <v>0.80769230769230771</v>
      </c>
      <c r="E108" s="53">
        <v>0.86923076923076925</v>
      </c>
      <c r="F108" s="53">
        <v>0.89230769230769202</v>
      </c>
      <c r="G108" s="53">
        <v>0.85</v>
      </c>
      <c r="H108" s="72">
        <f t="shared" si="5"/>
        <v>-4.2307692307692046E-2</v>
      </c>
      <c r="I108" s="194" t="s">
        <v>144</v>
      </c>
      <c r="J108" s="193" t="s">
        <v>150</v>
      </c>
      <c r="K108" s="193" t="s">
        <v>150</v>
      </c>
      <c r="L108" s="193"/>
      <c r="M108" s="193"/>
    </row>
    <row r="109" spans="2:16">
      <c r="C109" s="90" t="s">
        <v>1</v>
      </c>
      <c r="D109" s="53">
        <v>0.81538461538461537</v>
      </c>
      <c r="E109" s="53">
        <v>0.9</v>
      </c>
      <c r="F109" s="53">
        <v>0.89230769230769236</v>
      </c>
      <c r="G109" s="53">
        <v>0.9</v>
      </c>
      <c r="H109" s="72">
        <f t="shared" ref="H109" si="6">G109-F109</f>
        <v>7.692307692307665E-3</v>
      </c>
      <c r="I109" s="194" t="s">
        <v>127</v>
      </c>
      <c r="J109" s="193">
        <v>0.8</v>
      </c>
      <c r="K109" s="193" t="s">
        <v>150</v>
      </c>
      <c r="L109" s="193"/>
      <c r="M109" s="193"/>
    </row>
    <row r="110" spans="2:16">
      <c r="C110" s="51" t="s">
        <v>110</v>
      </c>
      <c r="D110" s="53">
        <v>0.83846153846153848</v>
      </c>
      <c r="E110" s="83">
        <v>0</v>
      </c>
      <c r="F110" s="83">
        <v>0</v>
      </c>
      <c r="G110" s="83">
        <v>0</v>
      </c>
      <c r="H110" s="72">
        <f>G110-F110</f>
        <v>0</v>
      </c>
      <c r="I110" s="192" t="s">
        <v>4</v>
      </c>
      <c r="J110" s="193">
        <v>0.75384615384615383</v>
      </c>
      <c r="K110" s="193" t="s">
        <v>150</v>
      </c>
      <c r="L110" s="193"/>
      <c r="M110" s="193"/>
    </row>
    <row r="111" spans="2:16">
      <c r="C111" s="51" t="s">
        <v>2</v>
      </c>
      <c r="D111" s="53">
        <v>0.87692307692307692</v>
      </c>
      <c r="E111" s="53">
        <v>0.81538461538461537</v>
      </c>
      <c r="F111" s="53">
        <v>0.9538461538461539</v>
      </c>
      <c r="G111" s="53">
        <v>0.83</v>
      </c>
      <c r="H111" s="72">
        <f>G111-F111</f>
        <v>-0.12384615384615394</v>
      </c>
      <c r="I111" s="192" t="s">
        <v>146</v>
      </c>
      <c r="J111" s="193" t="s">
        <v>150</v>
      </c>
      <c r="K111" s="193">
        <v>0.7615384615384615</v>
      </c>
      <c r="L111" s="193"/>
      <c r="M111" s="193"/>
    </row>
    <row r="112" spans="2:16">
      <c r="C112" s="51" t="s">
        <v>109</v>
      </c>
      <c r="D112" s="53">
        <v>0.88461538461538458</v>
      </c>
      <c r="E112" s="83">
        <v>0</v>
      </c>
      <c r="F112" s="83">
        <v>0</v>
      </c>
      <c r="G112" s="83">
        <v>0</v>
      </c>
      <c r="H112" s="72">
        <f t="shared" si="5"/>
        <v>0</v>
      </c>
      <c r="I112" s="192" t="s">
        <v>7</v>
      </c>
      <c r="J112" s="193">
        <v>0.76923076923076927</v>
      </c>
      <c r="K112" s="193">
        <v>0.77692307692307694</v>
      </c>
      <c r="L112" s="193"/>
      <c r="M112" s="193"/>
    </row>
    <row r="113" spans="3:16">
      <c r="C113" s="51" t="s">
        <v>127</v>
      </c>
      <c r="D113" s="83">
        <v>0</v>
      </c>
      <c r="E113" s="53">
        <v>0.7615384615384615</v>
      </c>
      <c r="F113" s="83">
        <v>0</v>
      </c>
      <c r="G113" s="83">
        <v>0</v>
      </c>
      <c r="H113" s="72">
        <f t="shared" si="5"/>
        <v>0</v>
      </c>
      <c r="I113" s="192" t="s">
        <v>5</v>
      </c>
      <c r="J113" s="193">
        <v>0.81538461538461537</v>
      </c>
      <c r="K113" s="193">
        <v>0.84615384615384615</v>
      </c>
      <c r="L113" s="193"/>
      <c r="M113" s="193"/>
    </row>
    <row r="114" spans="3:16">
      <c r="C114" s="51" t="s">
        <v>125</v>
      </c>
      <c r="D114" s="83">
        <v>0</v>
      </c>
      <c r="E114" s="53">
        <v>1</v>
      </c>
      <c r="F114" s="53">
        <v>0.96923076923076923</v>
      </c>
      <c r="G114" s="53">
        <v>1</v>
      </c>
      <c r="H114" s="72">
        <f t="shared" si="5"/>
        <v>3.0769230769230771E-2</v>
      </c>
      <c r="I114" s="192" t="s">
        <v>1</v>
      </c>
      <c r="J114" s="193">
        <v>0.9</v>
      </c>
      <c r="K114" s="193">
        <v>0.89230769230769236</v>
      </c>
      <c r="L114" s="193"/>
      <c r="M114" s="193"/>
    </row>
    <row r="115" spans="3:16">
      <c r="C115" s="51" t="s">
        <v>126</v>
      </c>
      <c r="D115" s="83">
        <v>0</v>
      </c>
      <c r="E115" s="53">
        <v>0.85384615384615381</v>
      </c>
      <c r="F115" s="83">
        <v>0</v>
      </c>
      <c r="G115" s="83">
        <v>0</v>
      </c>
      <c r="H115" s="72">
        <f t="shared" si="5"/>
        <v>0</v>
      </c>
      <c r="I115" s="192" t="s">
        <v>44</v>
      </c>
      <c r="J115" s="193" t="s">
        <v>150</v>
      </c>
      <c r="K115" s="193" t="s">
        <v>150</v>
      </c>
      <c r="L115" s="193"/>
      <c r="M115" s="193"/>
    </row>
    <row r="116" spans="3:16" ht="15.75" customHeight="1">
      <c r="C116" s="90" t="s">
        <v>0</v>
      </c>
      <c r="D116" s="53">
        <v>0.9</v>
      </c>
      <c r="E116" s="53">
        <v>0.75384615384615383</v>
      </c>
      <c r="F116" s="53">
        <v>0.89230769230769236</v>
      </c>
      <c r="G116" s="83">
        <v>0</v>
      </c>
      <c r="H116" s="72">
        <f>G116-F116</f>
        <v>-0.89230769230769236</v>
      </c>
      <c r="I116" s="194" t="s">
        <v>43</v>
      </c>
      <c r="J116" s="193" t="s">
        <v>150</v>
      </c>
      <c r="K116" s="193" t="s">
        <v>150</v>
      </c>
      <c r="L116" s="193"/>
      <c r="M116" s="193"/>
    </row>
    <row r="117" spans="3:16">
      <c r="C117" s="90" t="s">
        <v>137</v>
      </c>
      <c r="D117" s="83">
        <v>0</v>
      </c>
      <c r="E117" s="83">
        <v>0</v>
      </c>
      <c r="F117" s="53">
        <v>0.78</v>
      </c>
      <c r="G117" s="83">
        <v>0</v>
      </c>
      <c r="H117" s="72">
        <f>G117-F117</f>
        <v>-0.78</v>
      </c>
      <c r="I117" s="194" t="s">
        <v>2</v>
      </c>
      <c r="J117" s="193" t="s">
        <v>150</v>
      </c>
      <c r="K117" s="193" t="s">
        <v>150</v>
      </c>
      <c r="L117" s="193"/>
      <c r="M117" s="193"/>
    </row>
    <row r="118" spans="3:16">
      <c r="C118" s="90" t="s">
        <v>138</v>
      </c>
      <c r="D118" s="83">
        <v>0</v>
      </c>
      <c r="E118" s="83">
        <v>0</v>
      </c>
      <c r="F118" s="53">
        <v>0.84615384615384615</v>
      </c>
      <c r="G118" s="83">
        <v>0</v>
      </c>
      <c r="H118" s="72">
        <f>G118-F118</f>
        <v>-0.84615384615384615</v>
      </c>
      <c r="I118" s="194" t="s">
        <v>0</v>
      </c>
      <c r="J118" s="193">
        <v>1</v>
      </c>
      <c r="K118" s="193">
        <v>1</v>
      </c>
      <c r="L118" s="193"/>
      <c r="M118" s="193"/>
    </row>
    <row r="119" spans="3:16">
      <c r="C119" s="51" t="s">
        <v>63</v>
      </c>
      <c r="D119" s="53">
        <v>0.92</v>
      </c>
      <c r="E119" s="83">
        <v>0</v>
      </c>
      <c r="F119" s="83">
        <v>0</v>
      </c>
      <c r="G119" s="53">
        <v>1</v>
      </c>
      <c r="H119" s="72">
        <f>G119-F119</f>
        <v>1</v>
      </c>
      <c r="I119" s="192" t="s">
        <v>6</v>
      </c>
      <c r="J119" s="193">
        <v>0.88461538461538458</v>
      </c>
      <c r="K119" s="193">
        <v>0.89230769230769236</v>
      </c>
      <c r="L119" s="193"/>
      <c r="M119" s="193"/>
    </row>
    <row r="120" spans="3:16">
      <c r="I120"/>
    </row>
    <row r="121" spans="3:16">
      <c r="I121"/>
    </row>
    <row r="122" spans="3:16">
      <c r="C122" s="74" t="s">
        <v>96</v>
      </c>
      <c r="D122" s="33" t="s">
        <v>91</v>
      </c>
      <c r="E122" s="33" t="s">
        <v>92</v>
      </c>
      <c r="F122" s="33" t="s">
        <v>93</v>
      </c>
      <c r="G122" s="33" t="s">
        <v>95</v>
      </c>
      <c r="H122" s="148"/>
      <c r="I122" s="94"/>
      <c r="J122" s="94"/>
      <c r="K122" s="94"/>
      <c r="L122" s="94"/>
      <c r="M122" s="94"/>
      <c r="N122" s="94"/>
      <c r="O122" s="94"/>
      <c r="P122" s="94"/>
    </row>
    <row r="123" spans="3:16">
      <c r="C123" s="74">
        <v>2019</v>
      </c>
      <c r="D123" s="53">
        <v>0.8307692307692307</v>
      </c>
      <c r="E123" s="53">
        <v>0.83</v>
      </c>
      <c r="F123" s="53">
        <v>0.85</v>
      </c>
      <c r="G123" s="53">
        <v>0.87</v>
      </c>
      <c r="H123" s="148"/>
      <c r="I123" s="94"/>
      <c r="J123" s="94"/>
      <c r="K123" s="94"/>
      <c r="L123" s="94"/>
      <c r="M123" s="94"/>
      <c r="N123" s="94"/>
      <c r="O123" s="94"/>
      <c r="P123" s="94"/>
    </row>
    <row r="125" spans="3:16" ht="27.75" customHeight="1">
      <c r="C125" s="74" t="s">
        <v>96</v>
      </c>
      <c r="D125" s="158" t="s">
        <v>141</v>
      </c>
      <c r="E125" s="158" t="s">
        <v>142</v>
      </c>
      <c r="F125" s="158" t="s">
        <v>108</v>
      </c>
      <c r="G125" s="158" t="s">
        <v>139</v>
      </c>
      <c r="H125"/>
    </row>
    <row r="126" spans="3:16">
      <c r="C126" s="74" t="s">
        <v>149</v>
      </c>
      <c r="D126" s="53">
        <v>0.89</v>
      </c>
      <c r="E126" s="53">
        <v>0.91</v>
      </c>
      <c r="F126" s="53">
        <v>0.875</v>
      </c>
      <c r="G126" s="53">
        <v>0.93333333333333335</v>
      </c>
      <c r="H126"/>
    </row>
    <row r="127" spans="3:16">
      <c r="C127" s="73"/>
      <c r="G127"/>
      <c r="H127"/>
    </row>
    <row r="128" spans="3:16" ht="25.5">
      <c r="C128" s="74" t="s">
        <v>96</v>
      </c>
      <c r="D128" s="151" t="s">
        <v>160</v>
      </c>
      <c r="E128" s="151" t="s">
        <v>161</v>
      </c>
      <c r="F128" s="151" t="s">
        <v>162</v>
      </c>
      <c r="G128" s="151" t="s">
        <v>163</v>
      </c>
      <c r="H128"/>
    </row>
    <row r="129" spans="3:8">
      <c r="C129" s="74" t="s">
        <v>166</v>
      </c>
      <c r="D129" s="53">
        <v>1</v>
      </c>
      <c r="E129" s="53">
        <v>0.88</v>
      </c>
      <c r="F129" s="53">
        <v>0</v>
      </c>
      <c r="G129" s="53">
        <v>0</v>
      </c>
      <c r="H129"/>
    </row>
    <row r="130" spans="3:8">
      <c r="G130"/>
      <c r="H130"/>
    </row>
    <row r="131" spans="3:8">
      <c r="G131"/>
      <c r="H131"/>
    </row>
    <row r="132" spans="3:8">
      <c r="G132"/>
      <c r="H132"/>
    </row>
    <row r="133" spans="3:8">
      <c r="G133"/>
      <c r="H133"/>
    </row>
  </sheetData>
  <sortState ref="C16:H28">
    <sortCondition descending="1" ref="H16:H28"/>
  </sortState>
  <mergeCells count="10">
    <mergeCell ref="P6:Q9"/>
    <mergeCell ref="R6:S6"/>
    <mergeCell ref="T6:U6"/>
    <mergeCell ref="R9:S9"/>
    <mergeCell ref="T9:U9"/>
    <mergeCell ref="B14:C15"/>
    <mergeCell ref="B34:B52"/>
    <mergeCell ref="B56:B74"/>
    <mergeCell ref="B78:B96"/>
    <mergeCell ref="D15:G15"/>
  </mergeCells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17"/>
  <sheetViews>
    <sheetView view="pageBreakPreview" zoomScale="55" zoomScaleNormal="85" zoomScaleSheetLayoutView="55" workbookViewId="0">
      <selection activeCell="AF13" sqref="AF13"/>
    </sheetView>
  </sheetViews>
  <sheetFormatPr defaultColWidth="9.140625" defaultRowHeight="23.25"/>
  <cols>
    <col min="1" max="1" width="2.5703125" style="61" customWidth="1"/>
    <col min="2" max="2" width="5.28515625" style="61" customWidth="1"/>
    <col min="3" max="3" width="40.140625" style="61" customWidth="1"/>
    <col min="4" max="4" width="59.140625" style="61" customWidth="1"/>
    <col min="5" max="16384" width="9.140625" style="61"/>
  </cols>
  <sheetData>
    <row r="1" spans="2:9" ht="68.25" customHeight="1">
      <c r="B1" s="188" t="s">
        <v>72</v>
      </c>
      <c r="C1" s="188"/>
      <c r="D1" s="188"/>
    </row>
    <row r="2" spans="2:9" ht="23.25" customHeight="1">
      <c r="B2" s="186" t="s">
        <v>73</v>
      </c>
      <c r="C2" s="187"/>
      <c r="D2" s="62" t="s">
        <v>74</v>
      </c>
    </row>
    <row r="3" spans="2:9" ht="48" customHeight="1">
      <c r="B3" s="62">
        <v>1</v>
      </c>
      <c r="C3" s="63" t="s">
        <v>75</v>
      </c>
      <c r="D3" s="71" t="s">
        <v>9</v>
      </c>
    </row>
    <row r="4" spans="2:9" ht="46.5" customHeight="1">
      <c r="B4" s="62">
        <v>2</v>
      </c>
      <c r="C4" s="63" t="s">
        <v>76</v>
      </c>
      <c r="D4" s="71" t="s">
        <v>10</v>
      </c>
    </row>
    <row r="5" spans="2:9" ht="63">
      <c r="B5" s="62">
        <v>3</v>
      </c>
      <c r="C5" s="63" t="s">
        <v>77</v>
      </c>
      <c r="D5" s="71" t="s">
        <v>12</v>
      </c>
      <c r="I5" s="65"/>
    </row>
    <row r="6" spans="2:9" ht="42">
      <c r="B6" s="62">
        <v>4</v>
      </c>
      <c r="C6" s="63" t="s">
        <v>78</v>
      </c>
      <c r="D6" s="71" t="s">
        <v>11</v>
      </c>
    </row>
    <row r="7" spans="2:9" ht="63">
      <c r="B7" s="62">
        <v>5</v>
      </c>
      <c r="C7" s="63" t="s">
        <v>79</v>
      </c>
      <c r="D7" s="71" t="s">
        <v>13</v>
      </c>
    </row>
    <row r="8" spans="2:9" ht="63">
      <c r="B8" s="66">
        <v>6</v>
      </c>
      <c r="C8" s="63" t="s">
        <v>80</v>
      </c>
      <c r="D8" s="71" t="s">
        <v>18</v>
      </c>
    </row>
    <row r="9" spans="2:9" ht="63">
      <c r="B9" s="62">
        <v>7</v>
      </c>
      <c r="C9" s="63" t="s">
        <v>81</v>
      </c>
      <c r="D9" s="71" t="s">
        <v>21</v>
      </c>
    </row>
    <row r="10" spans="2:9" ht="84">
      <c r="B10" s="62">
        <v>8</v>
      </c>
      <c r="C10" s="63" t="s">
        <v>82</v>
      </c>
      <c r="D10" s="71" t="s">
        <v>15</v>
      </c>
    </row>
    <row r="11" spans="2:9" ht="105">
      <c r="B11" s="62">
        <v>9</v>
      </c>
      <c r="C11" s="63" t="s">
        <v>83</v>
      </c>
      <c r="D11" s="71" t="s">
        <v>14</v>
      </c>
    </row>
    <row r="12" spans="2:9" ht="63">
      <c r="B12" s="67">
        <v>10</v>
      </c>
      <c r="C12" s="63" t="s">
        <v>84</v>
      </c>
      <c r="D12" s="71" t="s">
        <v>16</v>
      </c>
    </row>
    <row r="13" spans="2:9" ht="143.25" customHeight="1">
      <c r="B13" s="62">
        <v>11</v>
      </c>
      <c r="C13" s="68" t="s">
        <v>85</v>
      </c>
      <c r="D13" s="71" t="s">
        <v>17</v>
      </c>
    </row>
    <row r="14" spans="2:9" s="69" customFormat="1" ht="84">
      <c r="B14" s="70">
        <v>12</v>
      </c>
      <c r="C14" s="63" t="s">
        <v>86</v>
      </c>
      <c r="D14" s="71" t="s">
        <v>20</v>
      </c>
    </row>
    <row r="15" spans="2:9" ht="84">
      <c r="B15" s="62">
        <v>13</v>
      </c>
      <c r="C15" s="63" t="s">
        <v>87</v>
      </c>
      <c r="D15" s="71" t="s">
        <v>19</v>
      </c>
    </row>
    <row r="16" spans="2:9" ht="87.75" customHeight="1">
      <c r="B16" s="66">
        <v>14</v>
      </c>
      <c r="C16" s="63" t="s">
        <v>88</v>
      </c>
      <c r="D16" s="64"/>
    </row>
    <row r="17" ht="4.5" customHeight="1"/>
  </sheetData>
  <mergeCells count="2">
    <mergeCell ref="B2:C2"/>
    <mergeCell ref="B1:D1"/>
  </mergeCells>
  <printOptions horizontalCentered="1" verticalCentered="1"/>
  <pageMargins left="0" right="0" top="0" bottom="0" header="0" footer="0"/>
  <pageSetup paperSize="9" scale="48" orientation="portrait" r:id="rId1"/>
  <headerFooter>
    <oddHeader xml:space="preserve">&amp;RForm No. COM 08B  Revision 03_08/04/15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DETAILS</vt:lpstr>
      <vt:lpstr>Sheet1</vt:lpstr>
      <vt:lpstr>APR - JUN 2021</vt:lpstr>
      <vt:lpstr>JUL - SEPT 2021</vt:lpstr>
      <vt:lpstr>SUMMARY 2021-2022</vt:lpstr>
      <vt:lpstr>DETAILS2019</vt:lpstr>
      <vt:lpstr>Criteria</vt:lpstr>
      <vt:lpstr>'APR - JUN 2021'!Print_Area</vt:lpstr>
      <vt:lpstr>Criteria!Print_Area</vt:lpstr>
      <vt:lpstr>'JUL - SEPT 2021'!Print_Area</vt:lpstr>
      <vt:lpstr>'SUMMARY 2021-2022'!Print_Area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MA. ANGELICA MARTINEZ</dc:creator>
  <cp:lastModifiedBy>Ramirez, Manilyn</cp:lastModifiedBy>
  <cp:lastPrinted>2020-11-18T23:32:20Z</cp:lastPrinted>
  <dcterms:created xsi:type="dcterms:W3CDTF">2018-11-05T08:44:58Z</dcterms:created>
  <dcterms:modified xsi:type="dcterms:W3CDTF">2021-11-25T01:02:15Z</dcterms:modified>
</cp:coreProperties>
</file>