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FA_Courcelles\Cours\excel\EXO_fonctions_execl\"/>
    </mc:Choice>
  </mc:AlternateContent>
  <bookViews>
    <workbookView xWindow="0" yWindow="0" windowWidth="11580" windowHeight="9510" xr2:uid="{00000000-000D-0000-FFFF-FFFF00000000}"/>
  </bookViews>
  <sheets>
    <sheet name="data" sheetId="1" r:id="rId1"/>
    <sheet name="synthèse" sheetId="2" r:id="rId2"/>
    <sheet name="Feuil1" sheetId="3" r:id="rId3"/>
  </sheets>
  <definedNames>
    <definedName name="Coef._Exam">synthèse!$B$2</definedName>
    <definedName name="Coef._TP">synthèse!$B$1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8" i="3" l="1"/>
  <c r="B3" i="3"/>
  <c r="B4" i="3"/>
  <c r="B5" i="3"/>
  <c r="B6" i="3"/>
  <c r="B7" i="3"/>
  <c r="B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F4" i="1"/>
  <c r="F15" i="1"/>
  <c r="F31" i="1"/>
  <c r="F47" i="1"/>
  <c r="F63" i="1"/>
  <c r="F79" i="1"/>
  <c r="F95" i="1"/>
  <c r="F3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2" i="1"/>
  <c r="B14" i="3" l="1"/>
  <c r="B13" i="3"/>
  <c r="B12" i="3"/>
  <c r="B15" i="3"/>
  <c r="B11" i="3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J-Marc Stoeffler</author>
  </authors>
  <commentList>
    <comment ref="A9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J-Marc Stoeffler:</t>
        </r>
        <r>
          <rPr>
            <sz val="8"/>
            <color indexed="81"/>
            <rFont val="Tahoma"/>
            <family val="2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</commentList>
</comments>
</file>

<file path=xl/sharedStrings.xml><?xml version="1.0" encoding="utf-8"?>
<sst xmlns="http://schemas.openxmlformats.org/spreadsheetml/2006/main" count="324" uniqueCount="196">
  <si>
    <t>GIRARD</t>
  </si>
  <si>
    <t>NOM</t>
  </si>
  <si>
    <t>PRENOM</t>
  </si>
  <si>
    <t>ABSCHEN</t>
  </si>
  <si>
    <t>Jean</t>
  </si>
  <si>
    <t>ADAMO</t>
  </si>
  <si>
    <t>Stéphane</t>
  </si>
  <si>
    <t>AMELLAL</t>
  </si>
  <si>
    <t>Viviane</t>
  </si>
  <si>
    <t>ANGONIN</t>
  </si>
  <si>
    <t>Jean-Pierre</t>
  </si>
  <si>
    <t>AZOURA</t>
  </si>
  <si>
    <t>Marie-France</t>
  </si>
  <si>
    <t>AZRIA</t>
  </si>
  <si>
    <t>Maryse</t>
  </si>
  <si>
    <t>BACH</t>
  </si>
  <si>
    <t>Sylvie</t>
  </si>
  <si>
    <t>BARNAUD</t>
  </si>
  <si>
    <t>Janine</t>
  </si>
  <si>
    <t>BENSIMHON</t>
  </si>
  <si>
    <t>Pascal</t>
  </si>
  <si>
    <t>BERTRAND</t>
  </si>
  <si>
    <t>Roger</t>
  </si>
  <si>
    <t>BIDAULT</t>
  </si>
  <si>
    <t>Marie-Reine</t>
  </si>
  <si>
    <t>BINET</t>
  </si>
  <si>
    <t>Emmanuel</t>
  </si>
  <si>
    <t>BLANC</t>
  </si>
  <si>
    <t>Giséle</t>
  </si>
  <si>
    <t>BLANCHOT</t>
  </si>
  <si>
    <t>Guy</t>
  </si>
  <si>
    <t>BOUCHET</t>
  </si>
  <si>
    <t>Micheline</t>
  </si>
  <si>
    <t>BOUDART</t>
  </si>
  <si>
    <t>Orianne</t>
  </si>
  <si>
    <t>BOULLICAUD</t>
  </si>
  <si>
    <t>Paul</t>
  </si>
  <si>
    <t>BOUSLAH</t>
  </si>
  <si>
    <t>Fabien</t>
  </si>
  <si>
    <t>BOUZCKAR</t>
  </si>
  <si>
    <t>Ghislaine</t>
  </si>
  <si>
    <t>BOVERO</t>
  </si>
  <si>
    <t>Gilbert</t>
  </si>
  <si>
    <t>BRELEUR</t>
  </si>
  <si>
    <t>Christophe</t>
  </si>
  <si>
    <t>CERCOTTE</t>
  </si>
  <si>
    <t>Marie-Isabelle</t>
  </si>
  <si>
    <t>CHI</t>
  </si>
  <si>
    <t>Nicole</t>
  </si>
  <si>
    <t>CHICHE</t>
  </si>
  <si>
    <t>Vincent</t>
  </si>
  <si>
    <t>COBHEN</t>
  </si>
  <si>
    <t>Gaylor</t>
  </si>
  <si>
    <t>COUDERC</t>
  </si>
  <si>
    <t>Marie-Louise</t>
  </si>
  <si>
    <t>CRIÉ</t>
  </si>
  <si>
    <t>Michel</t>
  </si>
  <si>
    <t>CYMBALIST</t>
  </si>
  <si>
    <t>EMILE-VICTOR</t>
  </si>
  <si>
    <t>DESTAIN</t>
  </si>
  <si>
    <t>Roseline</t>
  </si>
  <si>
    <t>DORLEANS</t>
  </si>
  <si>
    <t>François-Xavier</t>
  </si>
  <si>
    <t>Jérémie</t>
  </si>
  <si>
    <t>DUPRÉ</t>
  </si>
  <si>
    <t>Sophie</t>
  </si>
  <si>
    <t>EGREVE</t>
  </si>
  <si>
    <t>Jean-René</t>
  </si>
  <si>
    <t>FALZON</t>
  </si>
  <si>
    <t>Patricia</t>
  </si>
  <si>
    <t>FAUCHEUX</t>
  </si>
  <si>
    <t>FEBVRE</t>
  </si>
  <si>
    <t>Denis</t>
  </si>
  <si>
    <t>FERNANDEZ</t>
  </si>
  <si>
    <t>Yvette</t>
  </si>
  <si>
    <t>FERRAND</t>
  </si>
  <si>
    <t>FILLEAU</t>
  </si>
  <si>
    <t>FITOUSSI</t>
  </si>
  <si>
    <t>Samuel</t>
  </si>
  <si>
    <t>FOURNOL</t>
  </si>
  <si>
    <t>Nathalie</t>
  </si>
  <si>
    <t>FREYSSINET</t>
  </si>
  <si>
    <t>Jean-José</t>
  </si>
  <si>
    <t>Ludovic</t>
  </si>
  <si>
    <t>Maud</t>
  </si>
  <si>
    <t>GEIL</t>
  </si>
  <si>
    <t>Dominique</t>
  </si>
  <si>
    <t>GENTIL</t>
  </si>
  <si>
    <t>Michelle</t>
  </si>
  <si>
    <t>André</t>
  </si>
  <si>
    <t>GONDOUIN</t>
  </si>
  <si>
    <t>Bernard</t>
  </si>
  <si>
    <t>GORZINSKY</t>
  </si>
  <si>
    <t>Odette</t>
  </si>
  <si>
    <t>GUELT</t>
  </si>
  <si>
    <t>Monique</t>
  </si>
  <si>
    <t>GUITTON</t>
  </si>
  <si>
    <t>Francis</t>
  </si>
  <si>
    <t>HERMANT</t>
  </si>
  <si>
    <t>ILARDO</t>
  </si>
  <si>
    <t>IMMEUBLE</t>
  </si>
  <si>
    <t>JOLIBOIS</t>
  </si>
  <si>
    <t>Michele</t>
  </si>
  <si>
    <t>JULIENSE</t>
  </si>
  <si>
    <t>Gautier</t>
  </si>
  <si>
    <t>Marie-Thérèse</t>
  </si>
  <si>
    <t>Matthieu</t>
  </si>
  <si>
    <t>KAC</t>
  </si>
  <si>
    <t>Christine</t>
  </si>
  <si>
    <t>LACIRE</t>
  </si>
  <si>
    <t>LADD</t>
  </si>
  <si>
    <t>Claude</t>
  </si>
  <si>
    <t>LAFORET</t>
  </si>
  <si>
    <t>Hubert</t>
  </si>
  <si>
    <t>LANDON</t>
  </si>
  <si>
    <t>Marie-Odile</t>
  </si>
  <si>
    <t>LE LOCH</t>
  </si>
  <si>
    <t>LE PREVOST</t>
  </si>
  <si>
    <t>Marie-Anne</t>
  </si>
  <si>
    <t>LEGRAND</t>
  </si>
  <si>
    <t>LEMAIRE</t>
  </si>
  <si>
    <t>Philippe</t>
  </si>
  <si>
    <t>LEURRE</t>
  </si>
  <si>
    <t>Denise</t>
  </si>
  <si>
    <t>LHERMITTE</t>
  </si>
  <si>
    <t>LOUAPRE</t>
  </si>
  <si>
    <t>Louisette</t>
  </si>
  <si>
    <t>MARINIER</t>
  </si>
  <si>
    <t>Marcel</t>
  </si>
  <si>
    <t>MAROTE</t>
  </si>
  <si>
    <t>Marie-José</t>
  </si>
  <si>
    <t>MARSHER</t>
  </si>
  <si>
    <t>Franz</t>
  </si>
  <si>
    <t>MARTAUD</t>
  </si>
  <si>
    <t>Daniel</t>
  </si>
  <si>
    <t>MECHARD</t>
  </si>
  <si>
    <t>Véronique</t>
  </si>
  <si>
    <t>MIANET</t>
  </si>
  <si>
    <t>Georges</t>
  </si>
  <si>
    <t>MICELI</t>
  </si>
  <si>
    <t>MOITA</t>
  </si>
  <si>
    <t>Jeanne</t>
  </si>
  <si>
    <t>NAIMI</t>
  </si>
  <si>
    <t>Lucienne</t>
  </si>
  <si>
    <t>PUCCINI</t>
  </si>
  <si>
    <t>Ernesto</t>
  </si>
  <si>
    <t>PARTOUCHE</t>
  </si>
  <si>
    <t>Robert</t>
  </si>
  <si>
    <t>PERFETTO</t>
  </si>
  <si>
    <t>POISSON</t>
  </si>
  <si>
    <t>RAMBEAUD</t>
  </si>
  <si>
    <t>Christian</t>
  </si>
  <si>
    <t>RAMOND</t>
  </si>
  <si>
    <t>REMUND</t>
  </si>
  <si>
    <t>Françoise</t>
  </si>
  <si>
    <t>RIDEAU</t>
  </si>
  <si>
    <t>Bastien</t>
  </si>
  <si>
    <t>RIEGERT</t>
  </si>
  <si>
    <t>Raymonde</t>
  </si>
  <si>
    <t>RODIER</t>
  </si>
  <si>
    <t>Régis</t>
  </si>
  <si>
    <t>ROGUET</t>
  </si>
  <si>
    <t>Laurent</t>
  </si>
  <si>
    <t>ROSSO</t>
  </si>
  <si>
    <t>ROTENBERG</t>
  </si>
  <si>
    <t>ROUX</t>
  </si>
  <si>
    <t>Yveline</t>
  </si>
  <si>
    <t>SAINT DE FLER</t>
  </si>
  <si>
    <t>Elsa</t>
  </si>
  <si>
    <t>Quentin</t>
  </si>
  <si>
    <t>Théo</t>
  </si>
  <si>
    <t>SOK</t>
  </si>
  <si>
    <t>Vanessa</t>
  </si>
  <si>
    <t>Identifiant</t>
  </si>
  <si>
    <t>Âge</t>
  </si>
  <si>
    <t>Né(e) le</t>
  </si>
  <si>
    <t>Dép. Naiss.</t>
  </si>
  <si>
    <t>Année Bac</t>
  </si>
  <si>
    <t>Bac</t>
  </si>
  <si>
    <t>Note TP</t>
  </si>
  <si>
    <t>Note Exam</t>
  </si>
  <si>
    <t>STI</t>
  </si>
  <si>
    <t>S</t>
  </si>
  <si>
    <t>ES</t>
  </si>
  <si>
    <t>STT</t>
  </si>
  <si>
    <t>L</t>
  </si>
  <si>
    <t>SMS</t>
  </si>
  <si>
    <t>Autre</t>
  </si>
  <si>
    <t>n°</t>
  </si>
  <si>
    <t>Nombre d'élèves</t>
  </si>
  <si>
    <t>Note finale</t>
  </si>
  <si>
    <t>Coef. TP</t>
  </si>
  <si>
    <t>Coef. Exam</t>
  </si>
  <si>
    <t>Total</t>
  </si>
  <si>
    <t>Nb. Élèves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</si>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</sst>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name val="Courier New"/>
      <family val="3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D1" workbookViewId="0">
      <selection activeCell="F2" sqref="F2"/>
    </sheetView>
  </sheetViews>
  <sheetFormatPr baseColWidth="10" defaultRowHeight="15" x14ac:dyDescent="0.25"/>
  <cols>
    <col min="1" max="1" width="3" bestFit="1" customWidth="1"/>
    <col min="4" max="4" width="24.85546875" bestFit="1" customWidth="1"/>
    <col min="6" max="6" width="11.42578125" style="13"/>
    <col min="9" max="9" width="6" bestFit="1" customWidth="1"/>
    <col min="10" max="10" width="8" bestFit="1" customWidth="1"/>
    <col min="11" max="11" width="10.5703125" bestFit="1" customWidth="1"/>
  </cols>
  <sheetData>
    <row r="1" spans="1:12" x14ac:dyDescent="0.25">
      <c r="A1" s="1" t="s">
        <v>188</v>
      </c>
      <c r="B1" s="1" t="s">
        <v>1</v>
      </c>
      <c r="C1" s="1" t="s">
        <v>2</v>
      </c>
      <c r="D1" s="1" t="s">
        <v>173</v>
      </c>
      <c r="E1" s="3" t="s">
        <v>175</v>
      </c>
      <c r="F1" s="12" t="s">
        <v>174</v>
      </c>
      <c r="G1" s="3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190</v>
      </c>
    </row>
    <row r="2" spans="1:12" x14ac:dyDescent="0.25">
      <c r="A2" s="2">
        <v>96</v>
      </c>
      <c r="B2" t="s">
        <v>3</v>
      </c>
      <c r="C2" t="s">
        <v>4</v>
      </c>
      <c r="D2" t="str">
        <f>LOWER(B2&amp;"."&amp;C2)</f>
        <v>abschen.jean</v>
      </c>
      <c r="E2" s="4">
        <v>36680</v>
      </c>
      <c r="F2" s="13">
        <f ca="1">DATEDIF(E2,TODAY(),"y")</f>
        <v>17</v>
      </c>
      <c r="G2">
        <v>54</v>
      </c>
      <c r="H2">
        <v>2018</v>
      </c>
      <c r="I2" t="s">
        <v>181</v>
      </c>
      <c r="J2">
        <v>18</v>
      </c>
      <c r="K2">
        <v>17</v>
      </c>
      <c r="L2" s="5">
        <f t="shared" ref="L2:L33" si="0">IF(K2&gt;6,(J2*Coef._TP+K2*Coef._Exam)/(Coef._Exam+Coef._TP),K2)</f>
        <v>17.333333333333332</v>
      </c>
    </row>
    <row r="3" spans="1:12" x14ac:dyDescent="0.25">
      <c r="A3" s="2">
        <v>21</v>
      </c>
      <c r="B3" t="s">
        <v>5</v>
      </c>
      <c r="C3" t="s">
        <v>6</v>
      </c>
      <c r="D3" t="str">
        <f t="shared" ref="D3:D66" si="1">LOWER(B3&amp;"."&amp;C3)</f>
        <v>adamo.stéphane</v>
      </c>
      <c r="E3" s="4">
        <v>36406</v>
      </c>
      <c r="F3" s="13">
        <f t="shared" ref="F3:F66" ca="1" si="2">DATEDIF(E3,TODAY(),"y")</f>
        <v>18</v>
      </c>
      <c r="G3">
        <v>70</v>
      </c>
      <c r="H3">
        <v>2019</v>
      </c>
      <c r="I3" t="s">
        <v>182</v>
      </c>
      <c r="J3">
        <v>4</v>
      </c>
      <c r="K3">
        <v>5</v>
      </c>
      <c r="L3" s="5">
        <f t="shared" si="0"/>
        <v>5</v>
      </c>
    </row>
    <row r="4" spans="1:12" x14ac:dyDescent="0.25">
      <c r="A4" s="2">
        <v>39</v>
      </c>
      <c r="B4" t="s">
        <v>7</v>
      </c>
      <c r="C4" t="s">
        <v>8</v>
      </c>
      <c r="D4" t="str">
        <f t="shared" si="1"/>
        <v>amellal.viviane</v>
      </c>
      <c r="E4" s="4">
        <v>36389</v>
      </c>
      <c r="F4" s="13">
        <f t="shared" ca="1" si="2"/>
        <v>18</v>
      </c>
      <c r="G4">
        <v>54</v>
      </c>
      <c r="H4">
        <v>2018</v>
      </c>
      <c r="I4" t="s">
        <v>181</v>
      </c>
      <c r="J4">
        <v>10</v>
      </c>
      <c r="K4">
        <v>7</v>
      </c>
      <c r="L4" s="5">
        <f t="shared" si="0"/>
        <v>8</v>
      </c>
    </row>
    <row r="5" spans="1:12" x14ac:dyDescent="0.25">
      <c r="A5" s="2">
        <v>1</v>
      </c>
      <c r="B5" t="s">
        <v>9</v>
      </c>
      <c r="C5" t="s">
        <v>10</v>
      </c>
      <c r="D5" t="str">
        <f t="shared" si="1"/>
        <v>angonin.jean-pierre</v>
      </c>
      <c r="E5" s="4">
        <v>36830</v>
      </c>
      <c r="F5" s="13">
        <f t="shared" ca="1" si="2"/>
        <v>17</v>
      </c>
      <c r="G5">
        <v>54</v>
      </c>
      <c r="H5">
        <v>2019</v>
      </c>
      <c r="I5" t="s">
        <v>183</v>
      </c>
      <c r="J5">
        <v>0</v>
      </c>
      <c r="K5">
        <v>0</v>
      </c>
      <c r="L5" s="5">
        <f t="shared" si="0"/>
        <v>0</v>
      </c>
    </row>
    <row r="6" spans="1:12" x14ac:dyDescent="0.25">
      <c r="A6" s="2">
        <v>6</v>
      </c>
      <c r="B6" t="s">
        <v>11</v>
      </c>
      <c r="C6" t="s">
        <v>12</v>
      </c>
      <c r="D6" t="str">
        <f t="shared" si="1"/>
        <v>azoura.marie-france</v>
      </c>
      <c r="E6" s="4">
        <v>36628</v>
      </c>
      <c r="F6" s="13">
        <f t="shared" ca="1" si="2"/>
        <v>17</v>
      </c>
      <c r="G6">
        <v>54</v>
      </c>
      <c r="H6">
        <v>2019</v>
      </c>
      <c r="I6" t="s">
        <v>183</v>
      </c>
      <c r="J6">
        <v>4</v>
      </c>
      <c r="K6">
        <v>1</v>
      </c>
      <c r="L6" s="5">
        <f t="shared" si="0"/>
        <v>1</v>
      </c>
    </row>
    <row r="7" spans="1:12" x14ac:dyDescent="0.25">
      <c r="A7" s="2">
        <v>54</v>
      </c>
      <c r="B7" t="s">
        <v>13</v>
      </c>
      <c r="C7" t="s">
        <v>14</v>
      </c>
      <c r="D7" t="str">
        <f t="shared" si="1"/>
        <v>azria.maryse</v>
      </c>
      <c r="E7" s="4">
        <v>37429</v>
      </c>
      <c r="F7" s="13">
        <f t="shared" ca="1" si="2"/>
        <v>15</v>
      </c>
      <c r="G7">
        <v>55</v>
      </c>
      <c r="H7">
        <v>2018</v>
      </c>
      <c r="I7" t="s">
        <v>182</v>
      </c>
      <c r="J7">
        <v>13</v>
      </c>
      <c r="K7">
        <v>9</v>
      </c>
      <c r="L7" s="5">
        <f t="shared" si="0"/>
        <v>10.333333333333334</v>
      </c>
    </row>
    <row r="8" spans="1:12" x14ac:dyDescent="0.25">
      <c r="A8" s="2">
        <v>77</v>
      </c>
      <c r="B8" t="s">
        <v>15</v>
      </c>
      <c r="C8" t="s">
        <v>16</v>
      </c>
      <c r="D8" t="str">
        <f t="shared" si="1"/>
        <v>bach.sylvie</v>
      </c>
      <c r="E8" s="4">
        <v>36181</v>
      </c>
      <c r="F8" s="13">
        <f t="shared" ca="1" si="2"/>
        <v>18</v>
      </c>
      <c r="G8">
        <v>57</v>
      </c>
      <c r="H8">
        <v>2018</v>
      </c>
      <c r="I8" t="s">
        <v>182</v>
      </c>
      <c r="J8">
        <v>7</v>
      </c>
      <c r="K8">
        <v>16</v>
      </c>
      <c r="L8" s="5">
        <f t="shared" si="0"/>
        <v>13</v>
      </c>
    </row>
    <row r="9" spans="1:12" x14ac:dyDescent="0.25">
      <c r="A9" s="2">
        <v>73</v>
      </c>
      <c r="B9" t="s">
        <v>17</v>
      </c>
      <c r="C9" t="s">
        <v>18</v>
      </c>
      <c r="D9" t="str">
        <f t="shared" si="1"/>
        <v>barnaud.janine</v>
      </c>
      <c r="E9" s="4">
        <v>36609</v>
      </c>
      <c r="F9" s="13">
        <f t="shared" ca="1" si="2"/>
        <v>17</v>
      </c>
      <c r="G9">
        <v>88</v>
      </c>
      <c r="H9">
        <v>2019</v>
      </c>
      <c r="I9" t="s">
        <v>183</v>
      </c>
      <c r="J9">
        <v>12</v>
      </c>
      <c r="K9">
        <v>13</v>
      </c>
      <c r="L9" s="5">
        <f t="shared" si="0"/>
        <v>12.666666666666666</v>
      </c>
    </row>
    <row r="10" spans="1:12" x14ac:dyDescent="0.25">
      <c r="A10" s="2">
        <v>10</v>
      </c>
      <c r="B10" t="s">
        <v>19</v>
      </c>
      <c r="C10" t="s">
        <v>20</v>
      </c>
      <c r="D10" t="str">
        <f t="shared" si="1"/>
        <v>bensimhon.pascal</v>
      </c>
      <c r="E10" s="4">
        <v>36563</v>
      </c>
      <c r="F10" s="13">
        <f t="shared" ca="1" si="2"/>
        <v>17</v>
      </c>
      <c r="G10">
        <v>54</v>
      </c>
      <c r="H10">
        <v>2018</v>
      </c>
      <c r="I10" t="s">
        <v>183</v>
      </c>
      <c r="J10">
        <v>19</v>
      </c>
      <c r="K10">
        <v>2</v>
      </c>
      <c r="L10" s="5">
        <f t="shared" si="0"/>
        <v>2</v>
      </c>
    </row>
    <row r="11" spans="1:12" x14ac:dyDescent="0.25">
      <c r="A11" s="2">
        <v>56</v>
      </c>
      <c r="B11" t="s">
        <v>21</v>
      </c>
      <c r="C11" t="s">
        <v>22</v>
      </c>
      <c r="D11" t="str">
        <f t="shared" si="1"/>
        <v>bertrand.roger</v>
      </c>
      <c r="E11" s="4">
        <v>36619</v>
      </c>
      <c r="F11" s="13">
        <f t="shared" ca="1" si="2"/>
        <v>17</v>
      </c>
      <c r="G11">
        <v>88</v>
      </c>
      <c r="H11">
        <v>2021</v>
      </c>
      <c r="I11" t="s">
        <v>183</v>
      </c>
      <c r="J11">
        <v>8</v>
      </c>
      <c r="K11">
        <v>12</v>
      </c>
      <c r="L11" s="5">
        <f t="shared" si="0"/>
        <v>10.666666666666666</v>
      </c>
    </row>
    <row r="12" spans="1:12" x14ac:dyDescent="0.25">
      <c r="A12" s="2">
        <v>17</v>
      </c>
      <c r="B12" t="s">
        <v>23</v>
      </c>
      <c r="C12" t="s">
        <v>24</v>
      </c>
      <c r="D12" t="str">
        <f t="shared" si="1"/>
        <v>bidault.marie-reine</v>
      </c>
      <c r="E12" s="4">
        <v>36995</v>
      </c>
      <c r="F12" s="13">
        <f t="shared" ca="1" si="2"/>
        <v>16</v>
      </c>
      <c r="G12">
        <v>57</v>
      </c>
      <c r="H12">
        <v>2019</v>
      </c>
      <c r="I12" t="s">
        <v>182</v>
      </c>
      <c r="J12">
        <v>9</v>
      </c>
      <c r="K12">
        <v>4</v>
      </c>
      <c r="L12" s="5">
        <f t="shared" si="0"/>
        <v>4</v>
      </c>
    </row>
    <row r="13" spans="1:12" x14ac:dyDescent="0.25">
      <c r="A13" s="2">
        <v>15</v>
      </c>
      <c r="B13" t="s">
        <v>25</v>
      </c>
      <c r="C13" t="s">
        <v>26</v>
      </c>
      <c r="D13" t="str">
        <f t="shared" si="1"/>
        <v>binet.emmanuel</v>
      </c>
      <c r="E13" s="4">
        <v>37150</v>
      </c>
      <c r="F13" s="13">
        <f t="shared" ca="1" si="2"/>
        <v>16</v>
      </c>
      <c r="G13">
        <v>99</v>
      </c>
      <c r="H13">
        <v>2017</v>
      </c>
      <c r="I13" t="s">
        <v>182</v>
      </c>
      <c r="J13">
        <v>16</v>
      </c>
      <c r="K13">
        <v>3</v>
      </c>
      <c r="L13" s="5">
        <f t="shared" si="0"/>
        <v>3</v>
      </c>
    </row>
    <row r="14" spans="1:12" x14ac:dyDescent="0.25">
      <c r="A14" s="2">
        <v>45</v>
      </c>
      <c r="B14" t="s">
        <v>27</v>
      </c>
      <c r="C14" t="s">
        <v>28</v>
      </c>
      <c r="D14" t="str">
        <f t="shared" si="1"/>
        <v>blanc.giséle</v>
      </c>
      <c r="E14" s="4">
        <v>36994</v>
      </c>
      <c r="F14" s="13">
        <f t="shared" ca="1" si="2"/>
        <v>16</v>
      </c>
      <c r="G14">
        <v>57</v>
      </c>
      <c r="H14">
        <v>2019</v>
      </c>
      <c r="I14" t="s">
        <v>182</v>
      </c>
      <c r="J14">
        <v>9</v>
      </c>
      <c r="K14">
        <v>9</v>
      </c>
      <c r="L14" s="5">
        <f t="shared" si="0"/>
        <v>9</v>
      </c>
    </row>
    <row r="15" spans="1:12" x14ac:dyDescent="0.25">
      <c r="A15" s="2">
        <v>61</v>
      </c>
      <c r="B15" t="s">
        <v>29</v>
      </c>
      <c r="C15" t="s">
        <v>30</v>
      </c>
      <c r="D15" t="str">
        <f t="shared" si="1"/>
        <v>blanchot.guy</v>
      </c>
      <c r="E15" s="4">
        <v>37083</v>
      </c>
      <c r="F15" s="13">
        <f t="shared" ca="1" si="2"/>
        <v>16</v>
      </c>
      <c r="G15">
        <v>55</v>
      </c>
      <c r="H15">
        <v>2020</v>
      </c>
      <c r="I15" t="s">
        <v>183</v>
      </c>
      <c r="J15">
        <v>17</v>
      </c>
      <c r="K15">
        <v>8</v>
      </c>
      <c r="L15" s="5">
        <f t="shared" si="0"/>
        <v>11</v>
      </c>
    </row>
    <row r="16" spans="1:12" x14ac:dyDescent="0.25">
      <c r="A16" s="2">
        <v>67</v>
      </c>
      <c r="B16" t="s">
        <v>31</v>
      </c>
      <c r="C16" t="s">
        <v>32</v>
      </c>
      <c r="D16" t="str">
        <f t="shared" si="1"/>
        <v>bouchet.micheline</v>
      </c>
      <c r="E16" s="4">
        <v>36836</v>
      </c>
      <c r="F16" s="13">
        <f t="shared" ca="1" si="2"/>
        <v>17</v>
      </c>
      <c r="G16">
        <v>70</v>
      </c>
      <c r="H16">
        <v>2018</v>
      </c>
      <c r="I16" t="s">
        <v>184</v>
      </c>
      <c r="J16">
        <v>1</v>
      </c>
      <c r="K16">
        <v>17</v>
      </c>
      <c r="L16" s="5">
        <f t="shared" si="0"/>
        <v>11.666666666666666</v>
      </c>
    </row>
    <row r="17" spans="1:12" x14ac:dyDescent="0.25">
      <c r="A17" s="2">
        <v>22</v>
      </c>
      <c r="B17" t="s">
        <v>33</v>
      </c>
      <c r="C17" t="s">
        <v>34</v>
      </c>
      <c r="D17" t="str">
        <f t="shared" si="1"/>
        <v>boudart.orianne</v>
      </c>
      <c r="E17" s="4">
        <v>37328</v>
      </c>
      <c r="F17" s="13">
        <f t="shared" ca="1" si="2"/>
        <v>15</v>
      </c>
      <c r="G17">
        <v>54</v>
      </c>
      <c r="H17">
        <v>2021</v>
      </c>
      <c r="I17" t="s">
        <v>181</v>
      </c>
      <c r="J17">
        <v>12</v>
      </c>
      <c r="K17">
        <v>5</v>
      </c>
      <c r="L17" s="5">
        <f t="shared" si="0"/>
        <v>5</v>
      </c>
    </row>
    <row r="18" spans="1:12" x14ac:dyDescent="0.25">
      <c r="A18" s="2">
        <v>40</v>
      </c>
      <c r="B18" t="s">
        <v>35</v>
      </c>
      <c r="C18" t="s">
        <v>36</v>
      </c>
      <c r="D18" t="str">
        <f t="shared" si="1"/>
        <v>boullicaud.paul</v>
      </c>
      <c r="E18" s="4">
        <v>37136</v>
      </c>
      <c r="F18" s="13">
        <f t="shared" ca="1" si="2"/>
        <v>16</v>
      </c>
      <c r="G18">
        <v>88</v>
      </c>
      <c r="H18">
        <v>2020</v>
      </c>
      <c r="I18" t="s">
        <v>183</v>
      </c>
      <c r="J18">
        <v>12</v>
      </c>
      <c r="K18">
        <v>6</v>
      </c>
      <c r="L18" s="5">
        <f t="shared" si="0"/>
        <v>6</v>
      </c>
    </row>
    <row r="19" spans="1:12" x14ac:dyDescent="0.25">
      <c r="A19" s="2">
        <v>2</v>
      </c>
      <c r="B19" t="s">
        <v>37</v>
      </c>
      <c r="C19" t="s">
        <v>38</v>
      </c>
      <c r="D19" t="str">
        <f t="shared" si="1"/>
        <v>bouslah.fabien</v>
      </c>
      <c r="E19" s="4">
        <v>36851</v>
      </c>
      <c r="F19" s="13">
        <f t="shared" ca="1" si="2"/>
        <v>17</v>
      </c>
      <c r="G19">
        <v>54</v>
      </c>
      <c r="H19">
        <v>2019</v>
      </c>
      <c r="I19" t="s">
        <v>183</v>
      </c>
      <c r="J19">
        <v>5</v>
      </c>
      <c r="K19">
        <v>0</v>
      </c>
      <c r="L19" s="5">
        <f t="shared" si="0"/>
        <v>0</v>
      </c>
    </row>
    <row r="20" spans="1:12" x14ac:dyDescent="0.25">
      <c r="A20" s="2">
        <v>18</v>
      </c>
      <c r="B20" t="s">
        <v>39</v>
      </c>
      <c r="C20" t="s">
        <v>40</v>
      </c>
      <c r="D20" t="str">
        <f t="shared" si="1"/>
        <v>bouzckar.ghislaine</v>
      </c>
      <c r="E20" s="4">
        <v>36494</v>
      </c>
      <c r="F20" s="13">
        <f t="shared" ca="1" si="2"/>
        <v>18</v>
      </c>
      <c r="G20">
        <v>54</v>
      </c>
      <c r="H20">
        <v>2020</v>
      </c>
      <c r="I20" t="s">
        <v>183</v>
      </c>
      <c r="J20">
        <v>10</v>
      </c>
      <c r="K20">
        <v>4</v>
      </c>
      <c r="L20" s="5">
        <f t="shared" si="0"/>
        <v>4</v>
      </c>
    </row>
    <row r="21" spans="1:12" x14ac:dyDescent="0.25">
      <c r="A21" s="2">
        <v>83</v>
      </c>
      <c r="B21" t="s">
        <v>41</v>
      </c>
      <c r="C21" t="s">
        <v>42</v>
      </c>
      <c r="D21" t="str">
        <f t="shared" si="1"/>
        <v>bovero.gilbert</v>
      </c>
      <c r="E21" s="4">
        <v>37301</v>
      </c>
      <c r="F21" s="13">
        <f t="shared" ca="1" si="2"/>
        <v>15</v>
      </c>
      <c r="G21">
        <v>54</v>
      </c>
      <c r="H21">
        <v>2019</v>
      </c>
      <c r="I21" t="s">
        <v>183</v>
      </c>
      <c r="J21">
        <v>9</v>
      </c>
      <c r="K21">
        <v>16</v>
      </c>
      <c r="L21" s="5">
        <f t="shared" si="0"/>
        <v>13.666666666666666</v>
      </c>
    </row>
    <row r="22" spans="1:12" x14ac:dyDescent="0.25">
      <c r="A22" s="2">
        <v>57</v>
      </c>
      <c r="B22" t="s">
        <v>43</v>
      </c>
      <c r="C22" t="s">
        <v>44</v>
      </c>
      <c r="D22" t="str">
        <f t="shared" si="1"/>
        <v>breleur.christophe</v>
      </c>
      <c r="E22" s="4">
        <v>37641</v>
      </c>
      <c r="F22" s="13">
        <f t="shared" ca="1" si="2"/>
        <v>14</v>
      </c>
      <c r="G22">
        <v>88</v>
      </c>
      <c r="H22">
        <v>2018</v>
      </c>
      <c r="I22" t="s">
        <v>183</v>
      </c>
      <c r="J22">
        <v>4</v>
      </c>
      <c r="K22">
        <v>14</v>
      </c>
      <c r="L22" s="5">
        <f t="shared" si="0"/>
        <v>10.666666666666666</v>
      </c>
    </row>
    <row r="23" spans="1:12" x14ac:dyDescent="0.25">
      <c r="A23" s="2">
        <v>74</v>
      </c>
      <c r="B23" t="s">
        <v>45</v>
      </c>
      <c r="C23" t="s">
        <v>46</v>
      </c>
      <c r="D23" t="str">
        <f t="shared" si="1"/>
        <v>cercotte.marie-isabelle</v>
      </c>
      <c r="E23" s="4">
        <v>37289</v>
      </c>
      <c r="F23" s="13">
        <f t="shared" ca="1" si="2"/>
        <v>15</v>
      </c>
      <c r="G23">
        <v>54</v>
      </c>
      <c r="H23">
        <v>2020</v>
      </c>
      <c r="I23" t="s">
        <v>182</v>
      </c>
      <c r="J23">
        <v>0</v>
      </c>
      <c r="K23">
        <v>19</v>
      </c>
      <c r="L23" s="5">
        <f t="shared" si="0"/>
        <v>12.666666666666666</v>
      </c>
    </row>
    <row r="24" spans="1:12" x14ac:dyDescent="0.25">
      <c r="A24" s="2">
        <v>19</v>
      </c>
      <c r="B24" t="s">
        <v>47</v>
      </c>
      <c r="C24" t="s">
        <v>48</v>
      </c>
      <c r="D24" t="str">
        <f t="shared" si="1"/>
        <v>chi.nicole</v>
      </c>
      <c r="E24" s="4">
        <v>37231</v>
      </c>
      <c r="F24" s="13">
        <f t="shared" ca="1" si="2"/>
        <v>16</v>
      </c>
      <c r="G24">
        <v>52</v>
      </c>
      <c r="H24">
        <v>2020</v>
      </c>
      <c r="I24" t="s">
        <v>183</v>
      </c>
      <c r="J24">
        <v>7</v>
      </c>
      <c r="K24">
        <v>4</v>
      </c>
      <c r="L24" s="5">
        <f t="shared" si="0"/>
        <v>4</v>
      </c>
    </row>
    <row r="25" spans="1:12" x14ac:dyDescent="0.25">
      <c r="A25" s="2">
        <v>41</v>
      </c>
      <c r="B25" t="s">
        <v>49</v>
      </c>
      <c r="C25" t="s">
        <v>50</v>
      </c>
      <c r="D25" t="str">
        <f t="shared" si="1"/>
        <v>chiche.vincent</v>
      </c>
      <c r="E25" s="4">
        <v>37218</v>
      </c>
      <c r="F25" s="13">
        <f t="shared" ca="1" si="2"/>
        <v>16</v>
      </c>
      <c r="G25">
        <v>54</v>
      </c>
      <c r="H25">
        <v>2020</v>
      </c>
      <c r="I25" t="s">
        <v>183</v>
      </c>
      <c r="J25">
        <v>0</v>
      </c>
      <c r="K25">
        <v>12</v>
      </c>
      <c r="L25" s="5">
        <f t="shared" si="0"/>
        <v>8</v>
      </c>
    </row>
    <row r="26" spans="1:12" x14ac:dyDescent="0.25">
      <c r="A26" s="2">
        <v>58</v>
      </c>
      <c r="B26" t="s">
        <v>51</v>
      </c>
      <c r="C26" t="s">
        <v>52</v>
      </c>
      <c r="D26" t="str">
        <f t="shared" si="1"/>
        <v>cobhen.gaylor</v>
      </c>
      <c r="E26" s="4">
        <v>37785</v>
      </c>
      <c r="F26" s="13">
        <f t="shared" ca="1" si="2"/>
        <v>14</v>
      </c>
      <c r="G26">
        <v>21</v>
      </c>
      <c r="H26">
        <v>2021</v>
      </c>
      <c r="I26" t="s">
        <v>182</v>
      </c>
      <c r="J26">
        <v>4</v>
      </c>
      <c r="K26">
        <v>14</v>
      </c>
      <c r="L26" s="5">
        <f t="shared" si="0"/>
        <v>10.666666666666666</v>
      </c>
    </row>
    <row r="27" spans="1:12" x14ac:dyDescent="0.25">
      <c r="A27" s="2">
        <v>84</v>
      </c>
      <c r="B27" t="s">
        <v>53</v>
      </c>
      <c r="C27" t="s">
        <v>54</v>
      </c>
      <c r="D27" t="str">
        <f t="shared" si="1"/>
        <v>couderc.marie-louise</v>
      </c>
      <c r="E27" s="4">
        <v>37659</v>
      </c>
      <c r="F27" s="13">
        <f t="shared" ca="1" si="2"/>
        <v>14</v>
      </c>
      <c r="G27">
        <v>54</v>
      </c>
      <c r="H27">
        <v>2017</v>
      </c>
      <c r="I27" t="s">
        <v>183</v>
      </c>
      <c r="J27">
        <v>9</v>
      </c>
      <c r="K27">
        <v>16</v>
      </c>
      <c r="L27" s="5">
        <f t="shared" si="0"/>
        <v>13.666666666666666</v>
      </c>
    </row>
    <row r="28" spans="1:12" x14ac:dyDescent="0.25">
      <c r="A28" s="2">
        <v>23</v>
      </c>
      <c r="B28" t="s">
        <v>55</v>
      </c>
      <c r="C28" t="s">
        <v>56</v>
      </c>
      <c r="D28" t="str">
        <f t="shared" si="1"/>
        <v>crié.michel</v>
      </c>
      <c r="E28" s="4">
        <v>36468</v>
      </c>
      <c r="F28" s="13">
        <f t="shared" ca="1" si="2"/>
        <v>18</v>
      </c>
      <c r="G28">
        <v>99</v>
      </c>
      <c r="H28">
        <v>2020</v>
      </c>
      <c r="I28" t="s">
        <v>182</v>
      </c>
      <c r="J28">
        <v>16</v>
      </c>
      <c r="K28">
        <v>5</v>
      </c>
      <c r="L28" s="5">
        <f t="shared" si="0"/>
        <v>5</v>
      </c>
    </row>
    <row r="29" spans="1:12" x14ac:dyDescent="0.25">
      <c r="A29" s="2">
        <v>99</v>
      </c>
      <c r="B29" t="s">
        <v>57</v>
      </c>
      <c r="C29" t="s">
        <v>44</v>
      </c>
      <c r="D29" t="str">
        <f t="shared" si="1"/>
        <v>cymbalist.christophe</v>
      </c>
      <c r="E29" s="4">
        <v>37504</v>
      </c>
      <c r="F29" s="13">
        <f t="shared" ca="1" si="2"/>
        <v>15</v>
      </c>
      <c r="G29">
        <v>54</v>
      </c>
      <c r="H29">
        <v>2017</v>
      </c>
      <c r="I29" t="s">
        <v>184</v>
      </c>
      <c r="J29">
        <v>17</v>
      </c>
      <c r="K29">
        <v>19</v>
      </c>
      <c r="L29" s="5">
        <f t="shared" si="0"/>
        <v>18.333333333333332</v>
      </c>
    </row>
    <row r="30" spans="1:12" x14ac:dyDescent="0.25">
      <c r="A30" s="2">
        <v>3</v>
      </c>
      <c r="B30" t="s">
        <v>58</v>
      </c>
      <c r="C30" t="s">
        <v>36</v>
      </c>
      <c r="D30" t="str">
        <f t="shared" si="1"/>
        <v>emile-victor.paul</v>
      </c>
      <c r="E30" s="4">
        <v>37362</v>
      </c>
      <c r="F30" s="13">
        <f t="shared" ca="1" si="2"/>
        <v>15</v>
      </c>
      <c r="G30">
        <v>57</v>
      </c>
      <c r="H30">
        <v>2021</v>
      </c>
      <c r="I30" t="s">
        <v>182</v>
      </c>
      <c r="J30">
        <v>7</v>
      </c>
      <c r="K30">
        <v>0</v>
      </c>
      <c r="L30" s="5">
        <f t="shared" si="0"/>
        <v>0</v>
      </c>
    </row>
    <row r="31" spans="1:12" x14ac:dyDescent="0.25">
      <c r="A31" s="2">
        <v>20</v>
      </c>
      <c r="B31" t="s">
        <v>59</v>
      </c>
      <c r="C31" t="s">
        <v>60</v>
      </c>
      <c r="D31" t="str">
        <f t="shared" si="1"/>
        <v>destain.roseline</v>
      </c>
      <c r="E31" s="4">
        <v>36829</v>
      </c>
      <c r="F31" s="13">
        <f t="shared" ca="1" si="2"/>
        <v>17</v>
      </c>
      <c r="G31">
        <v>54</v>
      </c>
      <c r="H31">
        <v>2021</v>
      </c>
      <c r="I31" t="s">
        <v>182</v>
      </c>
      <c r="J31">
        <v>4</v>
      </c>
      <c r="K31">
        <v>4</v>
      </c>
      <c r="L31" s="5">
        <f t="shared" si="0"/>
        <v>4</v>
      </c>
    </row>
    <row r="32" spans="1:12" x14ac:dyDescent="0.25">
      <c r="A32" s="2">
        <v>44</v>
      </c>
      <c r="B32" t="s">
        <v>61</v>
      </c>
      <c r="C32" t="s">
        <v>62</v>
      </c>
      <c r="D32" t="str">
        <f t="shared" si="1"/>
        <v>dorleans.françois-xavier</v>
      </c>
      <c r="E32" s="4">
        <v>36746</v>
      </c>
      <c r="F32" s="13">
        <f t="shared" ca="1" si="2"/>
        <v>17</v>
      </c>
      <c r="G32">
        <v>52</v>
      </c>
      <c r="H32">
        <v>2020</v>
      </c>
      <c r="I32" t="s">
        <v>182</v>
      </c>
      <c r="J32">
        <v>6</v>
      </c>
      <c r="K32">
        <v>10</v>
      </c>
      <c r="L32" s="5">
        <f t="shared" si="0"/>
        <v>8.6666666666666661</v>
      </c>
    </row>
    <row r="33" spans="1:12" x14ac:dyDescent="0.25">
      <c r="A33" s="2">
        <v>93</v>
      </c>
      <c r="B33" t="s">
        <v>61</v>
      </c>
      <c r="C33" t="s">
        <v>63</v>
      </c>
      <c r="D33" t="str">
        <f t="shared" si="1"/>
        <v>dorleans.jérémie</v>
      </c>
      <c r="E33" s="4">
        <v>37737</v>
      </c>
      <c r="F33" s="13">
        <f t="shared" ca="1" si="2"/>
        <v>14</v>
      </c>
      <c r="G33">
        <v>54</v>
      </c>
      <c r="H33">
        <v>2020</v>
      </c>
      <c r="I33" t="s">
        <v>182</v>
      </c>
      <c r="J33">
        <v>12</v>
      </c>
      <c r="K33">
        <v>17</v>
      </c>
      <c r="L33" s="5">
        <f t="shared" si="0"/>
        <v>15.333333333333334</v>
      </c>
    </row>
    <row r="34" spans="1:12" x14ac:dyDescent="0.25">
      <c r="A34" s="2">
        <v>31</v>
      </c>
      <c r="B34" t="s">
        <v>64</v>
      </c>
      <c r="C34" t="s">
        <v>65</v>
      </c>
      <c r="D34" t="str">
        <f t="shared" si="1"/>
        <v>dupré.sophie</v>
      </c>
      <c r="E34" s="4">
        <v>36427</v>
      </c>
      <c r="F34" s="13">
        <f t="shared" ca="1" si="2"/>
        <v>18</v>
      </c>
      <c r="G34">
        <v>57</v>
      </c>
      <c r="H34">
        <v>2019</v>
      </c>
      <c r="I34" t="s">
        <v>183</v>
      </c>
      <c r="J34">
        <v>6</v>
      </c>
      <c r="K34">
        <v>6</v>
      </c>
      <c r="L34" s="5">
        <f t="shared" ref="L34:L65" si="3">IF(K34&gt;6,(J34*Coef._TP+K34*Coef._Exam)/(Coef._Exam+Coef._TP),K34)</f>
        <v>6</v>
      </c>
    </row>
    <row r="35" spans="1:12" x14ac:dyDescent="0.25">
      <c r="A35" s="2">
        <v>16</v>
      </c>
      <c r="B35" t="s">
        <v>66</v>
      </c>
      <c r="C35" t="s">
        <v>67</v>
      </c>
      <c r="D35" t="str">
        <f t="shared" si="1"/>
        <v>egreve.jean-rené</v>
      </c>
      <c r="E35" s="4">
        <v>37231</v>
      </c>
      <c r="F35" s="13">
        <f t="shared" ca="1" si="2"/>
        <v>16</v>
      </c>
      <c r="G35">
        <v>57</v>
      </c>
      <c r="H35">
        <v>2018</v>
      </c>
      <c r="I35" t="s">
        <v>183</v>
      </c>
      <c r="J35">
        <v>6</v>
      </c>
      <c r="K35">
        <v>3</v>
      </c>
      <c r="L35" s="5">
        <f t="shared" si="3"/>
        <v>3</v>
      </c>
    </row>
    <row r="36" spans="1:12" x14ac:dyDescent="0.25">
      <c r="A36" s="2">
        <v>78</v>
      </c>
      <c r="B36" t="s">
        <v>68</v>
      </c>
      <c r="C36" t="s">
        <v>69</v>
      </c>
      <c r="D36" t="str">
        <f t="shared" si="1"/>
        <v>falzon.patricia</v>
      </c>
      <c r="E36" s="4">
        <v>36700</v>
      </c>
      <c r="F36" s="13">
        <f t="shared" ca="1" si="2"/>
        <v>17</v>
      </c>
      <c r="G36">
        <v>55</v>
      </c>
      <c r="H36">
        <v>2021</v>
      </c>
      <c r="I36" t="s">
        <v>183</v>
      </c>
      <c r="J36">
        <v>17</v>
      </c>
      <c r="K36">
        <v>11</v>
      </c>
      <c r="L36" s="5">
        <f t="shared" si="3"/>
        <v>13</v>
      </c>
    </row>
    <row r="37" spans="1:12" x14ac:dyDescent="0.25">
      <c r="A37" s="2">
        <v>36</v>
      </c>
      <c r="B37" t="s">
        <v>70</v>
      </c>
      <c r="C37" t="s">
        <v>56</v>
      </c>
      <c r="D37" t="str">
        <f t="shared" si="1"/>
        <v>faucheux.michel</v>
      </c>
      <c r="E37" s="4">
        <v>37890</v>
      </c>
      <c r="F37" s="13">
        <f t="shared" ca="1" si="2"/>
        <v>14</v>
      </c>
      <c r="G37">
        <v>54</v>
      </c>
      <c r="H37">
        <v>2019</v>
      </c>
      <c r="I37" t="s">
        <v>183</v>
      </c>
      <c r="J37">
        <v>6</v>
      </c>
      <c r="K37">
        <v>8</v>
      </c>
      <c r="L37" s="5">
        <f t="shared" si="3"/>
        <v>7.333333333333333</v>
      </c>
    </row>
    <row r="38" spans="1:12" x14ac:dyDescent="0.25">
      <c r="A38" s="2">
        <v>80</v>
      </c>
      <c r="B38" t="s">
        <v>71</v>
      </c>
      <c r="C38" t="s">
        <v>72</v>
      </c>
      <c r="D38" t="str">
        <f t="shared" si="1"/>
        <v>febvre.denis</v>
      </c>
      <c r="E38" s="4">
        <v>37195</v>
      </c>
      <c r="F38" s="13">
        <f t="shared" ca="1" si="2"/>
        <v>16</v>
      </c>
      <c r="G38">
        <v>54</v>
      </c>
      <c r="H38">
        <v>2019</v>
      </c>
      <c r="I38" t="s">
        <v>183</v>
      </c>
      <c r="J38">
        <v>14</v>
      </c>
      <c r="K38">
        <v>13</v>
      </c>
      <c r="L38" s="5">
        <f t="shared" si="3"/>
        <v>13.333333333333334</v>
      </c>
    </row>
    <row r="39" spans="1:12" x14ac:dyDescent="0.25">
      <c r="A39" s="2">
        <v>24</v>
      </c>
      <c r="B39" t="s">
        <v>73</v>
      </c>
      <c r="C39" t="s">
        <v>74</v>
      </c>
      <c r="D39" t="str">
        <f t="shared" si="1"/>
        <v>fernandez.yvette</v>
      </c>
      <c r="E39" s="4">
        <v>37815</v>
      </c>
      <c r="F39" s="13">
        <f t="shared" ca="1" si="2"/>
        <v>14</v>
      </c>
      <c r="G39">
        <v>2</v>
      </c>
      <c r="H39">
        <v>2019</v>
      </c>
      <c r="I39" t="s">
        <v>184</v>
      </c>
      <c r="J39">
        <v>12</v>
      </c>
      <c r="K39">
        <v>5</v>
      </c>
      <c r="L39" s="5">
        <f t="shared" si="3"/>
        <v>5</v>
      </c>
    </row>
    <row r="40" spans="1:12" x14ac:dyDescent="0.25">
      <c r="A40" s="2">
        <v>79</v>
      </c>
      <c r="B40" t="s">
        <v>73</v>
      </c>
      <c r="C40" t="s">
        <v>74</v>
      </c>
      <c r="D40" t="str">
        <f t="shared" si="1"/>
        <v>fernandez.yvette</v>
      </c>
      <c r="E40" s="4">
        <v>37477</v>
      </c>
      <c r="F40" s="13">
        <f t="shared" ca="1" si="2"/>
        <v>15</v>
      </c>
      <c r="G40">
        <v>88</v>
      </c>
      <c r="H40">
        <v>2019</v>
      </c>
      <c r="I40" t="s">
        <v>182</v>
      </c>
      <c r="J40">
        <v>15</v>
      </c>
      <c r="K40">
        <v>12</v>
      </c>
      <c r="L40" s="5">
        <f t="shared" si="3"/>
        <v>13</v>
      </c>
    </row>
    <row r="41" spans="1:12" x14ac:dyDescent="0.25">
      <c r="A41" s="2">
        <v>85</v>
      </c>
      <c r="B41" t="s">
        <v>75</v>
      </c>
      <c r="C41" t="s">
        <v>65</v>
      </c>
      <c r="D41" t="str">
        <f t="shared" si="1"/>
        <v>ferrand.sophie</v>
      </c>
      <c r="E41" s="4">
        <v>36223</v>
      </c>
      <c r="F41" s="13">
        <f t="shared" ca="1" si="2"/>
        <v>18</v>
      </c>
      <c r="G41">
        <v>88</v>
      </c>
      <c r="H41">
        <v>2020</v>
      </c>
      <c r="I41" t="s">
        <v>182</v>
      </c>
      <c r="J41">
        <v>3</v>
      </c>
      <c r="K41">
        <v>19</v>
      </c>
      <c r="L41" s="5">
        <f t="shared" si="3"/>
        <v>13.666666666666666</v>
      </c>
    </row>
    <row r="42" spans="1:12" x14ac:dyDescent="0.25">
      <c r="A42" s="2">
        <v>47</v>
      </c>
      <c r="B42" t="s">
        <v>76</v>
      </c>
      <c r="C42" t="s">
        <v>16</v>
      </c>
      <c r="D42" t="str">
        <f t="shared" si="1"/>
        <v>filleau.sylvie</v>
      </c>
      <c r="E42" s="4">
        <v>37797</v>
      </c>
      <c r="F42" s="13">
        <f t="shared" ca="1" si="2"/>
        <v>14</v>
      </c>
      <c r="G42">
        <v>57</v>
      </c>
      <c r="H42">
        <v>2020</v>
      </c>
      <c r="I42" t="s">
        <v>182</v>
      </c>
      <c r="J42">
        <v>11</v>
      </c>
      <c r="K42">
        <v>9</v>
      </c>
      <c r="L42" s="5">
        <f t="shared" si="3"/>
        <v>9.6666666666666661</v>
      </c>
    </row>
    <row r="43" spans="1:12" x14ac:dyDescent="0.25">
      <c r="A43" s="2">
        <v>4</v>
      </c>
      <c r="B43" t="s">
        <v>77</v>
      </c>
      <c r="C43" t="s">
        <v>78</v>
      </c>
      <c r="D43" t="str">
        <f t="shared" si="1"/>
        <v>fitoussi.samuel</v>
      </c>
      <c r="E43" s="4">
        <v>36144</v>
      </c>
      <c r="F43" s="13">
        <f t="shared" ca="1" si="2"/>
        <v>19</v>
      </c>
      <c r="G43">
        <v>54</v>
      </c>
      <c r="H43">
        <v>2020</v>
      </c>
      <c r="I43" t="s">
        <v>182</v>
      </c>
      <c r="J43">
        <v>2</v>
      </c>
      <c r="K43">
        <v>0</v>
      </c>
      <c r="L43" s="5">
        <f t="shared" si="3"/>
        <v>0</v>
      </c>
    </row>
    <row r="44" spans="1:12" x14ac:dyDescent="0.25">
      <c r="A44" s="2">
        <v>63</v>
      </c>
      <c r="B44" t="s">
        <v>79</v>
      </c>
      <c r="C44" t="s">
        <v>80</v>
      </c>
      <c r="D44" t="str">
        <f t="shared" si="1"/>
        <v>fournol.nathalie</v>
      </c>
      <c r="E44" s="4">
        <v>36851</v>
      </c>
      <c r="F44" s="13">
        <f t="shared" ca="1" si="2"/>
        <v>17</v>
      </c>
      <c r="G44">
        <v>70</v>
      </c>
      <c r="H44">
        <v>2019</v>
      </c>
      <c r="I44" t="s">
        <v>182</v>
      </c>
      <c r="J44">
        <v>8</v>
      </c>
      <c r="K44">
        <v>13</v>
      </c>
      <c r="L44" s="5">
        <f t="shared" si="3"/>
        <v>11.333333333333334</v>
      </c>
    </row>
    <row r="45" spans="1:12" x14ac:dyDescent="0.25">
      <c r="A45" s="2">
        <v>42</v>
      </c>
      <c r="B45" t="s">
        <v>81</v>
      </c>
      <c r="C45" t="s">
        <v>82</v>
      </c>
      <c r="D45" t="str">
        <f t="shared" si="1"/>
        <v>freyssinet.jean-josé</v>
      </c>
      <c r="E45" s="4">
        <v>37535</v>
      </c>
      <c r="F45" s="13">
        <f t="shared" ca="1" si="2"/>
        <v>15</v>
      </c>
      <c r="G45">
        <v>54</v>
      </c>
      <c r="H45">
        <v>2018</v>
      </c>
      <c r="I45" t="s">
        <v>183</v>
      </c>
      <c r="J45">
        <v>1</v>
      </c>
      <c r="K45">
        <v>12</v>
      </c>
      <c r="L45" s="5">
        <f t="shared" si="3"/>
        <v>8.3333333333333339</v>
      </c>
    </row>
    <row r="46" spans="1:12" x14ac:dyDescent="0.25">
      <c r="A46" s="2">
        <v>7</v>
      </c>
      <c r="B46" t="s">
        <v>81</v>
      </c>
      <c r="C46" t="s">
        <v>83</v>
      </c>
      <c r="D46" t="str">
        <f t="shared" si="1"/>
        <v>freyssinet.ludovic</v>
      </c>
      <c r="E46" s="4">
        <v>37171</v>
      </c>
      <c r="F46" s="13">
        <f t="shared" ca="1" si="2"/>
        <v>16</v>
      </c>
      <c r="G46">
        <v>88</v>
      </c>
      <c r="H46">
        <v>2017</v>
      </c>
      <c r="I46" t="s">
        <v>182</v>
      </c>
      <c r="J46">
        <v>12</v>
      </c>
      <c r="K46">
        <v>1</v>
      </c>
      <c r="L46" s="5">
        <f t="shared" si="3"/>
        <v>1</v>
      </c>
    </row>
    <row r="47" spans="1:12" x14ac:dyDescent="0.25">
      <c r="A47" s="2">
        <v>46</v>
      </c>
      <c r="B47" t="s">
        <v>81</v>
      </c>
      <c r="C47" t="s">
        <v>84</v>
      </c>
      <c r="D47" t="str">
        <f t="shared" si="1"/>
        <v>freyssinet.maud</v>
      </c>
      <c r="E47" s="4">
        <v>37450</v>
      </c>
      <c r="F47" s="13">
        <f t="shared" ca="1" si="2"/>
        <v>15</v>
      </c>
      <c r="G47">
        <v>54</v>
      </c>
      <c r="H47">
        <v>2019</v>
      </c>
      <c r="I47" t="s">
        <v>182</v>
      </c>
      <c r="J47">
        <v>8</v>
      </c>
      <c r="K47">
        <v>10</v>
      </c>
      <c r="L47" s="5">
        <f t="shared" si="3"/>
        <v>9.3333333333333339</v>
      </c>
    </row>
    <row r="48" spans="1:12" x14ac:dyDescent="0.25">
      <c r="A48" s="2">
        <v>81</v>
      </c>
      <c r="B48" t="s">
        <v>85</v>
      </c>
      <c r="C48" t="s">
        <v>86</v>
      </c>
      <c r="D48" t="str">
        <f t="shared" si="1"/>
        <v>geil.dominique</v>
      </c>
      <c r="E48" s="4">
        <v>36282</v>
      </c>
      <c r="F48" s="13">
        <f t="shared" ca="1" si="2"/>
        <v>18</v>
      </c>
      <c r="G48">
        <v>54</v>
      </c>
      <c r="H48">
        <v>2017</v>
      </c>
      <c r="I48" t="s">
        <v>182</v>
      </c>
      <c r="J48">
        <v>4</v>
      </c>
      <c r="K48">
        <v>18</v>
      </c>
      <c r="L48" s="5">
        <f t="shared" si="3"/>
        <v>13.333333333333334</v>
      </c>
    </row>
    <row r="49" spans="1:12" x14ac:dyDescent="0.25">
      <c r="A49" s="2">
        <v>90</v>
      </c>
      <c r="B49" t="s">
        <v>87</v>
      </c>
      <c r="C49" t="s">
        <v>88</v>
      </c>
      <c r="D49" t="str">
        <f t="shared" si="1"/>
        <v>gentil.michelle</v>
      </c>
      <c r="E49" s="4">
        <v>37033</v>
      </c>
      <c r="F49" s="13">
        <f t="shared" ca="1" si="2"/>
        <v>16</v>
      </c>
      <c r="G49">
        <v>55</v>
      </c>
      <c r="H49">
        <v>2020</v>
      </c>
      <c r="I49" t="s">
        <v>183</v>
      </c>
      <c r="J49">
        <v>7</v>
      </c>
      <c r="K49">
        <v>19</v>
      </c>
      <c r="L49" s="5">
        <f t="shared" si="3"/>
        <v>15</v>
      </c>
    </row>
    <row r="50" spans="1:12" x14ac:dyDescent="0.25">
      <c r="A50" s="2">
        <v>50</v>
      </c>
      <c r="B50" t="s">
        <v>0</v>
      </c>
      <c r="C50" t="s">
        <v>89</v>
      </c>
      <c r="D50" t="str">
        <f t="shared" si="1"/>
        <v>girard.andré</v>
      </c>
      <c r="E50" s="4">
        <v>37133</v>
      </c>
      <c r="F50" s="13">
        <f t="shared" ca="1" si="2"/>
        <v>16</v>
      </c>
      <c r="G50">
        <v>54</v>
      </c>
      <c r="H50">
        <v>2019</v>
      </c>
      <c r="I50" t="s">
        <v>185</v>
      </c>
      <c r="J50">
        <v>18</v>
      </c>
      <c r="K50">
        <v>6</v>
      </c>
      <c r="L50" s="5">
        <f t="shared" si="3"/>
        <v>6</v>
      </c>
    </row>
    <row r="51" spans="1:12" x14ac:dyDescent="0.25">
      <c r="A51" s="2">
        <v>62</v>
      </c>
      <c r="B51" t="s">
        <v>90</v>
      </c>
      <c r="C51" t="s">
        <v>91</v>
      </c>
      <c r="D51" t="str">
        <f t="shared" si="1"/>
        <v>gondouin.bernard</v>
      </c>
      <c r="E51" s="4">
        <v>37437</v>
      </c>
      <c r="F51" s="13">
        <f t="shared" ca="1" si="2"/>
        <v>15</v>
      </c>
      <c r="G51">
        <v>54</v>
      </c>
      <c r="H51">
        <v>2019</v>
      </c>
      <c r="I51" t="s">
        <v>183</v>
      </c>
      <c r="J51">
        <v>1</v>
      </c>
      <c r="K51">
        <v>16</v>
      </c>
      <c r="L51" s="5">
        <f t="shared" si="3"/>
        <v>11</v>
      </c>
    </row>
    <row r="52" spans="1:12" x14ac:dyDescent="0.25">
      <c r="A52" s="2">
        <v>11</v>
      </c>
      <c r="B52" t="s">
        <v>92</v>
      </c>
      <c r="C52" t="s">
        <v>93</v>
      </c>
      <c r="D52" t="str">
        <f t="shared" si="1"/>
        <v>gorzinsky.odette</v>
      </c>
      <c r="E52" s="4">
        <v>37936</v>
      </c>
      <c r="F52" s="13">
        <f t="shared" ca="1" si="2"/>
        <v>14</v>
      </c>
      <c r="G52">
        <v>54</v>
      </c>
      <c r="H52">
        <v>2020</v>
      </c>
      <c r="I52" t="s">
        <v>183</v>
      </c>
      <c r="J52">
        <v>7</v>
      </c>
      <c r="K52">
        <v>2</v>
      </c>
      <c r="L52" s="5">
        <f t="shared" si="3"/>
        <v>2</v>
      </c>
    </row>
    <row r="53" spans="1:12" x14ac:dyDescent="0.25">
      <c r="A53" s="2">
        <v>55</v>
      </c>
      <c r="B53" t="s">
        <v>94</v>
      </c>
      <c r="C53" t="s">
        <v>95</v>
      </c>
      <c r="D53" t="str">
        <f t="shared" si="1"/>
        <v>guelt.monique</v>
      </c>
      <c r="E53" s="4">
        <v>37149</v>
      </c>
      <c r="F53" s="13">
        <f t="shared" ca="1" si="2"/>
        <v>16</v>
      </c>
      <c r="G53">
        <v>59</v>
      </c>
      <c r="H53">
        <v>2017</v>
      </c>
      <c r="I53" t="s">
        <v>183</v>
      </c>
      <c r="J53">
        <v>11</v>
      </c>
      <c r="K53">
        <v>10</v>
      </c>
      <c r="L53" s="5">
        <f t="shared" si="3"/>
        <v>10.333333333333334</v>
      </c>
    </row>
    <row r="54" spans="1:12" x14ac:dyDescent="0.25">
      <c r="A54" s="2">
        <v>8</v>
      </c>
      <c r="B54" t="s">
        <v>96</v>
      </c>
      <c r="C54" t="s">
        <v>97</v>
      </c>
      <c r="D54" t="str">
        <f t="shared" si="1"/>
        <v>guitton.francis</v>
      </c>
      <c r="E54" s="4">
        <v>37842</v>
      </c>
      <c r="F54" s="13">
        <f t="shared" ca="1" si="2"/>
        <v>14</v>
      </c>
      <c r="G54">
        <v>55</v>
      </c>
      <c r="H54">
        <v>2017</v>
      </c>
      <c r="I54" t="s">
        <v>183</v>
      </c>
      <c r="J54">
        <v>5</v>
      </c>
      <c r="K54">
        <v>1</v>
      </c>
      <c r="L54" s="5">
        <f t="shared" si="3"/>
        <v>1</v>
      </c>
    </row>
    <row r="55" spans="1:12" x14ac:dyDescent="0.25">
      <c r="A55" s="2">
        <v>70</v>
      </c>
      <c r="B55" t="s">
        <v>98</v>
      </c>
      <c r="C55" t="s">
        <v>10</v>
      </c>
      <c r="D55" t="str">
        <f t="shared" si="1"/>
        <v>hermant.jean-pierre</v>
      </c>
      <c r="E55" s="4">
        <v>37743</v>
      </c>
      <c r="F55" s="13">
        <f t="shared" ca="1" si="2"/>
        <v>14</v>
      </c>
      <c r="G55">
        <v>54</v>
      </c>
      <c r="H55">
        <v>2019</v>
      </c>
      <c r="I55" t="s">
        <v>182</v>
      </c>
      <c r="J55">
        <v>4</v>
      </c>
      <c r="K55">
        <v>16</v>
      </c>
      <c r="L55" s="5">
        <f t="shared" si="3"/>
        <v>12</v>
      </c>
    </row>
    <row r="56" spans="1:12" x14ac:dyDescent="0.25">
      <c r="A56" s="2">
        <v>87</v>
      </c>
      <c r="B56" t="s">
        <v>99</v>
      </c>
      <c r="C56" t="s">
        <v>16</v>
      </c>
      <c r="D56" t="str">
        <f t="shared" si="1"/>
        <v>ilardo.sylvie</v>
      </c>
      <c r="E56" s="4">
        <v>37144</v>
      </c>
      <c r="F56" s="13">
        <f t="shared" ca="1" si="2"/>
        <v>16</v>
      </c>
      <c r="G56">
        <v>76</v>
      </c>
      <c r="H56">
        <v>2017</v>
      </c>
      <c r="I56" t="s">
        <v>182</v>
      </c>
      <c r="J56">
        <v>15</v>
      </c>
      <c r="K56">
        <v>14</v>
      </c>
      <c r="L56" s="5">
        <f t="shared" si="3"/>
        <v>14.333333333333334</v>
      </c>
    </row>
    <row r="57" spans="1:12" x14ac:dyDescent="0.25">
      <c r="A57" s="2">
        <v>86</v>
      </c>
      <c r="B57" t="s">
        <v>100</v>
      </c>
      <c r="C57" t="s">
        <v>16</v>
      </c>
      <c r="D57" t="str">
        <f t="shared" si="1"/>
        <v>immeuble.sylvie</v>
      </c>
      <c r="E57" s="4">
        <v>36971</v>
      </c>
      <c r="F57" s="13">
        <f t="shared" ca="1" si="2"/>
        <v>16</v>
      </c>
      <c r="G57">
        <v>44</v>
      </c>
      <c r="H57">
        <v>2019</v>
      </c>
      <c r="I57" t="s">
        <v>182</v>
      </c>
      <c r="J57">
        <v>19</v>
      </c>
      <c r="K57">
        <v>11</v>
      </c>
      <c r="L57" s="5">
        <f t="shared" si="3"/>
        <v>13.666666666666666</v>
      </c>
    </row>
    <row r="58" spans="1:12" x14ac:dyDescent="0.25">
      <c r="A58" s="2">
        <v>32</v>
      </c>
      <c r="B58" t="s">
        <v>101</v>
      </c>
      <c r="C58" t="s">
        <v>102</v>
      </c>
      <c r="D58" t="str">
        <f t="shared" si="1"/>
        <v>jolibois.michele</v>
      </c>
      <c r="E58" s="4">
        <v>37350</v>
      </c>
      <c r="F58" s="13">
        <f t="shared" ca="1" si="2"/>
        <v>15</v>
      </c>
      <c r="G58">
        <v>78</v>
      </c>
      <c r="H58">
        <v>2019</v>
      </c>
      <c r="I58" t="s">
        <v>182</v>
      </c>
      <c r="J58">
        <v>8</v>
      </c>
      <c r="K58">
        <v>6</v>
      </c>
      <c r="L58" s="5">
        <f t="shared" si="3"/>
        <v>6</v>
      </c>
    </row>
    <row r="59" spans="1:12" x14ac:dyDescent="0.25">
      <c r="A59" s="2">
        <v>25</v>
      </c>
      <c r="B59" t="s">
        <v>103</v>
      </c>
      <c r="C59" t="s">
        <v>104</v>
      </c>
      <c r="D59" t="str">
        <f t="shared" si="1"/>
        <v>juliense.gautier</v>
      </c>
      <c r="E59" s="4">
        <v>36754</v>
      </c>
      <c r="F59" s="13">
        <f t="shared" ca="1" si="2"/>
        <v>17</v>
      </c>
      <c r="G59">
        <v>54</v>
      </c>
      <c r="H59">
        <v>2019</v>
      </c>
      <c r="I59" t="s">
        <v>183</v>
      </c>
      <c r="J59">
        <v>3</v>
      </c>
      <c r="K59">
        <v>6</v>
      </c>
      <c r="L59" s="5">
        <f t="shared" si="3"/>
        <v>6</v>
      </c>
    </row>
    <row r="60" spans="1:12" x14ac:dyDescent="0.25">
      <c r="A60" s="2">
        <v>12</v>
      </c>
      <c r="B60" t="s">
        <v>103</v>
      </c>
      <c r="C60" t="s">
        <v>105</v>
      </c>
      <c r="D60" t="str">
        <f t="shared" si="1"/>
        <v>juliense.marie-thérèse</v>
      </c>
      <c r="E60" s="4">
        <v>36502</v>
      </c>
      <c r="F60" s="13">
        <f t="shared" ca="1" si="2"/>
        <v>18</v>
      </c>
      <c r="G60">
        <v>54</v>
      </c>
      <c r="H60">
        <v>2017</v>
      </c>
      <c r="I60" t="s">
        <v>183</v>
      </c>
      <c r="J60">
        <v>13</v>
      </c>
      <c r="K60">
        <v>2</v>
      </c>
      <c r="L60" s="5">
        <f t="shared" si="3"/>
        <v>2</v>
      </c>
    </row>
    <row r="61" spans="1:12" x14ac:dyDescent="0.25">
      <c r="A61" s="2">
        <v>59</v>
      </c>
      <c r="B61" t="s">
        <v>103</v>
      </c>
      <c r="C61" t="s">
        <v>106</v>
      </c>
      <c r="D61" t="str">
        <f t="shared" si="1"/>
        <v>juliense.matthieu</v>
      </c>
      <c r="E61" s="4">
        <v>36783</v>
      </c>
      <c r="F61" s="13">
        <f t="shared" ca="1" si="2"/>
        <v>17</v>
      </c>
      <c r="G61">
        <v>54</v>
      </c>
      <c r="H61">
        <v>2020</v>
      </c>
      <c r="I61" t="s">
        <v>183</v>
      </c>
      <c r="J61">
        <v>16</v>
      </c>
      <c r="K61">
        <v>8</v>
      </c>
      <c r="L61" s="5">
        <f t="shared" si="3"/>
        <v>10.666666666666666</v>
      </c>
    </row>
    <row r="62" spans="1:12" x14ac:dyDescent="0.25">
      <c r="A62" s="2">
        <v>91</v>
      </c>
      <c r="B62" t="s">
        <v>107</v>
      </c>
      <c r="C62" t="s">
        <v>108</v>
      </c>
      <c r="D62" t="str">
        <f t="shared" si="1"/>
        <v>kac.christine</v>
      </c>
      <c r="E62" s="4">
        <v>36618</v>
      </c>
      <c r="F62" s="13">
        <f t="shared" ca="1" si="2"/>
        <v>17</v>
      </c>
      <c r="G62">
        <v>54</v>
      </c>
      <c r="H62">
        <v>2017</v>
      </c>
      <c r="I62" t="s">
        <v>182</v>
      </c>
      <c r="J62">
        <v>7</v>
      </c>
      <c r="K62">
        <v>19</v>
      </c>
      <c r="L62" s="5">
        <f t="shared" si="3"/>
        <v>15</v>
      </c>
    </row>
    <row r="63" spans="1:12" x14ac:dyDescent="0.25">
      <c r="A63" s="2">
        <v>13</v>
      </c>
      <c r="B63" t="s">
        <v>109</v>
      </c>
      <c r="C63" t="s">
        <v>50</v>
      </c>
      <c r="D63" t="str">
        <f t="shared" si="1"/>
        <v>lacire.vincent</v>
      </c>
      <c r="E63" s="4">
        <v>37170</v>
      </c>
      <c r="F63" s="13">
        <f t="shared" ca="1" si="2"/>
        <v>16</v>
      </c>
      <c r="G63">
        <v>54</v>
      </c>
      <c r="H63">
        <v>2019</v>
      </c>
      <c r="I63" t="s">
        <v>182</v>
      </c>
      <c r="J63">
        <v>17</v>
      </c>
      <c r="K63">
        <v>2</v>
      </c>
      <c r="L63" s="5">
        <f t="shared" si="3"/>
        <v>2</v>
      </c>
    </row>
    <row r="64" spans="1:12" x14ac:dyDescent="0.25">
      <c r="A64" s="2">
        <v>72</v>
      </c>
      <c r="B64" t="s">
        <v>110</v>
      </c>
      <c r="C64" t="s">
        <v>111</v>
      </c>
      <c r="D64" t="str">
        <f t="shared" si="1"/>
        <v>ladd.claude</v>
      </c>
      <c r="E64" s="4">
        <v>37041</v>
      </c>
      <c r="F64" s="13">
        <f t="shared" ca="1" si="2"/>
        <v>16</v>
      </c>
      <c r="G64">
        <v>54</v>
      </c>
      <c r="H64">
        <v>2019</v>
      </c>
      <c r="I64" t="s">
        <v>181</v>
      </c>
      <c r="J64">
        <v>11</v>
      </c>
      <c r="K64">
        <v>13</v>
      </c>
      <c r="L64" s="5">
        <f t="shared" si="3"/>
        <v>12.333333333333334</v>
      </c>
    </row>
    <row r="65" spans="1:12" x14ac:dyDescent="0.25">
      <c r="A65" s="2">
        <v>97</v>
      </c>
      <c r="B65" t="s">
        <v>112</v>
      </c>
      <c r="C65" t="s">
        <v>113</v>
      </c>
      <c r="D65" t="str">
        <f t="shared" si="1"/>
        <v>laforet.hubert</v>
      </c>
      <c r="E65" s="4">
        <v>36160</v>
      </c>
      <c r="F65" s="13">
        <f t="shared" ca="1" si="2"/>
        <v>19</v>
      </c>
      <c r="G65">
        <v>54</v>
      </c>
      <c r="H65">
        <v>2020</v>
      </c>
      <c r="I65" t="s">
        <v>183</v>
      </c>
      <c r="J65">
        <v>17</v>
      </c>
      <c r="K65">
        <v>18</v>
      </c>
      <c r="L65" s="5">
        <f t="shared" si="3"/>
        <v>17.666666666666668</v>
      </c>
    </row>
    <row r="66" spans="1:12" x14ac:dyDescent="0.25">
      <c r="A66" s="2">
        <v>26</v>
      </c>
      <c r="B66" t="s">
        <v>114</v>
      </c>
      <c r="C66" t="s">
        <v>115</v>
      </c>
      <c r="D66" t="str">
        <f t="shared" si="1"/>
        <v>landon.marie-odile</v>
      </c>
      <c r="E66" s="4">
        <v>38181</v>
      </c>
      <c r="F66" s="13">
        <f t="shared" ca="1" si="2"/>
        <v>13</v>
      </c>
      <c r="G66">
        <v>57</v>
      </c>
      <c r="H66">
        <v>2020</v>
      </c>
      <c r="I66" t="s">
        <v>183</v>
      </c>
      <c r="J66">
        <v>15</v>
      </c>
      <c r="K66">
        <v>5</v>
      </c>
      <c r="L66" s="5">
        <f t="shared" ref="L66:L97" si="4">IF(K66&gt;6,(J66*Coef._TP+K66*Coef._Exam)/(Coef._Exam+Coef._TP),K66)</f>
        <v>5</v>
      </c>
    </row>
    <row r="67" spans="1:12" x14ac:dyDescent="0.25">
      <c r="A67" s="2">
        <v>27</v>
      </c>
      <c r="B67" t="s">
        <v>116</v>
      </c>
      <c r="C67" t="s">
        <v>48</v>
      </c>
      <c r="D67" t="str">
        <f t="shared" ref="D67:D100" si="5">LOWER(B67&amp;"."&amp;C67)</f>
        <v>le loch.nicole</v>
      </c>
      <c r="E67" s="4">
        <v>37822</v>
      </c>
      <c r="F67" s="13">
        <f t="shared" ref="F67:F100" ca="1" si="6">DATEDIF(E67,TODAY(),"y")</f>
        <v>14</v>
      </c>
      <c r="G67">
        <v>54</v>
      </c>
      <c r="H67">
        <v>2021</v>
      </c>
      <c r="I67" t="s">
        <v>183</v>
      </c>
      <c r="J67">
        <v>14</v>
      </c>
      <c r="K67">
        <v>5</v>
      </c>
      <c r="L67" s="5">
        <f t="shared" si="4"/>
        <v>5</v>
      </c>
    </row>
    <row r="68" spans="1:12" x14ac:dyDescent="0.25">
      <c r="A68" s="2">
        <v>51</v>
      </c>
      <c r="B68" t="s">
        <v>117</v>
      </c>
      <c r="C68" t="s">
        <v>118</v>
      </c>
      <c r="D68" t="str">
        <f t="shared" si="5"/>
        <v>le prevost.marie-anne</v>
      </c>
      <c r="E68" s="4">
        <v>37062</v>
      </c>
      <c r="F68" s="13">
        <f t="shared" ca="1" si="6"/>
        <v>16</v>
      </c>
      <c r="G68">
        <v>54</v>
      </c>
      <c r="H68">
        <v>2020</v>
      </c>
      <c r="I68" t="s">
        <v>186</v>
      </c>
      <c r="J68">
        <v>18</v>
      </c>
      <c r="K68">
        <v>6</v>
      </c>
      <c r="L68" s="5">
        <f t="shared" si="4"/>
        <v>6</v>
      </c>
    </row>
    <row r="69" spans="1:12" x14ac:dyDescent="0.25">
      <c r="A69" s="2">
        <v>71</v>
      </c>
      <c r="B69" t="s">
        <v>119</v>
      </c>
      <c r="C69" t="s">
        <v>6</v>
      </c>
      <c r="D69" t="str">
        <f t="shared" si="5"/>
        <v>legrand.stéphane</v>
      </c>
      <c r="E69" s="4">
        <v>37753</v>
      </c>
      <c r="F69" s="13">
        <f t="shared" ca="1" si="6"/>
        <v>14</v>
      </c>
      <c r="G69">
        <v>54</v>
      </c>
      <c r="H69">
        <v>2019</v>
      </c>
      <c r="I69" t="s">
        <v>183</v>
      </c>
      <c r="J69">
        <v>10</v>
      </c>
      <c r="K69">
        <v>13</v>
      </c>
      <c r="L69" s="5">
        <f t="shared" si="4"/>
        <v>12</v>
      </c>
    </row>
    <row r="70" spans="1:12" x14ac:dyDescent="0.25">
      <c r="A70" s="2">
        <v>64</v>
      </c>
      <c r="B70" t="s">
        <v>120</v>
      </c>
      <c r="C70" t="s">
        <v>121</v>
      </c>
      <c r="D70" t="str">
        <f t="shared" si="5"/>
        <v>lemaire.philippe</v>
      </c>
      <c r="E70" s="4">
        <v>37120</v>
      </c>
      <c r="F70" s="13">
        <f t="shared" ca="1" si="6"/>
        <v>16</v>
      </c>
      <c r="G70">
        <v>55</v>
      </c>
      <c r="H70">
        <v>2018</v>
      </c>
      <c r="I70" t="s">
        <v>183</v>
      </c>
      <c r="J70">
        <v>18</v>
      </c>
      <c r="K70">
        <v>8</v>
      </c>
      <c r="L70" s="5">
        <f t="shared" si="4"/>
        <v>11.333333333333334</v>
      </c>
    </row>
    <row r="71" spans="1:12" x14ac:dyDescent="0.25">
      <c r="A71" s="2">
        <v>43</v>
      </c>
      <c r="B71" t="s">
        <v>122</v>
      </c>
      <c r="C71" t="s">
        <v>123</v>
      </c>
      <c r="D71" t="str">
        <f t="shared" si="5"/>
        <v>leurre.denise</v>
      </c>
      <c r="E71" s="4">
        <v>36837</v>
      </c>
      <c r="F71" s="13">
        <f t="shared" ca="1" si="6"/>
        <v>17</v>
      </c>
      <c r="G71">
        <v>54</v>
      </c>
      <c r="H71">
        <v>2019</v>
      </c>
      <c r="I71" t="s">
        <v>182</v>
      </c>
      <c r="J71">
        <v>5</v>
      </c>
      <c r="K71">
        <v>10</v>
      </c>
      <c r="L71" s="5">
        <f t="shared" si="4"/>
        <v>8.3333333333333339</v>
      </c>
    </row>
    <row r="72" spans="1:12" x14ac:dyDescent="0.25">
      <c r="A72" s="2">
        <v>37</v>
      </c>
      <c r="B72" t="s">
        <v>124</v>
      </c>
      <c r="C72" t="s">
        <v>91</v>
      </c>
      <c r="D72" t="str">
        <f t="shared" si="5"/>
        <v>lhermitte.bernard</v>
      </c>
      <c r="E72" s="4">
        <v>36764</v>
      </c>
      <c r="F72" s="13">
        <f t="shared" ca="1" si="6"/>
        <v>17</v>
      </c>
      <c r="G72">
        <v>54</v>
      </c>
      <c r="H72">
        <v>2018</v>
      </c>
      <c r="I72" t="s">
        <v>183</v>
      </c>
      <c r="J72">
        <v>2</v>
      </c>
      <c r="K72">
        <v>10</v>
      </c>
      <c r="L72" s="5">
        <f t="shared" si="4"/>
        <v>7.333333333333333</v>
      </c>
    </row>
    <row r="73" spans="1:12" x14ac:dyDescent="0.25">
      <c r="A73" s="2">
        <v>28</v>
      </c>
      <c r="B73" t="s">
        <v>125</v>
      </c>
      <c r="C73" t="s">
        <v>126</v>
      </c>
      <c r="D73" t="str">
        <f t="shared" si="5"/>
        <v>louapre.louisette</v>
      </c>
      <c r="E73" s="4">
        <v>36485</v>
      </c>
      <c r="F73" s="13">
        <f t="shared" ca="1" si="6"/>
        <v>18</v>
      </c>
      <c r="G73">
        <v>57</v>
      </c>
      <c r="H73">
        <v>2020</v>
      </c>
      <c r="I73" t="s">
        <v>183</v>
      </c>
      <c r="J73">
        <v>8</v>
      </c>
      <c r="K73">
        <v>5</v>
      </c>
      <c r="L73" s="5">
        <f t="shared" si="4"/>
        <v>5</v>
      </c>
    </row>
    <row r="74" spans="1:12" x14ac:dyDescent="0.25">
      <c r="A74" s="2">
        <v>89</v>
      </c>
      <c r="B74" t="s">
        <v>127</v>
      </c>
      <c r="C74" t="s">
        <v>128</v>
      </c>
      <c r="D74" t="str">
        <f t="shared" si="5"/>
        <v>marinier.marcel</v>
      </c>
      <c r="E74" s="4">
        <v>37419</v>
      </c>
      <c r="F74" s="13">
        <f t="shared" ca="1" si="6"/>
        <v>15</v>
      </c>
      <c r="G74">
        <v>54</v>
      </c>
      <c r="H74">
        <v>2019</v>
      </c>
      <c r="I74" t="s">
        <v>182</v>
      </c>
      <c r="J74">
        <v>12</v>
      </c>
      <c r="K74">
        <v>16</v>
      </c>
      <c r="L74" s="5">
        <f t="shared" si="4"/>
        <v>14.666666666666666</v>
      </c>
    </row>
    <row r="75" spans="1:12" x14ac:dyDescent="0.25">
      <c r="A75" s="2">
        <v>75</v>
      </c>
      <c r="B75" t="s">
        <v>129</v>
      </c>
      <c r="C75" t="s">
        <v>130</v>
      </c>
      <c r="D75" t="str">
        <f t="shared" si="5"/>
        <v>marote.marie-josé</v>
      </c>
      <c r="E75" s="4">
        <v>38002</v>
      </c>
      <c r="F75" s="13">
        <f t="shared" ca="1" si="6"/>
        <v>13</v>
      </c>
      <c r="G75">
        <v>55</v>
      </c>
      <c r="H75">
        <v>2018</v>
      </c>
      <c r="I75" t="s">
        <v>183</v>
      </c>
      <c r="J75">
        <v>2</v>
      </c>
      <c r="K75">
        <v>18</v>
      </c>
      <c r="L75" s="5">
        <f t="shared" si="4"/>
        <v>12.666666666666666</v>
      </c>
    </row>
    <row r="76" spans="1:12" x14ac:dyDescent="0.25">
      <c r="A76" s="2">
        <v>29</v>
      </c>
      <c r="B76" t="s">
        <v>131</v>
      </c>
      <c r="C76" t="s">
        <v>132</v>
      </c>
      <c r="D76" t="str">
        <f t="shared" si="5"/>
        <v>marsher.franz</v>
      </c>
      <c r="E76" s="4">
        <v>37185</v>
      </c>
      <c r="F76" s="13">
        <f t="shared" ca="1" si="6"/>
        <v>16</v>
      </c>
      <c r="G76">
        <v>67</v>
      </c>
      <c r="H76">
        <v>2017</v>
      </c>
      <c r="I76" t="s">
        <v>182</v>
      </c>
      <c r="J76">
        <v>1</v>
      </c>
      <c r="K76">
        <v>8</v>
      </c>
      <c r="L76" s="5">
        <f t="shared" si="4"/>
        <v>5.666666666666667</v>
      </c>
    </row>
    <row r="77" spans="1:12" x14ac:dyDescent="0.25">
      <c r="A77" s="2">
        <v>60</v>
      </c>
      <c r="B77" t="s">
        <v>133</v>
      </c>
      <c r="C77" t="s">
        <v>134</v>
      </c>
      <c r="D77" t="str">
        <f t="shared" si="5"/>
        <v>martaud.daniel</v>
      </c>
      <c r="E77" s="4">
        <v>37399</v>
      </c>
      <c r="F77" s="13">
        <f t="shared" ca="1" si="6"/>
        <v>15</v>
      </c>
      <c r="G77">
        <v>55</v>
      </c>
      <c r="H77">
        <v>2019</v>
      </c>
      <c r="I77" t="s">
        <v>183</v>
      </c>
      <c r="J77">
        <v>14</v>
      </c>
      <c r="K77">
        <v>9</v>
      </c>
      <c r="L77" s="5">
        <f t="shared" si="4"/>
        <v>10.666666666666666</v>
      </c>
    </row>
    <row r="78" spans="1:12" x14ac:dyDescent="0.25">
      <c r="A78" s="2">
        <v>48</v>
      </c>
      <c r="B78" t="s">
        <v>135</v>
      </c>
      <c r="C78" t="s">
        <v>136</v>
      </c>
      <c r="D78" t="str">
        <f t="shared" si="5"/>
        <v>mechard.véronique</v>
      </c>
      <c r="E78" s="4">
        <v>37013</v>
      </c>
      <c r="F78" s="13">
        <f t="shared" ca="1" si="6"/>
        <v>16</v>
      </c>
      <c r="G78">
        <v>54</v>
      </c>
      <c r="H78">
        <v>2018</v>
      </c>
      <c r="I78" t="s">
        <v>183</v>
      </c>
      <c r="J78">
        <v>5</v>
      </c>
      <c r="K78">
        <v>12</v>
      </c>
      <c r="L78" s="5">
        <f t="shared" si="4"/>
        <v>9.6666666666666661</v>
      </c>
    </row>
    <row r="79" spans="1:12" x14ac:dyDescent="0.25">
      <c r="A79" s="2">
        <v>52</v>
      </c>
      <c r="B79" t="s">
        <v>137</v>
      </c>
      <c r="C79" t="s">
        <v>138</v>
      </c>
      <c r="D79" t="str">
        <f t="shared" si="5"/>
        <v>mianet.georges</v>
      </c>
      <c r="E79" s="4">
        <v>37072</v>
      </c>
      <c r="F79" s="13">
        <f t="shared" ca="1" si="6"/>
        <v>16</v>
      </c>
      <c r="G79">
        <v>54</v>
      </c>
      <c r="H79">
        <v>2019</v>
      </c>
      <c r="I79" t="s">
        <v>183</v>
      </c>
      <c r="J79">
        <v>14</v>
      </c>
      <c r="K79">
        <v>8</v>
      </c>
      <c r="L79" s="5">
        <f t="shared" si="4"/>
        <v>10</v>
      </c>
    </row>
    <row r="80" spans="1:12" x14ac:dyDescent="0.25">
      <c r="A80" s="2">
        <v>95</v>
      </c>
      <c r="B80" t="s">
        <v>139</v>
      </c>
      <c r="C80" t="s">
        <v>6</v>
      </c>
      <c r="D80" t="str">
        <f t="shared" si="5"/>
        <v>miceli.stéphane</v>
      </c>
      <c r="E80" s="4">
        <v>36866</v>
      </c>
      <c r="F80" s="13">
        <f t="shared" ca="1" si="6"/>
        <v>17</v>
      </c>
      <c r="G80">
        <v>88</v>
      </c>
      <c r="H80">
        <v>2019</v>
      </c>
      <c r="I80" t="s">
        <v>185</v>
      </c>
      <c r="J80">
        <v>18</v>
      </c>
      <c r="K80">
        <v>15</v>
      </c>
      <c r="L80" s="5">
        <f t="shared" si="4"/>
        <v>16</v>
      </c>
    </row>
    <row r="81" spans="1:12" x14ac:dyDescent="0.25">
      <c r="A81" s="2">
        <v>68</v>
      </c>
      <c r="B81" t="s">
        <v>140</v>
      </c>
      <c r="C81" t="s">
        <v>141</v>
      </c>
      <c r="D81" t="str">
        <f t="shared" si="5"/>
        <v>moita.jeanne</v>
      </c>
      <c r="E81" s="4">
        <v>36533</v>
      </c>
      <c r="F81" s="13">
        <f t="shared" ca="1" si="6"/>
        <v>18</v>
      </c>
      <c r="G81">
        <v>99</v>
      </c>
      <c r="H81">
        <v>2018</v>
      </c>
      <c r="I81" t="s">
        <v>182</v>
      </c>
      <c r="J81">
        <v>13</v>
      </c>
      <c r="K81">
        <v>11</v>
      </c>
      <c r="L81" s="5">
        <f t="shared" si="4"/>
        <v>11.666666666666666</v>
      </c>
    </row>
    <row r="82" spans="1:12" x14ac:dyDescent="0.25">
      <c r="A82" s="2">
        <v>30</v>
      </c>
      <c r="B82" t="s">
        <v>142</v>
      </c>
      <c r="C82" t="s">
        <v>143</v>
      </c>
      <c r="D82" t="str">
        <f t="shared" si="5"/>
        <v>naimi.lucienne</v>
      </c>
      <c r="E82" s="4">
        <v>37513</v>
      </c>
      <c r="F82" s="13">
        <f t="shared" ca="1" si="6"/>
        <v>15</v>
      </c>
      <c r="G82">
        <v>83</v>
      </c>
      <c r="H82">
        <v>2017</v>
      </c>
      <c r="I82" t="s">
        <v>183</v>
      </c>
      <c r="J82">
        <v>1</v>
      </c>
      <c r="K82">
        <v>8</v>
      </c>
      <c r="L82" s="5">
        <f t="shared" si="4"/>
        <v>5.666666666666667</v>
      </c>
    </row>
    <row r="83" spans="1:12" x14ac:dyDescent="0.25">
      <c r="A83" s="2">
        <v>14</v>
      </c>
      <c r="B83" t="s">
        <v>144</v>
      </c>
      <c r="C83" t="s">
        <v>145</v>
      </c>
      <c r="D83" t="str">
        <f t="shared" si="5"/>
        <v>puccini.ernesto</v>
      </c>
      <c r="E83" s="4">
        <v>36943</v>
      </c>
      <c r="F83" s="13">
        <f t="shared" ca="1" si="6"/>
        <v>16</v>
      </c>
      <c r="G83">
        <v>99</v>
      </c>
      <c r="H83">
        <v>2018</v>
      </c>
      <c r="I83" t="s">
        <v>187</v>
      </c>
      <c r="J83">
        <v>18</v>
      </c>
      <c r="K83">
        <v>2</v>
      </c>
      <c r="L83" s="5">
        <f t="shared" si="4"/>
        <v>2</v>
      </c>
    </row>
    <row r="84" spans="1:12" x14ac:dyDescent="0.25">
      <c r="A84" s="2">
        <v>33</v>
      </c>
      <c r="B84" t="s">
        <v>146</v>
      </c>
      <c r="C84" t="s">
        <v>147</v>
      </c>
      <c r="D84" t="str">
        <f t="shared" si="5"/>
        <v>partouche.robert</v>
      </c>
      <c r="E84" s="4">
        <v>37279</v>
      </c>
      <c r="F84" s="13">
        <f t="shared" ca="1" si="6"/>
        <v>15</v>
      </c>
      <c r="G84">
        <v>88</v>
      </c>
      <c r="H84">
        <v>2021</v>
      </c>
      <c r="I84" t="s">
        <v>183</v>
      </c>
      <c r="J84">
        <v>5</v>
      </c>
      <c r="K84">
        <v>8</v>
      </c>
      <c r="L84" s="5">
        <f t="shared" si="4"/>
        <v>7</v>
      </c>
    </row>
    <row r="85" spans="1:12" x14ac:dyDescent="0.25">
      <c r="A85" s="2">
        <v>76</v>
      </c>
      <c r="B85" t="s">
        <v>148</v>
      </c>
      <c r="C85" t="s">
        <v>20</v>
      </c>
      <c r="D85" t="str">
        <f t="shared" si="5"/>
        <v>perfetto.pascal</v>
      </c>
      <c r="E85" s="4">
        <v>36499</v>
      </c>
      <c r="F85" s="13">
        <f t="shared" ca="1" si="6"/>
        <v>18</v>
      </c>
      <c r="G85">
        <v>57</v>
      </c>
      <c r="H85">
        <v>2020</v>
      </c>
      <c r="I85" t="s">
        <v>183</v>
      </c>
      <c r="J85">
        <v>12</v>
      </c>
      <c r="K85">
        <v>13</v>
      </c>
      <c r="L85" s="5">
        <f t="shared" si="4"/>
        <v>12.666666666666666</v>
      </c>
    </row>
    <row r="86" spans="1:12" x14ac:dyDescent="0.25">
      <c r="A86" s="2">
        <v>38</v>
      </c>
      <c r="B86" t="s">
        <v>149</v>
      </c>
      <c r="C86" t="s">
        <v>134</v>
      </c>
      <c r="D86" t="str">
        <f t="shared" si="5"/>
        <v>poisson.daniel</v>
      </c>
      <c r="E86" s="4">
        <v>36666</v>
      </c>
      <c r="F86" s="13">
        <f t="shared" ca="1" si="6"/>
        <v>17</v>
      </c>
      <c r="G86">
        <v>57</v>
      </c>
      <c r="H86">
        <v>2020</v>
      </c>
      <c r="I86" t="s">
        <v>183</v>
      </c>
      <c r="J86">
        <v>8</v>
      </c>
      <c r="K86">
        <v>7</v>
      </c>
      <c r="L86" s="5">
        <f t="shared" si="4"/>
        <v>7.333333333333333</v>
      </c>
    </row>
    <row r="87" spans="1:12" x14ac:dyDescent="0.25">
      <c r="A87" s="2">
        <v>98</v>
      </c>
      <c r="B87" t="s">
        <v>150</v>
      </c>
      <c r="C87" t="s">
        <v>151</v>
      </c>
      <c r="D87" t="str">
        <f t="shared" si="5"/>
        <v>rambeaud.christian</v>
      </c>
      <c r="E87" s="4">
        <v>36840</v>
      </c>
      <c r="F87" s="13">
        <f t="shared" ca="1" si="6"/>
        <v>17</v>
      </c>
      <c r="G87">
        <v>67</v>
      </c>
      <c r="H87">
        <v>2017</v>
      </c>
      <c r="I87" t="s">
        <v>182</v>
      </c>
      <c r="J87">
        <v>15</v>
      </c>
      <c r="K87">
        <v>19</v>
      </c>
      <c r="L87" s="5">
        <f t="shared" si="4"/>
        <v>17.666666666666668</v>
      </c>
    </row>
    <row r="88" spans="1:12" x14ac:dyDescent="0.25">
      <c r="A88" s="2">
        <v>53</v>
      </c>
      <c r="B88" t="s">
        <v>152</v>
      </c>
      <c r="C88" t="s">
        <v>50</v>
      </c>
      <c r="D88" t="str">
        <f t="shared" si="5"/>
        <v>ramond.vincent</v>
      </c>
      <c r="E88" s="4">
        <v>36560</v>
      </c>
      <c r="F88" s="13">
        <f t="shared" ca="1" si="6"/>
        <v>17</v>
      </c>
      <c r="G88">
        <v>54</v>
      </c>
      <c r="H88">
        <v>2019</v>
      </c>
      <c r="I88" t="s">
        <v>183</v>
      </c>
      <c r="J88">
        <v>4</v>
      </c>
      <c r="K88">
        <v>13</v>
      </c>
      <c r="L88" s="5">
        <f t="shared" si="4"/>
        <v>10</v>
      </c>
    </row>
    <row r="89" spans="1:12" x14ac:dyDescent="0.25">
      <c r="A89" s="2">
        <v>34</v>
      </c>
      <c r="B89" t="s">
        <v>153</v>
      </c>
      <c r="C89" t="s">
        <v>154</v>
      </c>
      <c r="D89" t="str">
        <f t="shared" si="5"/>
        <v>remund.françoise</v>
      </c>
      <c r="E89" s="4">
        <v>37441</v>
      </c>
      <c r="F89" s="13">
        <f t="shared" ca="1" si="6"/>
        <v>15</v>
      </c>
      <c r="G89">
        <v>54</v>
      </c>
      <c r="H89">
        <v>2017</v>
      </c>
      <c r="I89" t="s">
        <v>183</v>
      </c>
      <c r="J89">
        <v>3</v>
      </c>
      <c r="K89">
        <v>9</v>
      </c>
      <c r="L89" s="5">
        <f t="shared" si="4"/>
        <v>7</v>
      </c>
    </row>
    <row r="90" spans="1:12" x14ac:dyDescent="0.25">
      <c r="A90" s="2">
        <v>82</v>
      </c>
      <c r="B90" t="s">
        <v>155</v>
      </c>
      <c r="C90" t="s">
        <v>156</v>
      </c>
      <c r="D90" t="str">
        <f t="shared" si="5"/>
        <v>rideau.bastien</v>
      </c>
      <c r="E90" s="4">
        <v>36836</v>
      </c>
      <c r="F90" s="13">
        <f t="shared" ca="1" si="6"/>
        <v>17</v>
      </c>
      <c r="G90">
        <v>88</v>
      </c>
      <c r="H90">
        <v>2018</v>
      </c>
      <c r="I90" t="s">
        <v>185</v>
      </c>
      <c r="J90">
        <v>18</v>
      </c>
      <c r="K90">
        <v>11</v>
      </c>
      <c r="L90" s="5">
        <f t="shared" si="4"/>
        <v>13.333333333333334</v>
      </c>
    </row>
    <row r="91" spans="1:12" x14ac:dyDescent="0.25">
      <c r="A91" s="2">
        <v>88</v>
      </c>
      <c r="B91" t="s">
        <v>157</v>
      </c>
      <c r="C91" t="s">
        <v>158</v>
      </c>
      <c r="D91" t="str">
        <f t="shared" si="5"/>
        <v>riegert.raymonde</v>
      </c>
      <c r="E91" s="4">
        <v>36660</v>
      </c>
      <c r="F91" s="13">
        <f t="shared" ca="1" si="6"/>
        <v>17</v>
      </c>
      <c r="G91">
        <v>54</v>
      </c>
      <c r="H91">
        <v>2017</v>
      </c>
      <c r="I91" t="s">
        <v>182</v>
      </c>
      <c r="J91">
        <v>9</v>
      </c>
      <c r="K91">
        <v>17</v>
      </c>
      <c r="L91" s="5">
        <f t="shared" si="4"/>
        <v>14.333333333333334</v>
      </c>
    </row>
    <row r="92" spans="1:12" x14ac:dyDescent="0.25">
      <c r="A92" s="2">
        <v>94</v>
      </c>
      <c r="B92" t="s">
        <v>159</v>
      </c>
      <c r="C92" t="s">
        <v>160</v>
      </c>
      <c r="D92" t="str">
        <f t="shared" si="5"/>
        <v>rodier.régis</v>
      </c>
      <c r="E92" s="4">
        <v>36838</v>
      </c>
      <c r="F92" s="13">
        <f t="shared" ca="1" si="6"/>
        <v>17</v>
      </c>
      <c r="G92">
        <v>88</v>
      </c>
      <c r="H92">
        <v>2018</v>
      </c>
      <c r="I92" t="s">
        <v>183</v>
      </c>
      <c r="J92">
        <v>17</v>
      </c>
      <c r="K92">
        <v>15</v>
      </c>
      <c r="L92" s="5">
        <f t="shared" si="4"/>
        <v>15.666666666666666</v>
      </c>
    </row>
    <row r="93" spans="1:12" x14ac:dyDescent="0.25">
      <c r="A93" s="2">
        <v>65</v>
      </c>
      <c r="B93" t="s">
        <v>161</v>
      </c>
      <c r="C93" t="s">
        <v>162</v>
      </c>
      <c r="D93" t="str">
        <f t="shared" si="5"/>
        <v>roguet.laurent</v>
      </c>
      <c r="E93" s="4">
        <v>36190</v>
      </c>
      <c r="F93" s="13">
        <f t="shared" ca="1" si="6"/>
        <v>18</v>
      </c>
      <c r="G93">
        <v>54</v>
      </c>
      <c r="H93">
        <v>2018</v>
      </c>
      <c r="I93" t="s">
        <v>181</v>
      </c>
      <c r="J93">
        <v>0</v>
      </c>
      <c r="K93">
        <v>17</v>
      </c>
      <c r="L93" s="5">
        <f t="shared" si="4"/>
        <v>11.333333333333334</v>
      </c>
    </row>
    <row r="94" spans="1:12" x14ac:dyDescent="0.25">
      <c r="A94" s="2">
        <v>35</v>
      </c>
      <c r="B94" t="s">
        <v>163</v>
      </c>
      <c r="C94" t="s">
        <v>147</v>
      </c>
      <c r="D94" t="str">
        <f t="shared" si="5"/>
        <v>rosso.robert</v>
      </c>
      <c r="E94" s="4">
        <v>37085</v>
      </c>
      <c r="F94" s="13">
        <f t="shared" ca="1" si="6"/>
        <v>16</v>
      </c>
      <c r="G94">
        <v>54</v>
      </c>
      <c r="H94">
        <v>2020</v>
      </c>
      <c r="I94" t="s">
        <v>183</v>
      </c>
      <c r="J94">
        <v>9</v>
      </c>
      <c r="K94">
        <v>6</v>
      </c>
      <c r="L94" s="5">
        <f t="shared" si="4"/>
        <v>6</v>
      </c>
    </row>
    <row r="95" spans="1:12" x14ac:dyDescent="0.25">
      <c r="A95" s="2">
        <v>92</v>
      </c>
      <c r="B95" t="s">
        <v>164</v>
      </c>
      <c r="C95" t="s">
        <v>56</v>
      </c>
      <c r="D95" t="str">
        <f t="shared" si="5"/>
        <v>rotenberg.michel</v>
      </c>
      <c r="E95" s="4">
        <v>36228</v>
      </c>
      <c r="F95" s="13">
        <f t="shared" ca="1" si="6"/>
        <v>18</v>
      </c>
      <c r="G95">
        <v>51</v>
      </c>
      <c r="H95">
        <v>2019</v>
      </c>
      <c r="I95" t="s">
        <v>183</v>
      </c>
      <c r="J95">
        <v>13</v>
      </c>
      <c r="K95">
        <v>16</v>
      </c>
      <c r="L95" s="5">
        <f t="shared" si="4"/>
        <v>15</v>
      </c>
    </row>
    <row r="96" spans="1:12" x14ac:dyDescent="0.25">
      <c r="A96" s="2">
        <v>9</v>
      </c>
      <c r="B96" t="s">
        <v>165</v>
      </c>
      <c r="C96" t="s">
        <v>166</v>
      </c>
      <c r="D96" t="str">
        <f t="shared" si="5"/>
        <v>roux.yveline</v>
      </c>
      <c r="E96" s="4">
        <v>35879</v>
      </c>
      <c r="F96" s="13">
        <f t="shared" ca="1" si="6"/>
        <v>19</v>
      </c>
      <c r="G96">
        <v>88</v>
      </c>
      <c r="H96">
        <v>2015</v>
      </c>
      <c r="I96" t="s">
        <v>182</v>
      </c>
      <c r="J96">
        <v>1</v>
      </c>
      <c r="K96">
        <v>1</v>
      </c>
      <c r="L96" s="5">
        <f t="shared" si="4"/>
        <v>1</v>
      </c>
    </row>
    <row r="97" spans="1:12" x14ac:dyDescent="0.25">
      <c r="A97" s="2">
        <v>5</v>
      </c>
      <c r="B97" t="s">
        <v>167</v>
      </c>
      <c r="C97" t="s">
        <v>168</v>
      </c>
      <c r="D97" t="str">
        <f t="shared" si="5"/>
        <v>saint de fler.elsa</v>
      </c>
      <c r="E97" s="4">
        <v>36152</v>
      </c>
      <c r="F97" s="13">
        <f t="shared" ca="1" si="6"/>
        <v>19</v>
      </c>
      <c r="G97">
        <v>54</v>
      </c>
      <c r="H97">
        <v>2018</v>
      </c>
      <c r="I97" t="s">
        <v>183</v>
      </c>
      <c r="J97">
        <v>10</v>
      </c>
      <c r="K97">
        <v>0</v>
      </c>
      <c r="L97" s="5">
        <f t="shared" si="4"/>
        <v>0</v>
      </c>
    </row>
    <row r="98" spans="1:12" x14ac:dyDescent="0.25">
      <c r="A98" s="2">
        <v>69</v>
      </c>
      <c r="B98" t="s">
        <v>167</v>
      </c>
      <c r="C98" t="s">
        <v>169</v>
      </c>
      <c r="D98" t="str">
        <f t="shared" si="5"/>
        <v>saint de fler.quentin</v>
      </c>
      <c r="E98" s="4">
        <v>36529</v>
      </c>
      <c r="F98" s="13">
        <f t="shared" ca="1" si="6"/>
        <v>18</v>
      </c>
      <c r="G98">
        <v>91</v>
      </c>
      <c r="H98">
        <v>2020</v>
      </c>
      <c r="I98" t="s">
        <v>183</v>
      </c>
      <c r="J98">
        <v>17</v>
      </c>
      <c r="K98">
        <v>9</v>
      </c>
      <c r="L98" s="5">
        <f t="shared" ref="L98:L129" si="7">IF(K98&gt;6,(J98*Coef._TP+K98*Coef._Exam)/(Coef._Exam+Coef._TP),K98)</f>
        <v>11.666666666666666</v>
      </c>
    </row>
    <row r="99" spans="1:12" x14ac:dyDescent="0.25">
      <c r="A99" s="2">
        <v>66</v>
      </c>
      <c r="B99" t="s">
        <v>167</v>
      </c>
      <c r="C99" t="s">
        <v>170</v>
      </c>
      <c r="D99" t="str">
        <f t="shared" si="5"/>
        <v>saint de fler.théo</v>
      </c>
      <c r="E99" s="4">
        <v>37052</v>
      </c>
      <c r="F99" s="13">
        <f t="shared" ca="1" si="6"/>
        <v>16</v>
      </c>
      <c r="G99">
        <v>88</v>
      </c>
      <c r="H99">
        <v>2020</v>
      </c>
      <c r="I99" t="s">
        <v>185</v>
      </c>
      <c r="J99">
        <v>8</v>
      </c>
      <c r="K99">
        <v>13</v>
      </c>
      <c r="L99" s="5">
        <f t="shared" si="7"/>
        <v>11.333333333333334</v>
      </c>
    </row>
    <row r="100" spans="1:12" x14ac:dyDescent="0.25">
      <c r="A100" s="2">
        <v>49</v>
      </c>
      <c r="B100" t="s">
        <v>171</v>
      </c>
      <c r="C100" t="s">
        <v>172</v>
      </c>
      <c r="D100" t="str">
        <f t="shared" si="5"/>
        <v>sok.vanessa</v>
      </c>
      <c r="E100" s="4">
        <v>36839</v>
      </c>
      <c r="F100" s="13">
        <f t="shared" ca="1" si="6"/>
        <v>17</v>
      </c>
      <c r="G100">
        <v>54</v>
      </c>
      <c r="H100">
        <v>2018</v>
      </c>
      <c r="I100" t="s">
        <v>182</v>
      </c>
      <c r="J100">
        <v>9</v>
      </c>
      <c r="K100">
        <v>10</v>
      </c>
      <c r="L100" s="5">
        <f t="shared" si="7"/>
        <v>9.6666666666666661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sqref="A1:B4"/>
    </sheetView>
  </sheetViews>
  <sheetFormatPr baseColWidth="10" defaultRowHeight="15" x14ac:dyDescent="0.25"/>
  <cols>
    <col min="1" max="1" width="18.28515625" bestFit="1" customWidth="1"/>
  </cols>
  <sheetData>
    <row r="1" spans="1:2" x14ac:dyDescent="0.25">
      <c r="A1" t="s">
        <v>191</v>
      </c>
      <c r="B1">
        <v>1</v>
      </c>
    </row>
    <row r="2" spans="1:2" x14ac:dyDescent="0.25">
      <c r="A2" t="s">
        <v>192</v>
      </c>
      <c r="B2">
        <v>2</v>
      </c>
    </row>
    <row r="3" spans="1:2" x14ac:dyDescent="0.25">
      <c r="B3" t="s">
        <v>193</v>
      </c>
    </row>
    <row r="4" spans="1:2" x14ac:dyDescent="0.25">
      <c r="A4" t="s">
        <v>189</v>
      </c>
      <c r="B4">
        <f>COUNTA(data!A2:A100)</f>
        <v>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G5" sqref="G5"/>
    </sheetView>
  </sheetViews>
  <sheetFormatPr baseColWidth="10" defaultRowHeight="15" x14ac:dyDescent="0.25"/>
  <sheetData>
    <row r="1" spans="1:2" x14ac:dyDescent="0.25">
      <c r="A1" s="6" t="s">
        <v>195</v>
      </c>
      <c r="B1" s="7" t="s">
        <v>194</v>
      </c>
    </row>
    <row r="2" spans="1:2" x14ac:dyDescent="0.25">
      <c r="A2" s="8" t="s">
        <v>181</v>
      </c>
      <c r="B2" s="9">
        <f>COUNTIF(data!I2:I100,A2)</f>
        <v>5</v>
      </c>
    </row>
    <row r="3" spans="1:2" x14ac:dyDescent="0.25">
      <c r="A3" s="8" t="s">
        <v>182</v>
      </c>
      <c r="B3" s="9">
        <f>COUNTIF(data!I3:I101,A3)</f>
        <v>35</v>
      </c>
    </row>
    <row r="4" spans="1:2" x14ac:dyDescent="0.25">
      <c r="A4" s="8" t="s">
        <v>183</v>
      </c>
      <c r="B4" s="9">
        <f>COUNTIF(data!I4:I102,A4)</f>
        <v>50</v>
      </c>
    </row>
    <row r="5" spans="1:2" x14ac:dyDescent="0.25">
      <c r="A5" s="8" t="s">
        <v>184</v>
      </c>
      <c r="B5" s="9">
        <f>COUNTIF(data!I5:I103,A5)</f>
        <v>3</v>
      </c>
    </row>
    <row r="6" spans="1:2" x14ac:dyDescent="0.25">
      <c r="A6" s="8" t="s">
        <v>185</v>
      </c>
      <c r="B6" s="9">
        <f>COUNTIF(data!I6:I104,A6)</f>
        <v>4</v>
      </c>
    </row>
    <row r="7" spans="1:2" x14ac:dyDescent="0.25">
      <c r="A7" s="8" t="s">
        <v>187</v>
      </c>
      <c r="B7" s="9">
        <f>COUNTIF(data!I7:I105,A7)</f>
        <v>1</v>
      </c>
    </row>
    <row r="8" spans="1:2" ht="15.75" thickBot="1" x14ac:dyDescent="0.3">
      <c r="A8" s="10" t="s">
        <v>186</v>
      </c>
      <c r="B8" s="11">
        <f>COUNTIF(data!I8:I106,A8)</f>
        <v>1</v>
      </c>
    </row>
    <row r="9" spans="1:2" ht="15.75" thickBot="1" x14ac:dyDescent="0.3"/>
    <row r="10" spans="1:2" x14ac:dyDescent="0.25">
      <c r="A10" s="6" t="s">
        <v>174</v>
      </c>
      <c r="B10" s="7" t="s">
        <v>194</v>
      </c>
    </row>
    <row r="11" spans="1:2" x14ac:dyDescent="0.25">
      <c r="A11" s="8">
        <v>15</v>
      </c>
      <c r="B11" s="9">
        <f ca="1">COUNTIF(data!F2:F100,Feuil1!A11)</f>
        <v>16</v>
      </c>
    </row>
    <row r="12" spans="1:2" x14ac:dyDescent="0.25">
      <c r="A12" s="8">
        <v>16</v>
      </c>
      <c r="B12" s="9">
        <f ca="1">COUNTIF(data!F3:F101,Feuil1!A12)</f>
        <v>25</v>
      </c>
    </row>
    <row r="13" spans="1:2" x14ac:dyDescent="0.25">
      <c r="A13" s="8">
        <v>17</v>
      </c>
      <c r="B13" s="9">
        <f ca="1">COUNTIF(data!F4:F102,Feuil1!A13)</f>
        <v>24</v>
      </c>
    </row>
    <row r="14" spans="1:2" x14ac:dyDescent="0.25">
      <c r="A14" s="8">
        <v>18</v>
      </c>
      <c r="B14" s="9">
        <f ca="1">COUNTIF(data!F5:F103,Feuil1!A14)</f>
        <v>13</v>
      </c>
    </row>
    <row r="15" spans="1:2" ht="15.75" thickBot="1" x14ac:dyDescent="0.3">
      <c r="A15" s="10">
        <v>19</v>
      </c>
      <c r="B15" s="11">
        <f ca="1">COUNTIF(data!F6:F104,Feuil1!A15)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data</vt:lpstr>
      <vt:lpstr>synthèse</vt:lpstr>
      <vt:lpstr>Feuil1</vt:lpstr>
      <vt:lpstr>Coef._Exam</vt:lpstr>
      <vt:lpstr>Coef._TP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jojo1971</dc:creator>
  <cp:lastModifiedBy>jojo1971</cp:lastModifiedBy>
  <dcterms:created xsi:type="dcterms:W3CDTF">2017-12-24T14:46:23Z</dcterms:created>
  <dcterms:modified xsi:type="dcterms:W3CDTF">2018-01-15T19:59:18Z</dcterms:modified>
</cp:coreProperties>
</file>