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W2_DeepDreamGenerator\jojo\HW3_Excel1\"/>
    </mc:Choice>
  </mc:AlternateContent>
  <xr:revisionPtr revIDLastSave="0" documentId="8_{63CE64CA-E652-435E-A339-D757D575C7C1}" xr6:coauthVersionLast="47" xr6:coauthVersionMax="47" xr10:uidLastSave="{00000000-0000-0000-0000-000000000000}"/>
  <bookViews>
    <workbookView xWindow="-98" yWindow="-98" windowWidth="19396" windowHeight="11475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8" i="1" l="1"/>
  <c r="L17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H17" i="1"/>
  <c r="D17" i="1"/>
  <c r="C17" i="1"/>
  <c r="J17" i="1"/>
  <c r="K3" i="1" a="1"/>
  <c r="K3" i="1" s="1"/>
  <c r="K4" i="1" a="1"/>
  <c r="K4" i="1"/>
  <c r="K5" i="1" a="1"/>
  <c r="K5" i="1" s="1"/>
  <c r="K6" i="1" a="1"/>
  <c r="K6" i="1" s="1"/>
  <c r="K7" i="1" a="1"/>
  <c r="K7" i="1" s="1"/>
  <c r="K8" i="1" a="1"/>
  <c r="K8" i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2" i="1" a="1"/>
  <c r="K2" i="1" s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<sst xmlns="http://schemas.openxmlformats.org/spreadsheetml/2006/main" count="32" uniqueCount="32">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</sst>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overall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9F-449E-A369-BC279AB3C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3263311"/>
        <c:axId val="1163249871"/>
      </c:barChart>
      <c:catAx>
        <c:axId val="11632633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63249871"/>
        <c:crosses val="autoZero"/>
        <c:auto val="1"/>
        <c:lblAlgn val="ctr"/>
        <c:lblOffset val="100"/>
        <c:noMultiLvlLbl val="0"/>
      </c:catAx>
      <c:valAx>
        <c:axId val="116324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63263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pass</a:t>
            </a:r>
            <a:r>
              <a:rPr lang="zh-TW" altLang="en-US"/>
              <a:t>和</a:t>
            </a:r>
            <a:r>
              <a:rPr lang="en-US" altLang="zh-TW"/>
              <a:t>fail</a:t>
            </a:r>
            <a:r>
              <a:rPr lang="zh-TW" altLang="en-US"/>
              <a:t>的圓餅圖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C21-4065-8024-A0F407A8B72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C21-4065-8024-A0F407A8B72E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 altLang="zh-TW" baseline="0"/>
                      <a:t>pass
</a:t>
                    </a:r>
                    <a:fld id="{E99CFA46-99A4-413D-AB46-71C9F97B9AD2}" type="PERCENTAGE">
                      <a:rPr lang="en-US" altLang="zh-TW" baseline="0"/>
                      <a:pPr/>
                      <a:t>[百分比]</a:t>
                    </a:fld>
                    <a:endParaRPr lang="en-US" altLang="zh-TW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2C21-4065-8024-A0F407A8B72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altLang="zh-TW" baseline="0"/>
                      <a:t>fail
</a:t>
                    </a:r>
                    <a:fld id="{F097801E-25A2-499E-AEE9-462056590BA7}" type="PERCENTAGE">
                      <a:rPr lang="en-US" altLang="zh-TW" baseline="0"/>
                      <a:pPr/>
                      <a:t>[百分比]</a:t>
                    </a:fld>
                    <a:endParaRPr lang="en-US" altLang="zh-TW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2C21-4065-8024-A0F407A8B72E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val>
            <c:numRef>
              <c:f>工作表1!$L$17:$L$18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21-4065-8024-A0F407A8B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554831</xdr:colOff>
      <xdr:row>24</xdr:row>
      <xdr:rowOff>78581</xdr:rowOff>
    </xdr:from>
    <xdr:to>
      <xdr:col>10</xdr:col>
      <xdr:colOff>697706</xdr:colOff>
      <xdr:row>37</xdr:row>
      <xdr:rowOff>159543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CEFA40C9-2DB8-AE1B-B88A-4B0BE502B6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909638</xdr:colOff>
      <xdr:row>18</xdr:row>
      <xdr:rowOff>9524</xdr:rowOff>
    </xdr:from>
    <xdr:to>
      <xdr:col>13</xdr:col>
      <xdr:colOff>230982</xdr:colOff>
      <xdr:row>28</xdr:row>
      <xdr:rowOff>197642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D9CE7BE4-EC6C-3080-E7FB-738B23DAAC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L24"/>
  <sheetViews>
    <sheetView tabSelected="1" workbookViewId="0">
      <selection activeCell="E33" sqref="E33"/>
    </sheetView>
  </sheetViews>
  <sheetFormatPr defaultRowHeight="16.149999999999999"/>
  <cols>
    <col min="3" max="4" width="13" bestFit="1" customWidth="1"/>
    <col min="8" max="8" width="18.6640625" bestFit="1" customWidth="1"/>
    <col min="10" max="10" width="16.1328125" bestFit="1" customWidth="1"/>
    <col min="11" max="11" width="24.1992187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 t="shared" ref="H2:H15" si="0">AVERAGE(C2:G2)</f>
        <v>94.4</v>
      </c>
      <c r="I2" s="1">
        <v>89</v>
      </c>
      <c r="J2">
        <f xml:space="preserve"> H2*0.5+I2*0.5</f>
        <v>91.7</v>
      </c>
      <c r="K2" t="str" cm="1">
        <f t="array" ref="K2">_xlfn.IFS(AND(J2&gt;=90, J2&lt;=100),"A",AND(J2&gt;=80, J2&lt;=89),"B",AND(J2&gt;=70,J2&lt;=79),"C",AND(J2&gt;=60, J2&lt;=69),"D",AND(J2&gt;=0, J2&lt;=59),"F")</f>
        <v>A</v>
      </c>
      <c r="L2" t="str">
        <f>IF(J2&gt;=60,"pass","fail")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si="0"/>
        <v>86</v>
      </c>
      <c r="I3" s="1">
        <v>94</v>
      </c>
      <c r="J3">
        <f xml:space="preserve"> H3*0.5+I3*0.5</f>
        <v>90</v>
      </c>
      <c r="K3" t="str" cm="1">
        <f t="array" ref="K3">_xlfn.IFS(AND(J3&gt;=90, J3&lt;=100),"A",AND(J3&gt;=80, J3&lt;=89),"B",AND(J3&gt;=70,J3&lt;=79),"C",AND(J3&gt;=60, J3&lt;=69),"D",AND(J3&gt;=0, J3&lt;=59),"F")</f>
        <v>A</v>
      </c>
      <c r="L3" t="str">
        <f t="shared" ref="L3:L14" si="1">IF(J3&gt;=60,"pass","fail")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xml:space="preserve"> H4*0.5+I4*0.5</f>
        <v>81.2</v>
      </c>
      <c r="K4" t="str" cm="1">
        <f t="array" ref="K4">_xlfn.IFS(AND(J4&gt;=90, J4&lt;=100),"A",AND(J4&gt;=80, J4&lt;=89),"B",AND(J4&gt;=70,J4&lt;=79),"C",AND(J4&gt;=60, J4&lt;=69),"D",AND(J4&gt;=0, J4&lt;=59),"F")</f>
        <v>B</v>
      </c>
      <c r="L4" t="str">
        <f t="shared" si="1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xml:space="preserve"> H5*0.5+I5*0.5</f>
        <v>80.8</v>
      </c>
      <c r="K5" t="str" cm="1">
        <f t="array" ref="K5">_xlfn.IFS(AND(J5&gt;=90, J5&lt;=100),"A",AND(J5&gt;=80, J5&lt;=89),"B",AND(J5&gt;=70,J5&lt;=79),"C",AND(J5&gt;=60, J5&lt;=69),"D",AND(J5&gt;=0, J5&lt;=59),"F")</f>
        <v>B</v>
      </c>
      <c r="L5" t="str">
        <f t="shared" si="1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ref="J6:J15" si="2">H6*0.5+I6*0.5</f>
        <v>84.7</v>
      </c>
      <c r="K6" t="str" cm="1">
        <f t="array" ref="K6">_xlfn.IFS(AND(J6&gt;=90, J6&lt;=100),"A",AND(J6&gt;=80, J6&lt;=89),"B",AND(J6&gt;=70,J6&lt;=79),"C",AND(J6&gt;=60, J6&lt;=69),"D",AND(J6&gt;=0, J6&lt;=59),"F")</f>
        <v>B</v>
      </c>
      <c r="L6" t="str">
        <f t="shared" si="1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2"/>
        <v>80.8</v>
      </c>
      <c r="K7" t="str" cm="1">
        <f t="array" ref="K7">_xlfn.IFS(AND(J7&gt;=90, J7&lt;=100),"A",AND(J7&gt;=80, J7&lt;=89),"B",AND(J7&gt;=70,J7&lt;=79),"C",AND(J7&gt;=60, J7&lt;=69),"D",AND(J7&gt;=0, J7&lt;=59),"F")</f>
        <v>B</v>
      </c>
      <c r="L7" t="str">
        <f t="shared" si="1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2"/>
        <v>77.900000000000006</v>
      </c>
      <c r="K8" t="str" cm="1">
        <f t="array" ref="K8">_xlfn.IFS(AND(J8&gt;=90, J8&lt;=100),"A",AND(J8&gt;=80, J8&lt;=89),"B",AND(J8&gt;=70,J8&lt;=79),"C",AND(J8&gt;=60, J8&lt;=69),"D",AND(J8&gt;=0, J8&lt;=59),"F")</f>
        <v>C</v>
      </c>
      <c r="L8" t="str">
        <f t="shared" si="1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2"/>
        <v>74.2</v>
      </c>
      <c r="K9" t="str" cm="1">
        <f t="array" ref="K9">_xlfn.IFS(AND(J9&gt;=90, J9&lt;=100),"A",AND(J9&gt;=80, J9&lt;=89),"B",AND(J9&gt;=70,J9&lt;=79),"C",AND(J9&gt;=60, J9&lt;=69),"D",AND(J9&gt;=0, J9&lt;=59),"F")</f>
        <v>C</v>
      </c>
      <c r="L9" t="str">
        <f t="shared" si="1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2"/>
        <v>75.2</v>
      </c>
      <c r="K10" t="str" cm="1">
        <f t="array" ref="K10">_xlfn.IFS(AND(J10&gt;=90, J10&lt;=100),"A",AND(J10&gt;=80, J10&lt;=89),"B",AND(J10&gt;=70,J10&lt;=79),"C",AND(J10&gt;=60, J10&lt;=69),"D",AND(J10&gt;=0, J10&lt;=59),"F")</f>
        <v>C</v>
      </c>
      <c r="L10" t="str">
        <f t="shared" si="1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2"/>
        <v>77.599999999999994</v>
      </c>
      <c r="K11" t="str" cm="1">
        <f t="array" ref="K11">_xlfn.IFS(AND(J11&gt;=90, J11&lt;=100),"A",AND(J11&gt;=80, J11&lt;=89),"B",AND(J11&gt;=70,J11&lt;=79),"C",AND(J11&gt;=60, J11&lt;=69),"D",AND(J11&gt;=0, J11&lt;=59),"F")</f>
        <v>C</v>
      </c>
      <c r="L11" t="str">
        <f t="shared" si="1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2"/>
        <v>80.599999999999994</v>
      </c>
      <c r="K12" t="str" cm="1">
        <f t="array" ref="K12">_xlfn.IFS(AND(J12&gt;=90, J12&lt;=100),"A",AND(J12&gt;=80, J12&lt;=89),"B",AND(J12&gt;=70,J12&lt;=79),"C",AND(J12&gt;=60, J12&lt;=69),"D",AND(J12&gt;=0, J12&lt;=59),"F")</f>
        <v>B</v>
      </c>
      <c r="L12" t="str">
        <f t="shared" si="1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2"/>
        <v>59</v>
      </c>
      <c r="K13" t="str" cm="1">
        <f t="array" ref="K13">_xlfn.IFS(AND(J13&gt;=90, J13&lt;=100),"A",AND(J13&gt;=80, J13&lt;=89),"B",AND(J13&gt;=70,J13&lt;=79),"C",AND(J13&gt;=60, J13&lt;=69),"D",AND(J13&gt;=0, J13&lt;=59),"F")</f>
        <v>F</v>
      </c>
      <c r="L13" t="str">
        <f t="shared" si="1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2"/>
        <v>66.900000000000006</v>
      </c>
      <c r="K14" t="str" cm="1">
        <f t="array" ref="K14">_xlfn.IFS(AND(J14&gt;=90, J14&lt;=100),"A",AND(J14&gt;=80, J14&lt;=89),"B",AND(J14&gt;=70,J14&lt;=79),"C",AND(J14&gt;=60, J14&lt;=69),"D",AND(J14&gt;=0, J14&lt;=59),"F")</f>
        <v>D</v>
      </c>
      <c r="L14" t="str">
        <f t="shared" si="1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2"/>
        <v>55.6</v>
      </c>
      <c r="K15" t="str" cm="1">
        <f t="array" ref="K15">_xlfn.IFS(AND(J15&gt;=90, J15&lt;=100),"A",AND(J15&gt;=80, J15&lt;=89),"B",AND(J15&gt;=70,J15&lt;=79),"C",AND(J15&gt;=60, J15&lt;=69),"D",AND(J15&gt;=0, J15&lt;=59),"F")</f>
        <v>F</v>
      </c>
      <c r="L15" t="str">
        <f>IF(J15&gt;=60,"pass","fail")</f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2">
      <c r="C17">
        <f>LARGE(C2:C15,1)</f>
        <v>98</v>
      </c>
      <c r="D17">
        <f xml:space="preserve"> LARGE(D2:D15,2)</f>
        <v>92</v>
      </c>
      <c r="H17" s="1">
        <f>COUNTIF(H2:H15,"&lt;80")</f>
        <v>8</v>
      </c>
      <c r="J17">
        <f>AVERAGE(J2:J15)</f>
        <v>76.871428571428581</v>
      </c>
      <c r="L17">
        <f>COUNTIF(L2:L15,"pass")</f>
        <v>12</v>
      </c>
    </row>
    <row r="18" spans="3:12">
      <c r="L18">
        <f>COUNTIF(L2:L15,"fail")</f>
        <v>2</v>
      </c>
    </row>
    <row r="24" spans="3:12">
      <c r="J24" s="4" t="s">
        <v>30</v>
      </c>
    </row>
  </sheetData>
  <phoneticPr fontId="2" type="noConversion"/>
  <conditionalFormatting sqref="L2:L14 L17">
    <cfRule type="cellIs" dxfId="2" priority="1" operator="equal">
      <formula>"pass"</formula>
    </cfRule>
  </conditionalFormatting>
  <conditionalFormatting sqref="L2:L15">
    <cfRule type="cellIs" dxfId="1" priority="2" operator="equal">
      <formula>"fail"</formula>
    </cfRule>
  </conditionalFormatting>
  <conditionalFormatting sqref="L17">
    <cfRule type="cellIs" dxfId="0" priority="3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俞球 陳</cp:lastModifiedBy>
  <dcterms:created xsi:type="dcterms:W3CDTF">2023-10-19T05:27:10Z</dcterms:created>
  <dcterms:modified xsi:type="dcterms:W3CDTF">2025-10-07T15:27:08Z</dcterms:modified>
</cp:coreProperties>
</file>