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unk\99_Works\収支管理表\"/>
    </mc:Choice>
  </mc:AlternateContent>
  <bookViews>
    <workbookView xWindow="0" yWindow="0" windowWidth="20520" windowHeight="9578" tabRatio="891" activeTab="3"/>
  </bookViews>
  <sheets>
    <sheet name="更新履歴" sheetId="8" r:id="rId1"/>
    <sheet name="収支管理" sheetId="2" r:id="rId2"/>
    <sheet name="お値段表" sheetId="9" r:id="rId3"/>
    <sheet name="売上" sheetId="5" r:id="rId4"/>
    <sheet name="販売個数" sheetId="6" r:id="rId5"/>
    <sheet name="収支累計" sheetId="7" r:id="rId6"/>
    <sheet name="出費内訳" sheetId="10" r:id="rId7"/>
    <sheet name="PASA収支" sheetId="11" r:id="rId8"/>
    <sheet name="ぺルタ収支" sheetId="12" r:id="rId9"/>
    <sheet name="ハーバリウム収支" sheetId="13" r:id="rId10"/>
    <sheet name="Data" sheetId="1" r:id="rId11"/>
  </sheets>
  <definedNames>
    <definedName name="_xlnm._FilterDatabase" localSheetId="1" hidden="1">収支管理!$A$1:$G$158</definedName>
  </definedNames>
  <calcPr calcId="152511"/>
  <pivotCaches>
    <pivotCache cacheId="0" r:id="rId12"/>
    <pivotCache cacheId="1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" l="1"/>
  <c r="K6" i="7"/>
  <c r="G158" i="2"/>
  <c r="G157" i="2"/>
  <c r="G156" i="2"/>
  <c r="G155" i="2"/>
  <c r="J6" i="7"/>
  <c r="I6" i="7"/>
  <c r="H6" i="7"/>
  <c r="G6" i="7"/>
  <c r="F6" i="7"/>
  <c r="E6" i="7"/>
  <c r="D6" i="7"/>
  <c r="C6" i="7"/>
  <c r="G96" i="2"/>
  <c r="B6" i="7"/>
  <c r="G3" i="2" l="1"/>
  <c r="G4" i="2"/>
  <c r="G5" i="2"/>
  <c r="G6" i="2"/>
  <c r="G7" i="2"/>
  <c r="G8" i="2"/>
  <c r="G9" i="2"/>
  <c r="G10" i="2"/>
  <c r="G11" i="2"/>
  <c r="G12" i="2"/>
  <c r="G21" i="2"/>
  <c r="G22" i="2"/>
  <c r="G23" i="2"/>
  <c r="G32" i="2"/>
  <c r="G33" i="2"/>
  <c r="G34" i="2"/>
  <c r="G35" i="2"/>
  <c r="G36" i="2"/>
  <c r="G45" i="2"/>
  <c r="G62" i="2"/>
  <c r="G63" i="2"/>
  <c r="G64" i="2"/>
  <c r="G65" i="2"/>
  <c r="G66" i="2"/>
  <c r="G79" i="2"/>
  <c r="G80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40" i="2"/>
  <c r="G141" i="2"/>
  <c r="G142" i="2"/>
  <c r="G13" i="2"/>
  <c r="G14" i="2"/>
  <c r="G15" i="2"/>
  <c r="G16" i="2"/>
  <c r="G17" i="2"/>
  <c r="G18" i="2"/>
  <c r="G19" i="2"/>
  <c r="G20" i="2"/>
  <c r="G24" i="2"/>
  <c r="G25" i="2"/>
  <c r="G26" i="2"/>
  <c r="G27" i="2"/>
  <c r="G28" i="2"/>
  <c r="G29" i="2"/>
  <c r="G30" i="2"/>
  <c r="G31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7" i="2"/>
  <c r="G68" i="2"/>
  <c r="G69" i="2"/>
  <c r="G70" i="2"/>
  <c r="G71" i="2"/>
  <c r="G72" i="2"/>
  <c r="G73" i="2"/>
  <c r="G74" i="2"/>
  <c r="G75" i="2"/>
  <c r="G76" i="2"/>
  <c r="G77" i="2"/>
  <c r="G78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2" i="2"/>
</calcChain>
</file>

<file path=xl/sharedStrings.xml><?xml version="1.0" encoding="utf-8"?>
<sst xmlns="http://schemas.openxmlformats.org/spreadsheetml/2006/main" count="733" uniqueCount="122">
  <si>
    <t>商品</t>
    <rPh sb="0" eb="2">
      <t>ショウヒン</t>
    </rPh>
    <phoneticPr fontId="1"/>
  </si>
  <si>
    <t>PASA</t>
  </si>
  <si>
    <t>PASA</t>
    <phoneticPr fontId="1"/>
  </si>
  <si>
    <t>ぺルタ</t>
  </si>
  <si>
    <t>ぺルタ</t>
    <phoneticPr fontId="1"/>
  </si>
  <si>
    <t>Herbarium</t>
  </si>
  <si>
    <t>Herbarium</t>
    <phoneticPr fontId="1"/>
  </si>
  <si>
    <t>栄！</t>
    <rPh sb="0" eb="1">
      <t>エイ</t>
    </rPh>
    <phoneticPr fontId="1"/>
  </si>
  <si>
    <t>販売場所</t>
    <rPh sb="0" eb="2">
      <t>ハンバイ</t>
    </rPh>
    <rPh sb="2" eb="4">
      <t>バショ</t>
    </rPh>
    <phoneticPr fontId="1"/>
  </si>
  <si>
    <t>ゲームマーケット2020秋</t>
    <rPh sb="12" eb="13">
      <t>アキ</t>
    </rPh>
    <phoneticPr fontId="1"/>
  </si>
  <si>
    <t>ボドゲーマ</t>
  </si>
  <si>
    <t>ボドゲーマ</t>
    <phoneticPr fontId="1"/>
  </si>
  <si>
    <t>STORES</t>
  </si>
  <si>
    <t>STORES</t>
    <phoneticPr fontId="1"/>
  </si>
  <si>
    <t>手渡し</t>
    <rPh sb="0" eb="2">
      <t>テワタ</t>
    </rPh>
    <phoneticPr fontId="1"/>
  </si>
  <si>
    <t>アークライトショップ</t>
  </si>
  <si>
    <t>アークライトショップ</t>
    <phoneticPr fontId="1"/>
  </si>
  <si>
    <t>月</t>
    <rPh sb="0" eb="1">
      <t>ツキ</t>
    </rPh>
    <phoneticPr fontId="1"/>
  </si>
  <si>
    <t>値段</t>
    <rPh sb="0" eb="2">
      <t>ネダン</t>
    </rPh>
    <phoneticPr fontId="1"/>
  </si>
  <si>
    <t>カテゴリ</t>
  </si>
  <si>
    <t>カテゴリ</t>
    <phoneticPr fontId="1"/>
  </si>
  <si>
    <t>売上</t>
  </si>
  <si>
    <t>売上</t>
    <rPh sb="0" eb="2">
      <t>ウリアゲ</t>
    </rPh>
    <phoneticPr fontId="1"/>
  </si>
  <si>
    <t>出費</t>
    <rPh sb="0" eb="2">
      <t>シュッピ</t>
    </rPh>
    <phoneticPr fontId="1"/>
  </si>
  <si>
    <t>個数</t>
    <rPh sb="0" eb="2">
      <t>コスウ</t>
    </rPh>
    <phoneticPr fontId="1"/>
  </si>
  <si>
    <t>-</t>
  </si>
  <si>
    <t>-</t>
    <phoneticPr fontId="1"/>
  </si>
  <si>
    <t>PASA製作費</t>
    <rPh sb="4" eb="7">
      <t>セイサクヒ</t>
    </rPh>
    <phoneticPr fontId="1"/>
  </si>
  <si>
    <t>ぺルタ製作費</t>
    <rPh sb="3" eb="6">
      <t>セイサクヒ</t>
    </rPh>
    <phoneticPr fontId="1"/>
  </si>
  <si>
    <t>ゲームマーケット出展料_A3</t>
  </si>
  <si>
    <t>名刺(100部*5種)</t>
  </si>
  <si>
    <t>敷き布</t>
  </si>
  <si>
    <t>note記事購入料金</t>
  </si>
  <si>
    <t>ゲムマEC納品送料</t>
  </si>
  <si>
    <t>ボドゲーマ納品送料</t>
  </si>
  <si>
    <t>USB</t>
  </si>
  <si>
    <t>黒板</t>
  </si>
  <si>
    <t>レーザーカッター使用料</t>
  </si>
  <si>
    <t>べニア板＋合成板</t>
  </si>
  <si>
    <t>秋ゲムマ出展料　追加支払い</t>
  </si>
  <si>
    <t>Herbarium用布袋購入</t>
  </si>
  <si>
    <t>レジンのシリコンモールド　ｘ６</t>
  </si>
  <si>
    <t>レジンのシリコンモールド　ｘ3</t>
  </si>
  <si>
    <t>ボドゲーマ納品送料 / 駐車場代</t>
  </si>
  <si>
    <t>ブース用小物/テストプレイ用小物</t>
  </si>
  <si>
    <t xml:space="preserve">クラファン 特典印刷＠ラクスル </t>
  </si>
  <si>
    <t xml:space="preserve">英語説明書印刷@ラクスル </t>
  </si>
  <si>
    <t xml:space="preserve">片面クラファン 印刷@ラクスル </t>
  </si>
  <si>
    <t>秋ゲムマステッカー@printpac</t>
  </si>
  <si>
    <t>ショッパー200部ASKUL</t>
  </si>
  <si>
    <t>ノボリ@のぼりキング</t>
  </si>
  <si>
    <t>別府さんHerbariumデザイン料</t>
  </si>
  <si>
    <t>レターパックプラス88個</t>
  </si>
  <si>
    <t>梱包材＋セロテープ</t>
  </si>
  <si>
    <t>金庫</t>
  </si>
  <si>
    <t>飾り棚</t>
  </si>
  <si>
    <t>飾り棚の花類</t>
  </si>
  <si>
    <t>ラミネート機＋ラミネート紙</t>
  </si>
  <si>
    <t>エプロン@3COINS</t>
  </si>
  <si>
    <t>印鑑/手袋/POP/領収書等@CANDO</t>
  </si>
  <si>
    <t>ポスタースタンド</t>
  </si>
  <si>
    <t xml:space="preserve">ポスター@ラクスル </t>
  </si>
  <si>
    <t xml:space="preserve">ベルチップ使い方@ラクスル </t>
  </si>
  <si>
    <t>善治郎</t>
  </si>
  <si>
    <t>叙々苑</t>
  </si>
  <si>
    <t>朝飯、昼飯</t>
  </si>
  <si>
    <t>カフェ</t>
  </si>
  <si>
    <t>レターパックプラス　精算済み</t>
  </si>
  <si>
    <t>レターパックプラス+ゆうパック　精算済み</t>
  </si>
  <si>
    <t>Herbarium製作費振り込み</t>
  </si>
  <si>
    <t>ゲムマ春、振り込み</t>
  </si>
  <si>
    <t>試遊会</t>
  </si>
  <si>
    <t>翻訳依頼</t>
  </si>
  <si>
    <t>PASA送料設定ミス</t>
  </si>
  <si>
    <t>レジン液</t>
  </si>
  <si>
    <t>花 (440 x 15)</t>
  </si>
  <si>
    <t>ゲムマ大阪、振り込み</t>
  </si>
  <si>
    <t>CF</t>
    <phoneticPr fontId="1"/>
  </si>
  <si>
    <t>CF</t>
    <phoneticPr fontId="1"/>
  </si>
  <si>
    <t>ゲームマーケット2021秋</t>
    <rPh sb="12" eb="13">
      <t>アキ</t>
    </rPh>
    <phoneticPr fontId="1"/>
  </si>
  <si>
    <t>ゲームマーケット2022秋</t>
    <rPh sb="12" eb="13">
      <t>アキ</t>
    </rPh>
    <phoneticPr fontId="1"/>
  </si>
  <si>
    <t>収支</t>
    <rPh sb="0" eb="2">
      <t>シュウシ</t>
    </rPh>
    <phoneticPr fontId="1"/>
  </si>
  <si>
    <t>行ラベル</t>
  </si>
  <si>
    <t>総計</t>
  </si>
  <si>
    <t>列ラベル</t>
  </si>
  <si>
    <t>売上 集計</t>
  </si>
  <si>
    <t>合計 / 収支</t>
  </si>
  <si>
    <t>合計 / 個数</t>
  </si>
  <si>
    <t>Herbarium(レジン&amp;余剰)</t>
  </si>
  <si>
    <t>Herbarium(レジン&amp;余剰)</t>
    <rPh sb="14" eb="16">
      <t>ヨジョウ</t>
    </rPh>
    <phoneticPr fontId="1"/>
  </si>
  <si>
    <t>(複数のアイテム)</t>
  </si>
  <si>
    <t>Herbarium 5個購入</t>
  </si>
  <si>
    <t>ボドゲーマ郵送/レターパックプラス*3</t>
  </si>
  <si>
    <t>Date</t>
    <phoneticPr fontId="1"/>
  </si>
  <si>
    <t>更新者</t>
    <rPh sb="0" eb="3">
      <t>コウシンシャ</t>
    </rPh>
    <phoneticPr fontId="1"/>
  </si>
  <si>
    <t>更新内容</t>
    <rPh sb="0" eb="2">
      <t>コウシン</t>
    </rPh>
    <rPh sb="2" eb="4">
      <t>ナイヨウ</t>
    </rPh>
    <phoneticPr fontId="1"/>
  </si>
  <si>
    <t>Data</t>
    <phoneticPr fontId="1"/>
  </si>
  <si>
    <t>奥山</t>
    <rPh sb="0" eb="2">
      <t>オクヤマ</t>
    </rPh>
    <phoneticPr fontId="1"/>
  </si>
  <si>
    <t>伊藤</t>
    <rPh sb="0" eb="2">
      <t>イトウ</t>
    </rPh>
    <phoneticPr fontId="1"/>
  </si>
  <si>
    <t>小野</t>
    <rPh sb="0" eb="2">
      <t>オノ</t>
    </rPh>
    <phoneticPr fontId="1"/>
  </si>
  <si>
    <t>飯島</t>
    <rPh sb="0" eb="2">
      <t>イイジマ</t>
    </rPh>
    <phoneticPr fontId="1"/>
  </si>
  <si>
    <t>かいせー</t>
    <phoneticPr fontId="1"/>
  </si>
  <si>
    <t>新規作成</t>
    <rPh sb="0" eb="2">
      <t>シンキ</t>
    </rPh>
    <rPh sb="2" eb="4">
      <t>サクセイ</t>
    </rPh>
    <phoneticPr fontId="1"/>
  </si>
  <si>
    <r>
      <t>ゲムマEC</t>
    </r>
    <r>
      <rPr>
        <sz val="10"/>
        <color indexed="8"/>
        <rFont val="ヒラギノ角ゴ ProN W3"/>
        <family val="3"/>
        <charset val="128"/>
      </rPr>
      <t>(アークライトショップ</t>
    </r>
    <phoneticPr fontId="3"/>
  </si>
  <si>
    <t>費用カテゴリ</t>
    <rPh sb="0" eb="2">
      <t>ヒヨウ</t>
    </rPh>
    <phoneticPr fontId="1"/>
  </si>
  <si>
    <t>開発費</t>
  </si>
  <si>
    <t>開発費</t>
    <rPh sb="0" eb="3">
      <t>カイハツヒ</t>
    </rPh>
    <phoneticPr fontId="1"/>
  </si>
  <si>
    <t>郵送</t>
  </si>
  <si>
    <t>郵送</t>
    <rPh sb="0" eb="2">
      <t>ユウソウ</t>
    </rPh>
    <phoneticPr fontId="1"/>
  </si>
  <si>
    <t>準備</t>
  </si>
  <si>
    <t>準備</t>
    <rPh sb="0" eb="2">
      <t>ジュンビ</t>
    </rPh>
    <phoneticPr fontId="1"/>
  </si>
  <si>
    <t>打ち上げ</t>
  </si>
  <si>
    <t>打ち上げ</t>
    <rPh sb="0" eb="1">
      <t>ウ</t>
    </rPh>
    <rPh sb="2" eb="3">
      <t>ア</t>
    </rPh>
    <phoneticPr fontId="1"/>
  </si>
  <si>
    <t>広告</t>
  </si>
  <si>
    <t>広告</t>
    <rPh sb="0" eb="2">
      <t>コウコク</t>
    </rPh>
    <phoneticPr fontId="1"/>
  </si>
  <si>
    <t>出展料</t>
  </si>
  <si>
    <t>出展料</t>
    <rPh sb="0" eb="3">
      <t>シュッテンリョウ</t>
    </rPh>
    <phoneticPr fontId="1"/>
  </si>
  <si>
    <t>販売利益</t>
    <rPh sb="0" eb="2">
      <t>ハンバイ</t>
    </rPh>
    <rPh sb="2" eb="4">
      <t>リエキ</t>
    </rPh>
    <phoneticPr fontId="1"/>
  </si>
  <si>
    <t>出費</t>
  </si>
  <si>
    <t>出費 集計</t>
  </si>
  <si>
    <t>PASA製作費</t>
  </si>
  <si>
    <t>ぺルタ製作費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</si>
</sst>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yyyy&quot;年&quot;m&quot;月&quot;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indexed="8"/>
      <name val="ヒラギノ角ゴ ProN W3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Protection="0">
      <alignment vertical="top" wrapText="1"/>
    </xf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3" fontId="0" fillId="0" borderId="1" xfId="0" applyNumberFormat="1" applyFont="1" applyBorder="1" applyAlignment="1">
      <alignment vertical="top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</cellXfs>
  <cellStyles count="3">
    <cellStyle name="パーセント 2" xfId="2"/>
    <cellStyle name="標準" xfId="0" builtinId="0"/>
    <cellStyle name="標準 2" xfId="1"/>
  </cellStyles>
  <dxfs count="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[収支管理表_v2.xlsx]売上!ﾋﾟﾎﾞｯﾄﾃｰﾌﾞﾙ3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売上!$B$3:$B$5</c:f>
              <c:strCache>
                <c:ptCount val="1"/>
                <c:pt idx="0">
                  <c:v>売上 - 2020/4/1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売上!$B$6:$B$10</c:f>
              <c:numCache>
                <c:formatCode>General</c:formatCode>
                <c:ptCount val="4"/>
                <c:pt idx="1">
                  <c:v>67068</c:v>
                </c:pt>
                <c:pt idx="2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売上!$C$3:$C$5</c:f>
              <c:strCache>
                <c:ptCount val="1"/>
                <c:pt idx="0">
                  <c:v>売上 - 2020/5/1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売上!$C$6:$C$10</c:f>
              <c:numCache>
                <c:formatCode>General</c:formatCode>
                <c:ptCount val="4"/>
                <c:pt idx="1">
                  <c:v>66025</c:v>
                </c:pt>
                <c:pt idx="2">
                  <c:v>15000</c:v>
                </c:pt>
              </c:numCache>
            </c:numRef>
          </c:val>
        </c:ser>
        <c:ser>
          <c:idx val="2"/>
          <c:order val="2"/>
          <c:tx>
            <c:strRef>
              <c:f>売上!$D$3:$D$5</c:f>
              <c:strCache>
                <c:ptCount val="1"/>
                <c:pt idx="0">
                  <c:v>売上 - 2020/6/1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売上!$D$6:$D$10</c:f>
              <c:numCache>
                <c:formatCode>General</c:formatCode>
                <c:ptCount val="4"/>
                <c:pt idx="1">
                  <c:v>26810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売上!$E$3:$E$5</c:f>
              <c:strCache>
                <c:ptCount val="1"/>
                <c:pt idx="0">
                  <c:v>売上 - 2020/7/1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売上!$E$6:$E$10</c:f>
              <c:numCache>
                <c:formatCode>General</c:formatCode>
                <c:ptCount val="4"/>
                <c:pt idx="1">
                  <c:v>15000</c:v>
                </c:pt>
                <c:pt idx="2">
                  <c:v>4000</c:v>
                </c:pt>
              </c:numCache>
            </c:numRef>
          </c:val>
        </c:ser>
        <c:ser>
          <c:idx val="4"/>
          <c:order val="4"/>
          <c:tx>
            <c:strRef>
              <c:f>売上!$F$3:$F$5</c:f>
              <c:strCache>
                <c:ptCount val="1"/>
                <c:pt idx="0">
                  <c:v>売上 - 2020/8/1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売上!$F$6:$F$10</c:f>
              <c:numCache>
                <c:formatCode>General</c:formatCode>
                <c:ptCount val="4"/>
                <c:pt idx="1">
                  <c:v>14500</c:v>
                </c:pt>
                <c:pt idx="2">
                  <c:v>2500</c:v>
                </c:pt>
              </c:numCache>
            </c:numRef>
          </c:val>
        </c:ser>
        <c:ser>
          <c:idx val="5"/>
          <c:order val="5"/>
          <c:tx>
            <c:strRef>
              <c:f>売上!$G$3:$G$5</c:f>
              <c:strCache>
                <c:ptCount val="1"/>
                <c:pt idx="0">
                  <c:v>売上 - 2020/9/1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売上!$G$6:$G$10</c:f>
              <c:numCache>
                <c:formatCode>General</c:formatCode>
                <c:ptCount val="4"/>
                <c:pt idx="0">
                  <c:v>3325</c:v>
                </c:pt>
                <c:pt idx="1">
                  <c:v>10405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売上!$H$3:$H$5</c:f>
              <c:strCache>
                <c:ptCount val="1"/>
                <c:pt idx="0">
                  <c:v>売上 - 2020/10/1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売上!$H$6:$H$10</c:f>
              <c:numCache>
                <c:formatCode>General</c:formatCode>
                <c:ptCount val="4"/>
                <c:pt idx="0">
                  <c:v>269500</c:v>
                </c:pt>
                <c:pt idx="1">
                  <c:v>58000</c:v>
                </c:pt>
                <c:pt idx="2">
                  <c:v>30000</c:v>
                </c:pt>
                <c:pt idx="3">
                  <c:v>262982</c:v>
                </c:pt>
              </c:numCache>
            </c:numRef>
          </c:val>
        </c:ser>
        <c:ser>
          <c:idx val="7"/>
          <c:order val="7"/>
          <c:tx>
            <c:strRef>
              <c:f>売上!$I$3:$I$5</c:f>
              <c:strCache>
                <c:ptCount val="1"/>
                <c:pt idx="0">
                  <c:v>売上 - 2020/11/1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売上!$I$6:$I$10</c:f>
              <c:numCache>
                <c:formatCode>General</c:formatCode>
                <c:ptCount val="4"/>
                <c:pt idx="0">
                  <c:v>912275</c:v>
                </c:pt>
                <c:pt idx="1">
                  <c:v>111215</c:v>
                </c:pt>
                <c:pt idx="2">
                  <c:v>72500</c:v>
                </c:pt>
              </c:numCache>
            </c:numRef>
          </c:val>
        </c:ser>
        <c:ser>
          <c:idx val="8"/>
          <c:order val="8"/>
          <c:tx>
            <c:strRef>
              <c:f>売上!$J$3:$J$5</c:f>
              <c:strCache>
                <c:ptCount val="1"/>
                <c:pt idx="0">
                  <c:v>売上 - 2020/12/1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売上!$J$6:$J$10</c:f>
              <c:numCache>
                <c:formatCode>General</c:formatCode>
                <c:ptCount val="4"/>
                <c:pt idx="0">
                  <c:v>48825</c:v>
                </c:pt>
                <c:pt idx="1">
                  <c:v>9620</c:v>
                </c:pt>
                <c:pt idx="2">
                  <c:v>0</c:v>
                </c:pt>
              </c:numCache>
            </c:numRef>
          </c:val>
        </c:ser>
        <c:ser>
          <c:idx val="9"/>
          <c:order val="9"/>
          <c:tx>
            <c:strRef>
              <c:f>売上!$K$3:$K$5</c:f>
              <c:strCache>
                <c:ptCount val="1"/>
                <c:pt idx="0">
                  <c:v>売上 - 2021/1/1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売上!$K$6:$K$10</c:f>
              <c:numCache>
                <c:formatCode>General</c:formatCode>
                <c:ptCount val="4"/>
                <c:pt idx="0">
                  <c:v>31680</c:v>
                </c:pt>
                <c:pt idx="1">
                  <c:v>9620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432032"/>
        <c:axId val="389427328"/>
        <c:axId val="0"/>
      </c:bar3DChart>
      <c:catAx>
        <c:axId val="3894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27328"/>
        <c:crosses val="autoZero"/>
        <c:auto val="1"/>
        <c:lblAlgn val="ctr"/>
        <c:lblOffset val="100"/>
        <c:noMultiLvlLbl val="0"/>
      </c:catAx>
      <c:valAx>
        <c:axId val="3894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[収支管理表_v2.xlsx]売上!ﾋﾟﾎﾞｯﾄﾃｰﾌﾞﾙ3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売上!$B$3:$B$5</c:f>
              <c:strCache>
                <c:ptCount val="1"/>
                <c:pt idx="0">
                  <c:v>売上 - 2020/4/1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売上!$B$6:$B$10</c:f>
              <c:numCache>
                <c:formatCode>General</c:formatCode>
                <c:ptCount val="4"/>
                <c:pt idx="1">
                  <c:v>67068</c:v>
                </c:pt>
                <c:pt idx="2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売上!$C$3:$C$5</c:f>
              <c:strCache>
                <c:ptCount val="1"/>
                <c:pt idx="0">
                  <c:v>売上 - 2020/5/1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売上!$C$6:$C$10</c:f>
              <c:numCache>
                <c:formatCode>General</c:formatCode>
                <c:ptCount val="4"/>
                <c:pt idx="1">
                  <c:v>66025</c:v>
                </c:pt>
                <c:pt idx="2">
                  <c:v>15000</c:v>
                </c:pt>
              </c:numCache>
            </c:numRef>
          </c:val>
        </c:ser>
        <c:ser>
          <c:idx val="2"/>
          <c:order val="2"/>
          <c:tx>
            <c:strRef>
              <c:f>売上!$D$3:$D$5</c:f>
              <c:strCache>
                <c:ptCount val="1"/>
                <c:pt idx="0">
                  <c:v>売上 - 2020/6/1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売上!$D$6:$D$10</c:f>
              <c:numCache>
                <c:formatCode>General</c:formatCode>
                <c:ptCount val="4"/>
                <c:pt idx="1">
                  <c:v>26810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売上!$E$3:$E$5</c:f>
              <c:strCache>
                <c:ptCount val="1"/>
                <c:pt idx="0">
                  <c:v>売上 - 2020/7/1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売上!$E$6:$E$10</c:f>
              <c:numCache>
                <c:formatCode>General</c:formatCode>
                <c:ptCount val="4"/>
                <c:pt idx="1">
                  <c:v>15000</c:v>
                </c:pt>
                <c:pt idx="2">
                  <c:v>4000</c:v>
                </c:pt>
              </c:numCache>
            </c:numRef>
          </c:val>
        </c:ser>
        <c:ser>
          <c:idx val="4"/>
          <c:order val="4"/>
          <c:tx>
            <c:strRef>
              <c:f>売上!$F$3:$F$5</c:f>
              <c:strCache>
                <c:ptCount val="1"/>
                <c:pt idx="0">
                  <c:v>売上 - 2020/8/1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売上!$F$6:$F$10</c:f>
              <c:numCache>
                <c:formatCode>General</c:formatCode>
                <c:ptCount val="4"/>
                <c:pt idx="1">
                  <c:v>14500</c:v>
                </c:pt>
                <c:pt idx="2">
                  <c:v>2500</c:v>
                </c:pt>
              </c:numCache>
            </c:numRef>
          </c:val>
        </c:ser>
        <c:ser>
          <c:idx val="5"/>
          <c:order val="5"/>
          <c:tx>
            <c:strRef>
              <c:f>売上!$G$3:$G$5</c:f>
              <c:strCache>
                <c:ptCount val="1"/>
                <c:pt idx="0">
                  <c:v>売上 - 2020/9/1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売上!$G$6:$G$10</c:f>
              <c:numCache>
                <c:formatCode>General</c:formatCode>
                <c:ptCount val="4"/>
                <c:pt idx="0">
                  <c:v>3325</c:v>
                </c:pt>
                <c:pt idx="1">
                  <c:v>10405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売上!$H$3:$H$5</c:f>
              <c:strCache>
                <c:ptCount val="1"/>
                <c:pt idx="0">
                  <c:v>売上 - 2020/10/1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売上!$H$6:$H$10</c:f>
              <c:numCache>
                <c:formatCode>General</c:formatCode>
                <c:ptCount val="4"/>
                <c:pt idx="0">
                  <c:v>269500</c:v>
                </c:pt>
                <c:pt idx="1">
                  <c:v>58000</c:v>
                </c:pt>
                <c:pt idx="2">
                  <c:v>30000</c:v>
                </c:pt>
                <c:pt idx="3">
                  <c:v>262982</c:v>
                </c:pt>
              </c:numCache>
            </c:numRef>
          </c:val>
        </c:ser>
        <c:ser>
          <c:idx val="7"/>
          <c:order val="7"/>
          <c:tx>
            <c:strRef>
              <c:f>売上!$I$3:$I$5</c:f>
              <c:strCache>
                <c:ptCount val="1"/>
                <c:pt idx="0">
                  <c:v>売上 - 2020/11/1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売上!$I$6:$I$10</c:f>
              <c:numCache>
                <c:formatCode>General</c:formatCode>
                <c:ptCount val="4"/>
                <c:pt idx="0">
                  <c:v>912275</c:v>
                </c:pt>
                <c:pt idx="1">
                  <c:v>111215</c:v>
                </c:pt>
                <c:pt idx="2">
                  <c:v>72500</c:v>
                </c:pt>
              </c:numCache>
            </c:numRef>
          </c:val>
        </c:ser>
        <c:ser>
          <c:idx val="8"/>
          <c:order val="8"/>
          <c:tx>
            <c:strRef>
              <c:f>売上!$J$3:$J$5</c:f>
              <c:strCache>
                <c:ptCount val="1"/>
                <c:pt idx="0">
                  <c:v>売上 - 2020/12/1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売上!$J$6:$J$10</c:f>
              <c:numCache>
                <c:formatCode>General</c:formatCode>
                <c:ptCount val="4"/>
                <c:pt idx="0">
                  <c:v>48825</c:v>
                </c:pt>
                <c:pt idx="1">
                  <c:v>9620</c:v>
                </c:pt>
                <c:pt idx="2">
                  <c:v>0</c:v>
                </c:pt>
              </c:numCache>
            </c:numRef>
          </c:val>
        </c:ser>
        <c:ser>
          <c:idx val="9"/>
          <c:order val="9"/>
          <c:tx>
            <c:strRef>
              <c:f>売上!$K$3:$K$5</c:f>
              <c:strCache>
                <c:ptCount val="1"/>
                <c:pt idx="0">
                  <c:v>売上 - 2021/1/1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売上!$A$6:$A$10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売上!$K$6:$K$10</c:f>
              <c:numCache>
                <c:formatCode>General</c:formatCode>
                <c:ptCount val="4"/>
                <c:pt idx="0">
                  <c:v>31680</c:v>
                </c:pt>
                <c:pt idx="1">
                  <c:v>9620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432424"/>
        <c:axId val="389433600"/>
      </c:barChart>
      <c:catAx>
        <c:axId val="38943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33600"/>
        <c:crosses val="autoZero"/>
        <c:auto val="1"/>
        <c:lblAlgn val="ctr"/>
        <c:lblOffset val="100"/>
        <c:noMultiLvlLbl val="0"/>
      </c:catAx>
      <c:valAx>
        <c:axId val="3894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3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[収支管理表_v2.xlsx]販売個数!ﾋﾟﾎﾞｯﾄﾃｰﾌﾞﾙ4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販売個数!$B$3:$B$5</c:f>
              <c:strCache>
                <c:ptCount val="1"/>
                <c:pt idx="0">
                  <c:v>売上 - 2020/4/1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販売個数!$A$6:$A$10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販売個数!$B$6:$B$10</c:f>
              <c:numCache>
                <c:formatCode>General</c:formatCode>
                <c:ptCount val="4"/>
                <c:pt idx="1">
                  <c:v>32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販売個数!$C$3:$C$5</c:f>
              <c:strCache>
                <c:ptCount val="1"/>
                <c:pt idx="0">
                  <c:v>売上 - 2020/5/1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販売個数!$A$6:$A$10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販売個数!$C$6:$C$10</c:f>
              <c:numCache>
                <c:formatCode>General</c:formatCode>
                <c:ptCount val="4"/>
                <c:pt idx="1">
                  <c:v>29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販売個数!$D$3:$D$5</c:f>
              <c:strCache>
                <c:ptCount val="1"/>
                <c:pt idx="0">
                  <c:v>売上 - 2020/6/1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販売個数!$A$6:$A$10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販売個数!$D$6:$D$10</c:f>
              <c:numCache>
                <c:formatCode>General</c:formatCode>
                <c:ptCount val="4"/>
                <c:pt idx="1">
                  <c:v>18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tx>
            <c:strRef>
              <c:f>販売個数!$E$3:$E$5</c:f>
              <c:strCache>
                <c:ptCount val="1"/>
                <c:pt idx="0">
                  <c:v>売上 - 2020/7/1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販売個数!$A$6:$A$10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販売個数!$E$6:$E$10</c:f>
              <c:numCache>
                <c:formatCode>General</c:formatCode>
                <c:ptCount val="4"/>
                <c:pt idx="1">
                  <c:v>8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販売個数!$F$3:$F$5</c:f>
              <c:strCache>
                <c:ptCount val="1"/>
                <c:pt idx="0">
                  <c:v>売上 - 2020/8/1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販売個数!$A$6:$A$10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販売個数!$F$6:$F$10</c:f>
              <c:numCache>
                <c:formatCode>General</c:formatCode>
                <c:ptCount val="4"/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販売個数!$G$3:$G$5</c:f>
              <c:strCache>
                <c:ptCount val="1"/>
                <c:pt idx="0">
                  <c:v>売上 - 2020/9/1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販売個数!$A$6:$A$10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販売個数!$G$6:$G$10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販売個数!$H$3:$H$5</c:f>
              <c:strCache>
                <c:ptCount val="1"/>
                <c:pt idx="0">
                  <c:v>売上 - 2020/10/1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販売個数!$A$6:$A$10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販売個数!$H$6:$H$10</c:f>
              <c:numCache>
                <c:formatCode>General</c:formatCode>
                <c:ptCount val="4"/>
                <c:pt idx="0">
                  <c:v>77</c:v>
                </c:pt>
                <c:pt idx="1">
                  <c:v>26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</c:ser>
        <c:ser>
          <c:idx val="7"/>
          <c:order val="7"/>
          <c:tx>
            <c:strRef>
              <c:f>販売個数!$I$3:$I$5</c:f>
              <c:strCache>
                <c:ptCount val="1"/>
                <c:pt idx="0">
                  <c:v>売上 - 2020/11/1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販売個数!$A$6:$A$10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販売個数!$I$6:$I$10</c:f>
              <c:numCache>
                <c:formatCode>General</c:formatCode>
                <c:ptCount val="4"/>
                <c:pt idx="0">
                  <c:v>268</c:v>
                </c:pt>
                <c:pt idx="1">
                  <c:v>48</c:v>
                </c:pt>
                <c:pt idx="2">
                  <c:v>29</c:v>
                </c:pt>
              </c:numCache>
            </c:numRef>
          </c:val>
        </c:ser>
        <c:ser>
          <c:idx val="8"/>
          <c:order val="8"/>
          <c:tx>
            <c:strRef>
              <c:f>販売個数!$J$3:$J$5</c:f>
              <c:strCache>
                <c:ptCount val="1"/>
                <c:pt idx="0">
                  <c:v>売上 - 2020/12/1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販売個数!$A$6:$A$10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販売個数!$J$6:$J$10</c:f>
              <c:numCache>
                <c:formatCode>General</c:formatCode>
                <c:ptCount val="4"/>
                <c:pt idx="0">
                  <c:v>14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9"/>
          <c:order val="9"/>
          <c:tx>
            <c:strRef>
              <c:f>販売個数!$K$3:$K$5</c:f>
              <c:strCache>
                <c:ptCount val="1"/>
                <c:pt idx="0">
                  <c:v>売上 - 2021/1/1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販売個数!$A$6:$A$10</c:f>
              <c:strCache>
                <c:ptCount val="4"/>
                <c:pt idx="0">
                  <c:v>Herbarium</c:v>
                </c:pt>
                <c:pt idx="1">
                  <c:v>PASA</c:v>
                </c:pt>
                <c:pt idx="2">
                  <c:v>ぺルタ</c:v>
                </c:pt>
                <c:pt idx="3">
                  <c:v>Herbarium(レジン&amp;余剰)</c:v>
                </c:pt>
              </c:strCache>
            </c:strRef>
          </c:cat>
          <c:val>
            <c:numRef>
              <c:f>販売個数!$K$6:$K$10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28112"/>
        <c:axId val="389428504"/>
      </c:barChart>
      <c:catAx>
        <c:axId val="3894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28504"/>
        <c:crosses val="autoZero"/>
        <c:auto val="1"/>
        <c:lblAlgn val="ctr"/>
        <c:lblOffset val="100"/>
        <c:noMultiLvlLbl val="0"/>
      </c:catAx>
      <c:valAx>
        <c:axId val="3894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[収支管理表_v2.xlsx]収支累計!ﾋﾟﾎﾞｯﾄﾃｰﾌﾞﾙ5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収支累計!$B$3:$B$4</c:f>
              <c:strCache>
                <c:ptCount val="1"/>
                <c:pt idx="0">
                  <c:v>2020/3/1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収支累計!$A$5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収支累計!$B$5</c:f>
              <c:numCache>
                <c:formatCode>General</c:formatCode>
                <c:ptCount val="1"/>
                <c:pt idx="0">
                  <c:v>-566946</c:v>
                </c:pt>
              </c:numCache>
            </c:numRef>
          </c:val>
        </c:ser>
        <c:ser>
          <c:idx val="1"/>
          <c:order val="1"/>
          <c:tx>
            <c:strRef>
              <c:f>収支累計!$C$3:$C$4</c:f>
              <c:strCache>
                <c:ptCount val="1"/>
                <c:pt idx="0">
                  <c:v>2020/4/1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収支累計!$A$5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収支累計!$C$5</c:f>
              <c:numCache>
                <c:formatCode>General</c:formatCode>
                <c:ptCount val="1"/>
                <c:pt idx="0">
                  <c:v>79568</c:v>
                </c:pt>
              </c:numCache>
            </c:numRef>
          </c:val>
        </c:ser>
        <c:ser>
          <c:idx val="2"/>
          <c:order val="2"/>
          <c:tx>
            <c:strRef>
              <c:f>収支累計!$D$3:$D$4</c:f>
              <c:strCache>
                <c:ptCount val="1"/>
                <c:pt idx="0">
                  <c:v>2020/5/1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収支累計!$A$5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収支累計!$D$5</c:f>
              <c:numCache>
                <c:formatCode>General</c:formatCode>
                <c:ptCount val="1"/>
                <c:pt idx="0">
                  <c:v>77035</c:v>
                </c:pt>
              </c:numCache>
            </c:numRef>
          </c:val>
        </c:ser>
        <c:ser>
          <c:idx val="3"/>
          <c:order val="3"/>
          <c:tx>
            <c:strRef>
              <c:f>収支累計!$E$3:$E$4</c:f>
              <c:strCache>
                <c:ptCount val="1"/>
                <c:pt idx="0">
                  <c:v>2020/6/1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収支累計!$A$5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収支累計!$E$5</c:f>
              <c:numCache>
                <c:formatCode>General</c:formatCode>
                <c:ptCount val="1"/>
                <c:pt idx="0">
                  <c:v>19310</c:v>
                </c:pt>
              </c:numCache>
            </c:numRef>
          </c:val>
        </c:ser>
        <c:ser>
          <c:idx val="4"/>
          <c:order val="4"/>
          <c:tx>
            <c:strRef>
              <c:f>収支累計!$F$3:$F$4</c:f>
              <c:strCache>
                <c:ptCount val="1"/>
                <c:pt idx="0">
                  <c:v>2020/7/1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収支累計!$A$5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収支累計!$F$5</c:f>
              <c:numCache>
                <c:formatCode>General</c:formatCode>
                <c:ptCount val="1"/>
                <c:pt idx="0">
                  <c:v>7780</c:v>
                </c:pt>
              </c:numCache>
            </c:numRef>
          </c:val>
        </c:ser>
        <c:ser>
          <c:idx val="5"/>
          <c:order val="5"/>
          <c:tx>
            <c:strRef>
              <c:f>収支累計!$G$3:$G$4</c:f>
              <c:strCache>
                <c:ptCount val="1"/>
                <c:pt idx="0">
                  <c:v>2020/8/1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収支累計!$A$5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収支累計!$G$5</c:f>
              <c:numCache>
                <c:formatCode>General</c:formatCode>
                <c:ptCount val="1"/>
                <c:pt idx="0">
                  <c:v>17000</c:v>
                </c:pt>
              </c:numCache>
            </c:numRef>
          </c:val>
        </c:ser>
        <c:ser>
          <c:idx val="6"/>
          <c:order val="6"/>
          <c:tx>
            <c:strRef>
              <c:f>収支累計!$H$3:$H$4</c:f>
              <c:strCache>
                <c:ptCount val="1"/>
                <c:pt idx="0">
                  <c:v>2020/9/1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収支累計!$A$5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収支累計!$H$5</c:f>
              <c:numCache>
                <c:formatCode>General</c:formatCode>
                <c:ptCount val="1"/>
                <c:pt idx="0">
                  <c:v>-39614</c:v>
                </c:pt>
              </c:numCache>
            </c:numRef>
          </c:val>
        </c:ser>
        <c:ser>
          <c:idx val="7"/>
          <c:order val="7"/>
          <c:tx>
            <c:strRef>
              <c:f>収支累計!$I$3:$I$4</c:f>
              <c:strCache>
                <c:ptCount val="1"/>
                <c:pt idx="0">
                  <c:v>2020/10/1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収支累計!$A$5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収支累計!$I$5</c:f>
              <c:numCache>
                <c:formatCode>General</c:formatCode>
                <c:ptCount val="1"/>
                <c:pt idx="0">
                  <c:v>616944</c:v>
                </c:pt>
              </c:numCache>
            </c:numRef>
          </c:val>
        </c:ser>
        <c:ser>
          <c:idx val="8"/>
          <c:order val="8"/>
          <c:tx>
            <c:strRef>
              <c:f>収支累計!$J$3:$J$4</c:f>
              <c:strCache>
                <c:ptCount val="1"/>
                <c:pt idx="0">
                  <c:v>2020/11/1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収支累計!$A$5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収支累計!$J$5</c:f>
              <c:numCache>
                <c:formatCode>General</c:formatCode>
                <c:ptCount val="1"/>
                <c:pt idx="0">
                  <c:v>-205114</c:v>
                </c:pt>
              </c:numCache>
            </c:numRef>
          </c:val>
        </c:ser>
        <c:ser>
          <c:idx val="9"/>
          <c:order val="9"/>
          <c:tx>
            <c:strRef>
              <c:f>収支累計!$K$3:$K$4</c:f>
              <c:strCache>
                <c:ptCount val="1"/>
                <c:pt idx="0">
                  <c:v>2020/12/1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収支累計!$A$5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収支累計!$K$5</c:f>
              <c:numCache>
                <c:formatCode>General</c:formatCode>
                <c:ptCount val="1"/>
                <c:pt idx="0">
                  <c:v>6625</c:v>
                </c:pt>
              </c:numCache>
            </c:numRef>
          </c:val>
        </c:ser>
        <c:ser>
          <c:idx val="10"/>
          <c:order val="10"/>
          <c:tx>
            <c:strRef>
              <c:f>収支累計!$L$3:$L$4</c:f>
              <c:strCache>
                <c:ptCount val="1"/>
                <c:pt idx="0">
                  <c:v>2021/1/1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収支累計!$A$5</c:f>
              <c:strCache>
                <c:ptCount val="1"/>
                <c:pt idx="0">
                  <c:v>集計</c:v>
                </c:pt>
              </c:strCache>
            </c:strRef>
          </c:cat>
          <c:val>
            <c:numRef>
              <c:f>収支累計!$L$5</c:f>
              <c:numCache>
                <c:formatCode>General</c:formatCode>
                <c:ptCount val="1"/>
                <c:pt idx="0">
                  <c:v>18190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07400"/>
        <c:axId val="476011712"/>
      </c:barChart>
      <c:catAx>
        <c:axId val="47600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11712"/>
        <c:crosses val="autoZero"/>
        <c:auto val="1"/>
        <c:lblAlgn val="ctr"/>
        <c:lblOffset val="100"/>
        <c:noMultiLvlLbl val="0"/>
      </c:catAx>
      <c:valAx>
        <c:axId val="4760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0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収支累計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収支累計!$B$4:$K$4</c:f>
              <c:numCache>
                <c:formatCode>m/d/yyyy</c:formatCode>
                <c:ptCount val="10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</c:numCache>
            </c:numRef>
          </c:cat>
          <c:val>
            <c:numRef>
              <c:f>収支累計!$B$6:$K$6</c:f>
              <c:numCache>
                <c:formatCode>General</c:formatCode>
                <c:ptCount val="10"/>
                <c:pt idx="0">
                  <c:v>-566946</c:v>
                </c:pt>
                <c:pt idx="1">
                  <c:v>-487378</c:v>
                </c:pt>
                <c:pt idx="2">
                  <c:v>-410343</c:v>
                </c:pt>
                <c:pt idx="3">
                  <c:v>-391033</c:v>
                </c:pt>
                <c:pt idx="4">
                  <c:v>-383253</c:v>
                </c:pt>
                <c:pt idx="5">
                  <c:v>-366253</c:v>
                </c:pt>
                <c:pt idx="6">
                  <c:v>-405867</c:v>
                </c:pt>
                <c:pt idx="7">
                  <c:v>211077</c:v>
                </c:pt>
                <c:pt idx="8">
                  <c:v>5963</c:v>
                </c:pt>
                <c:pt idx="9">
                  <c:v>12588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009360"/>
        <c:axId val="476010144"/>
      </c:lineChart>
      <c:dateAx>
        <c:axId val="476009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10144"/>
        <c:crosses val="autoZero"/>
        <c:auto val="1"/>
        <c:lblOffset val="100"/>
        <c:baseTimeUnit val="months"/>
      </c:dateAx>
      <c:valAx>
        <c:axId val="4760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[収支管理表_v2.xlsx]出費内訳!ﾋﾟﾎﾞｯﾄﾃｰﾌﾞﾙ1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出費内訳!$B$3:$B$5</c:f>
              <c:strCache>
                <c:ptCount val="1"/>
                <c:pt idx="0">
                  <c:v>出費 - 2020年3月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出費内訳!$A$6:$A$12</c:f>
              <c:strCache>
                <c:ptCount val="6"/>
                <c:pt idx="0">
                  <c:v>開発費</c:v>
                </c:pt>
                <c:pt idx="1">
                  <c:v>広告</c:v>
                </c:pt>
                <c:pt idx="2">
                  <c:v>出展料</c:v>
                </c:pt>
                <c:pt idx="3">
                  <c:v>準備</c:v>
                </c:pt>
                <c:pt idx="4">
                  <c:v>打ち上げ</c:v>
                </c:pt>
                <c:pt idx="5">
                  <c:v>郵送</c:v>
                </c:pt>
              </c:strCache>
            </c:strRef>
          </c:cat>
          <c:val>
            <c:numRef>
              <c:f>出費内訳!$B$6:$B$12</c:f>
              <c:numCache>
                <c:formatCode>General</c:formatCode>
                <c:ptCount val="6"/>
                <c:pt idx="0">
                  <c:v>-535730</c:v>
                </c:pt>
                <c:pt idx="2">
                  <c:v>-21780</c:v>
                </c:pt>
                <c:pt idx="3">
                  <c:v>-6564</c:v>
                </c:pt>
                <c:pt idx="5">
                  <c:v>-2872</c:v>
                </c:pt>
              </c:numCache>
            </c:numRef>
          </c:val>
        </c:ser>
        <c:ser>
          <c:idx val="1"/>
          <c:order val="1"/>
          <c:tx>
            <c:strRef>
              <c:f>出費内訳!$C$3:$C$5</c:f>
              <c:strCache>
                <c:ptCount val="1"/>
                <c:pt idx="0">
                  <c:v>出費 - 2020年5月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出費内訳!$A$6:$A$12</c:f>
              <c:strCache>
                <c:ptCount val="6"/>
                <c:pt idx="0">
                  <c:v>開発費</c:v>
                </c:pt>
                <c:pt idx="1">
                  <c:v>広告</c:v>
                </c:pt>
                <c:pt idx="2">
                  <c:v>出展料</c:v>
                </c:pt>
                <c:pt idx="3">
                  <c:v>準備</c:v>
                </c:pt>
                <c:pt idx="4">
                  <c:v>打ち上げ</c:v>
                </c:pt>
                <c:pt idx="5">
                  <c:v>郵送</c:v>
                </c:pt>
              </c:strCache>
            </c:strRef>
          </c:cat>
          <c:val>
            <c:numRef>
              <c:f>出費内訳!$C$6:$C$12</c:f>
              <c:numCache>
                <c:formatCode>General</c:formatCode>
                <c:ptCount val="6"/>
                <c:pt idx="5">
                  <c:v>-3990</c:v>
                </c:pt>
              </c:numCache>
            </c:numRef>
          </c:val>
        </c:ser>
        <c:ser>
          <c:idx val="2"/>
          <c:order val="2"/>
          <c:tx>
            <c:strRef>
              <c:f>出費内訳!$D$3:$D$5</c:f>
              <c:strCache>
                <c:ptCount val="1"/>
                <c:pt idx="0">
                  <c:v>出費 - 2020年6月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出費内訳!$A$6:$A$12</c:f>
              <c:strCache>
                <c:ptCount val="6"/>
                <c:pt idx="0">
                  <c:v>開発費</c:v>
                </c:pt>
                <c:pt idx="1">
                  <c:v>広告</c:v>
                </c:pt>
                <c:pt idx="2">
                  <c:v>出展料</c:v>
                </c:pt>
                <c:pt idx="3">
                  <c:v>準備</c:v>
                </c:pt>
                <c:pt idx="4">
                  <c:v>打ち上げ</c:v>
                </c:pt>
                <c:pt idx="5">
                  <c:v>郵送</c:v>
                </c:pt>
              </c:strCache>
            </c:strRef>
          </c:cat>
          <c:val>
            <c:numRef>
              <c:f>出費内訳!$D$6:$D$12</c:f>
              <c:numCache>
                <c:formatCode>General</c:formatCode>
                <c:ptCount val="6"/>
                <c:pt idx="0">
                  <c:v>-5500</c:v>
                </c:pt>
                <c:pt idx="3">
                  <c:v>-2000</c:v>
                </c:pt>
              </c:numCache>
            </c:numRef>
          </c:val>
        </c:ser>
        <c:ser>
          <c:idx val="3"/>
          <c:order val="3"/>
          <c:tx>
            <c:strRef>
              <c:f>出費内訳!$E$3:$E$5</c:f>
              <c:strCache>
                <c:ptCount val="1"/>
                <c:pt idx="0">
                  <c:v>出費 - 2020年7月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出費内訳!$A$6:$A$12</c:f>
              <c:strCache>
                <c:ptCount val="6"/>
                <c:pt idx="0">
                  <c:v>開発費</c:v>
                </c:pt>
                <c:pt idx="1">
                  <c:v>広告</c:v>
                </c:pt>
                <c:pt idx="2">
                  <c:v>出展料</c:v>
                </c:pt>
                <c:pt idx="3">
                  <c:v>準備</c:v>
                </c:pt>
                <c:pt idx="4">
                  <c:v>打ち上げ</c:v>
                </c:pt>
                <c:pt idx="5">
                  <c:v>郵送</c:v>
                </c:pt>
              </c:strCache>
            </c:strRef>
          </c:cat>
          <c:val>
            <c:numRef>
              <c:f>出費内訳!$E$6:$E$12</c:f>
              <c:numCache>
                <c:formatCode>General</c:formatCode>
                <c:ptCount val="6"/>
                <c:pt idx="2">
                  <c:v>-11220</c:v>
                </c:pt>
              </c:numCache>
            </c:numRef>
          </c:val>
        </c:ser>
        <c:ser>
          <c:idx val="4"/>
          <c:order val="4"/>
          <c:tx>
            <c:strRef>
              <c:f>出費内訳!$F$3:$F$5</c:f>
              <c:strCache>
                <c:ptCount val="1"/>
                <c:pt idx="0">
                  <c:v>出費 - 2020年9月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出費内訳!$A$6:$A$12</c:f>
              <c:strCache>
                <c:ptCount val="6"/>
                <c:pt idx="0">
                  <c:v>開発費</c:v>
                </c:pt>
                <c:pt idx="1">
                  <c:v>広告</c:v>
                </c:pt>
                <c:pt idx="2">
                  <c:v>出展料</c:v>
                </c:pt>
                <c:pt idx="3">
                  <c:v>準備</c:v>
                </c:pt>
                <c:pt idx="4">
                  <c:v>打ち上げ</c:v>
                </c:pt>
                <c:pt idx="5">
                  <c:v>郵送</c:v>
                </c:pt>
              </c:strCache>
            </c:strRef>
          </c:cat>
          <c:val>
            <c:numRef>
              <c:f>出費内訳!$F$6:$F$12</c:f>
              <c:numCache>
                <c:formatCode>General</c:formatCode>
                <c:ptCount val="6"/>
                <c:pt idx="0">
                  <c:v>-53344</c:v>
                </c:pt>
              </c:numCache>
            </c:numRef>
          </c:val>
        </c:ser>
        <c:ser>
          <c:idx val="5"/>
          <c:order val="5"/>
          <c:tx>
            <c:strRef>
              <c:f>出費内訳!$G$3:$G$5</c:f>
              <c:strCache>
                <c:ptCount val="1"/>
                <c:pt idx="0">
                  <c:v>出費 - 2020年10月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出費内訳!$A$6:$A$12</c:f>
              <c:strCache>
                <c:ptCount val="6"/>
                <c:pt idx="0">
                  <c:v>開発費</c:v>
                </c:pt>
                <c:pt idx="1">
                  <c:v>広告</c:v>
                </c:pt>
                <c:pt idx="2">
                  <c:v>出展料</c:v>
                </c:pt>
                <c:pt idx="3">
                  <c:v>準備</c:v>
                </c:pt>
                <c:pt idx="4">
                  <c:v>打ち上げ</c:v>
                </c:pt>
                <c:pt idx="5">
                  <c:v>郵送</c:v>
                </c:pt>
              </c:strCache>
            </c:strRef>
          </c:cat>
          <c:val>
            <c:numRef>
              <c:f>出費内訳!$G$6:$G$12</c:f>
              <c:numCache>
                <c:formatCode>General</c:formatCode>
                <c:ptCount val="6"/>
                <c:pt idx="3">
                  <c:v>-1758</c:v>
                </c:pt>
                <c:pt idx="5">
                  <c:v>-1780</c:v>
                </c:pt>
              </c:numCache>
            </c:numRef>
          </c:val>
        </c:ser>
        <c:ser>
          <c:idx val="6"/>
          <c:order val="6"/>
          <c:tx>
            <c:strRef>
              <c:f>出費内訳!$H$3:$H$5</c:f>
              <c:strCache>
                <c:ptCount val="1"/>
                <c:pt idx="0">
                  <c:v>出費 - 2020年11月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出費内訳!$A$6:$A$12</c:f>
              <c:strCache>
                <c:ptCount val="6"/>
                <c:pt idx="0">
                  <c:v>開発費</c:v>
                </c:pt>
                <c:pt idx="1">
                  <c:v>広告</c:v>
                </c:pt>
                <c:pt idx="2">
                  <c:v>出展料</c:v>
                </c:pt>
                <c:pt idx="3">
                  <c:v>準備</c:v>
                </c:pt>
                <c:pt idx="4">
                  <c:v>打ち上げ</c:v>
                </c:pt>
                <c:pt idx="5">
                  <c:v>郵送</c:v>
                </c:pt>
              </c:strCache>
            </c:strRef>
          </c:cat>
          <c:val>
            <c:numRef>
              <c:f>出費内訳!$H$6:$H$12</c:f>
              <c:numCache>
                <c:formatCode>General</c:formatCode>
                <c:ptCount val="6"/>
                <c:pt idx="0">
                  <c:v>-1068756</c:v>
                </c:pt>
                <c:pt idx="3">
                  <c:v>-32942</c:v>
                </c:pt>
                <c:pt idx="4">
                  <c:v>-144952</c:v>
                </c:pt>
                <c:pt idx="5">
                  <c:v>-54454</c:v>
                </c:pt>
              </c:numCache>
            </c:numRef>
          </c:val>
        </c:ser>
        <c:ser>
          <c:idx val="7"/>
          <c:order val="7"/>
          <c:tx>
            <c:strRef>
              <c:f>出費内訳!$I$3:$I$5</c:f>
              <c:strCache>
                <c:ptCount val="1"/>
                <c:pt idx="0">
                  <c:v>出費 - 2020年12月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出費内訳!$A$6:$A$12</c:f>
              <c:strCache>
                <c:ptCount val="6"/>
                <c:pt idx="0">
                  <c:v>開発費</c:v>
                </c:pt>
                <c:pt idx="1">
                  <c:v>広告</c:v>
                </c:pt>
                <c:pt idx="2">
                  <c:v>出展料</c:v>
                </c:pt>
                <c:pt idx="3">
                  <c:v>準備</c:v>
                </c:pt>
                <c:pt idx="4">
                  <c:v>打ち上げ</c:v>
                </c:pt>
                <c:pt idx="5">
                  <c:v>郵送</c:v>
                </c:pt>
              </c:strCache>
            </c:strRef>
          </c:cat>
          <c:val>
            <c:numRef>
              <c:f>出費内訳!$I$6:$I$12</c:f>
              <c:numCache>
                <c:formatCode>General</c:formatCode>
                <c:ptCount val="6"/>
                <c:pt idx="2">
                  <c:v>-51300</c:v>
                </c:pt>
                <c:pt idx="5">
                  <c:v>-520</c:v>
                </c:pt>
              </c:numCache>
            </c:numRef>
          </c:val>
        </c:ser>
        <c:ser>
          <c:idx val="8"/>
          <c:order val="8"/>
          <c:tx>
            <c:strRef>
              <c:f>出費内訳!$J$3:$J$5</c:f>
              <c:strCache>
                <c:ptCount val="1"/>
                <c:pt idx="0">
                  <c:v>出費 - 2021年1月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出費内訳!$A$6:$A$12</c:f>
              <c:strCache>
                <c:ptCount val="6"/>
                <c:pt idx="0">
                  <c:v>開発費</c:v>
                </c:pt>
                <c:pt idx="1">
                  <c:v>広告</c:v>
                </c:pt>
                <c:pt idx="2">
                  <c:v>出展料</c:v>
                </c:pt>
                <c:pt idx="3">
                  <c:v>準備</c:v>
                </c:pt>
                <c:pt idx="4">
                  <c:v>打ち上げ</c:v>
                </c:pt>
                <c:pt idx="5">
                  <c:v>郵送</c:v>
                </c:pt>
              </c:strCache>
            </c:strRef>
          </c:cat>
          <c:val>
            <c:numRef>
              <c:f>出費内訳!$J$6:$J$12</c:f>
              <c:numCache>
                <c:formatCode>General</c:formatCode>
                <c:ptCount val="6"/>
                <c:pt idx="1">
                  <c:v>-20500</c:v>
                </c:pt>
                <c:pt idx="5">
                  <c:v>-2610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008968"/>
        <c:axId val="476007792"/>
      </c:barChart>
      <c:catAx>
        <c:axId val="47600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07792"/>
        <c:crosses val="autoZero"/>
        <c:auto val="1"/>
        <c:lblAlgn val="ctr"/>
        <c:lblOffset val="100"/>
        <c:noMultiLvlLbl val="0"/>
      </c:catAx>
      <c:valAx>
        <c:axId val="476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00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[収支管理表_v2.xlsx]PASA収支!ﾋﾟﾎﾞｯﾄﾃｰﾌﾞﾙ1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PASA収支!$B$3</c:f>
              <c:strCache>
                <c:ptCount val="1"/>
                <c:pt idx="0">
                  <c:v>合計 / 収支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PASA収支!$A$4:$A$7</c:f>
              <c:strCache>
                <c:ptCount val="3"/>
                <c:pt idx="0">
                  <c:v>PASA</c:v>
                </c:pt>
                <c:pt idx="1">
                  <c:v>PASA製作費</c:v>
                </c:pt>
                <c:pt idx="2">
                  <c:v>PASA送料設定ミス</c:v>
                </c:pt>
              </c:strCache>
            </c:strRef>
          </c:cat>
          <c:val>
            <c:numRef>
              <c:f>PASA収支!$B$4:$B$7</c:f>
              <c:numCache>
                <c:formatCode>General</c:formatCode>
                <c:ptCount val="3"/>
                <c:pt idx="0">
                  <c:v>388263</c:v>
                </c:pt>
                <c:pt idx="1">
                  <c:v>-291236</c:v>
                </c:pt>
                <c:pt idx="2">
                  <c:v>-292</c:v>
                </c:pt>
              </c:numCache>
            </c:numRef>
          </c:val>
        </c:ser>
        <c:ser>
          <c:idx val="1"/>
          <c:order val="1"/>
          <c:tx>
            <c:strRef>
              <c:f>PASA収支!$C$3</c:f>
              <c:strCache>
                <c:ptCount val="1"/>
                <c:pt idx="0">
                  <c:v>合計 / 個数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PASA収支!$A$4:$A$7</c:f>
              <c:strCache>
                <c:ptCount val="3"/>
                <c:pt idx="0">
                  <c:v>PASA</c:v>
                </c:pt>
                <c:pt idx="1">
                  <c:v>PASA製作費</c:v>
                </c:pt>
                <c:pt idx="2">
                  <c:v>PASA送料設定ミス</c:v>
                </c:pt>
              </c:strCache>
            </c:strRef>
          </c:cat>
          <c:val>
            <c:numRef>
              <c:f>PASA収支!$C$4:$C$7</c:f>
              <c:numCache>
                <c:formatCode>General</c:formatCode>
                <c:ptCount val="3"/>
                <c:pt idx="0">
                  <c:v>181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8931824"/>
        <c:axId val="598934176"/>
      </c:barChart>
      <c:catAx>
        <c:axId val="5989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934176"/>
        <c:crosses val="autoZero"/>
        <c:auto val="1"/>
        <c:lblAlgn val="ctr"/>
        <c:lblOffset val="100"/>
        <c:noMultiLvlLbl val="0"/>
      </c:catAx>
      <c:valAx>
        <c:axId val="598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9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[収支管理表_v2.xlsx]ぺルタ収支!ﾋﾟﾎﾞｯﾄﾃｰﾌﾞﾙ2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ぺルタ収支!$B$3</c:f>
              <c:strCache>
                <c:ptCount val="1"/>
                <c:pt idx="0">
                  <c:v>合計 / 収支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ぺルタ収支!$A$4:$A$6</c:f>
              <c:strCache>
                <c:ptCount val="2"/>
                <c:pt idx="0">
                  <c:v>ぺルタ</c:v>
                </c:pt>
                <c:pt idx="1">
                  <c:v>ぺルタ製作費</c:v>
                </c:pt>
              </c:strCache>
            </c:strRef>
          </c:cat>
          <c:val>
            <c:numRef>
              <c:f>ぺルタ収支!$B$4:$B$6</c:f>
              <c:numCache>
                <c:formatCode>General</c:formatCode>
                <c:ptCount val="2"/>
                <c:pt idx="0">
                  <c:v>136500</c:v>
                </c:pt>
                <c:pt idx="1">
                  <c:v>-230494</c:v>
                </c:pt>
              </c:numCache>
            </c:numRef>
          </c:val>
        </c:ser>
        <c:ser>
          <c:idx val="1"/>
          <c:order val="1"/>
          <c:tx>
            <c:strRef>
              <c:f>ぺルタ収支!$C$3</c:f>
              <c:strCache>
                <c:ptCount val="1"/>
                <c:pt idx="0">
                  <c:v>合計 / 個数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ぺルタ収支!$A$4:$A$6</c:f>
              <c:strCache>
                <c:ptCount val="2"/>
                <c:pt idx="0">
                  <c:v>ぺルタ</c:v>
                </c:pt>
                <c:pt idx="1">
                  <c:v>ぺルタ製作費</c:v>
                </c:pt>
              </c:strCache>
            </c:strRef>
          </c:cat>
          <c:val>
            <c:numRef>
              <c:f>ぺルタ収支!$C$4:$C$6</c:f>
              <c:numCache>
                <c:formatCode>General</c:formatCode>
                <c:ptCount val="2"/>
                <c:pt idx="0">
                  <c:v>65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018040"/>
        <c:axId val="486678488"/>
      </c:barChart>
      <c:catAx>
        <c:axId val="6050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678488"/>
        <c:crosses val="autoZero"/>
        <c:auto val="1"/>
        <c:lblAlgn val="ctr"/>
        <c:lblOffset val="100"/>
        <c:noMultiLvlLbl val="0"/>
      </c:catAx>
      <c:valAx>
        <c:axId val="4866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0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[収支管理表_v2.xlsx]ハーバリウム収支!ﾋﾟﾎﾞｯﾄﾃｰﾌﾞﾙ3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ハーバリウム収支!$B$3</c:f>
              <c:strCache>
                <c:ptCount val="1"/>
                <c:pt idx="0">
                  <c:v>合計 / 収支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ハーバリウム収支!$A$4:$A$10</c:f>
              <c:strCache>
                <c:ptCount val="6"/>
                <c:pt idx="0">
                  <c:v>Herbarium</c:v>
                </c:pt>
                <c:pt idx="1">
                  <c:v>Herbarium 5個購入</c:v>
                </c:pt>
                <c:pt idx="2">
                  <c:v>Herbarium(レジン&amp;余剰)</c:v>
                </c:pt>
                <c:pt idx="3">
                  <c:v>Herbarium製作費振り込み</c:v>
                </c:pt>
                <c:pt idx="4">
                  <c:v>Herbarium用布袋購入</c:v>
                </c:pt>
                <c:pt idx="5">
                  <c:v>別府さんHerbariumデザイン料</c:v>
                </c:pt>
              </c:strCache>
            </c:strRef>
          </c:cat>
          <c:val>
            <c:numRef>
              <c:f>ハーバリウム収支!$B$4:$B$10</c:f>
              <c:numCache>
                <c:formatCode>General</c:formatCode>
                <c:ptCount val="6"/>
                <c:pt idx="0">
                  <c:v>1265605</c:v>
                </c:pt>
                <c:pt idx="1">
                  <c:v>-20500</c:v>
                </c:pt>
                <c:pt idx="2">
                  <c:v>262982</c:v>
                </c:pt>
                <c:pt idx="3">
                  <c:v>-936100</c:v>
                </c:pt>
                <c:pt idx="4">
                  <c:v>-33910</c:v>
                </c:pt>
                <c:pt idx="5">
                  <c:v>-110000</c:v>
                </c:pt>
              </c:numCache>
            </c:numRef>
          </c:val>
        </c:ser>
        <c:ser>
          <c:idx val="1"/>
          <c:order val="1"/>
          <c:tx>
            <c:strRef>
              <c:f>ハーバリウム収支!$C$3</c:f>
              <c:strCache>
                <c:ptCount val="1"/>
                <c:pt idx="0">
                  <c:v>合計 / 個数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ハーバリウム収支!$A$4:$A$10</c:f>
              <c:strCache>
                <c:ptCount val="6"/>
                <c:pt idx="0">
                  <c:v>Herbarium</c:v>
                </c:pt>
                <c:pt idx="1">
                  <c:v>Herbarium 5個購入</c:v>
                </c:pt>
                <c:pt idx="2">
                  <c:v>Herbarium(レジン&amp;余剰)</c:v>
                </c:pt>
                <c:pt idx="3">
                  <c:v>Herbarium製作費振り込み</c:v>
                </c:pt>
                <c:pt idx="4">
                  <c:v>Herbarium用布袋購入</c:v>
                </c:pt>
                <c:pt idx="5">
                  <c:v>別府さんHerbariumデザイン料</c:v>
                </c:pt>
              </c:strCache>
            </c:strRef>
          </c:cat>
          <c:val>
            <c:numRef>
              <c:f>ハーバリウム収支!$C$4:$C$10</c:f>
              <c:numCache>
                <c:formatCode>General</c:formatCode>
                <c:ptCount val="6"/>
                <c:pt idx="0">
                  <c:v>369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6461544"/>
        <c:axId val="596461936"/>
      </c:barChart>
      <c:catAx>
        <c:axId val="59646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61936"/>
        <c:crosses val="autoZero"/>
        <c:auto val="1"/>
        <c:lblAlgn val="ctr"/>
        <c:lblOffset val="100"/>
        <c:noMultiLvlLbl val="0"/>
      </c:catAx>
      <c:valAx>
        <c:axId val="5964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6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292893</xdr:colOff>
      <xdr:row>12</xdr:row>
      <xdr:rowOff>23813</xdr:rowOff>
    </xdr:from>
    <xdr:to>
      <xdr:col>6</xdr:col>
      <xdr:colOff>526255</xdr:colOff>
      <xdr:row>29</xdr:row>
      <xdr:rowOff>14288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645318</xdr:colOff>
      <xdr:row>12</xdr:row>
      <xdr:rowOff>33338</xdr:rowOff>
    </xdr:from>
    <xdr:to>
      <xdr:col>13</xdr:col>
      <xdr:colOff>97631</xdr:colOff>
      <xdr:row>29</xdr:row>
      <xdr:rowOff>23813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52388</xdr:rowOff>
    </xdr:from>
    <xdr:to>
      <xdr:col>6</xdr:col>
      <xdr:colOff>233362</xdr:colOff>
      <xdr:row>28</xdr:row>
      <xdr:rowOff>42863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116681</xdr:colOff>
      <xdr:row>9</xdr:row>
      <xdr:rowOff>71437</xdr:rowOff>
    </xdr:from>
    <xdr:to>
      <xdr:col>5</xdr:col>
      <xdr:colOff>550068</xdr:colOff>
      <xdr:row>26</xdr:row>
      <xdr:rowOff>61912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97631</xdr:colOff>
      <xdr:row>9</xdr:row>
      <xdr:rowOff>71438</xdr:rowOff>
    </xdr:from>
    <xdr:to>
      <xdr:col>12</xdr:col>
      <xdr:colOff>540544</xdr:colOff>
      <xdr:row>26</xdr:row>
      <xdr:rowOff>61913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155298</xdr:colOff>
      <xdr:row>13</xdr:row>
      <xdr:rowOff>3312</xdr:rowOff>
    </xdr:from>
    <xdr:to>
      <xdr:col>6</xdr:col>
      <xdr:colOff>134591</xdr:colOff>
      <xdr:row>30</xdr:row>
      <xdr:rowOff>828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259556</xdr:colOff>
      <xdr:row>8</xdr:row>
      <xdr:rowOff>42862</xdr:rowOff>
    </xdr:from>
    <xdr:to>
      <xdr:col>6</xdr:col>
      <xdr:colOff>50006</xdr:colOff>
      <xdr:row>25</xdr:row>
      <xdr:rowOff>33337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411956</xdr:colOff>
      <xdr:row>8</xdr:row>
      <xdr:rowOff>33337</xdr:rowOff>
    </xdr:from>
    <xdr:to>
      <xdr:col>6</xdr:col>
      <xdr:colOff>531018</xdr:colOff>
      <xdr:row>25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292894</xdr:colOff>
      <xdr:row>11</xdr:row>
      <xdr:rowOff>80963</xdr:rowOff>
    </xdr:from>
    <xdr:to>
      <xdr:col>4</xdr:col>
      <xdr:colOff>611981</xdr:colOff>
      <xdr:row>28</xdr:row>
      <xdr:rowOff>71438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4206.767395949071" createdVersion="5" refreshedVersion="5" minRefreshableVersion="3" recordCount="158">
  <cacheSource type="worksheet">
    <worksheetSource ref="A1:G1048576" sheet="収支管理"/>
  </cacheSource>
  <cacheFields count="7">
    <cacheField name="月" numFmtId="177">
      <sharedItems containsNonDate="0" containsDate="1" containsString="0" containsBlank="1" minDate="2020-01-01T00:00:00" maxDate="2021-01-02T00:00:00" count="28"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m/>
        <d v="2020-12-09T00:00:00" u="1"/>
        <d v="2020-12-02T00:00:00" u="1"/>
        <d v="2020-12-14T00:00:00" u="1"/>
        <d v="2020-12-07T00:00:00" u="1"/>
        <d v="2020-10-02T00:00:00" u="1"/>
        <d v="2020-12-12T00:00:00" u="1"/>
        <d v="2020-12-05T00:00:00" u="1"/>
        <d v="2020-12-10T00:00:00" u="1"/>
        <d v="2020-12-03T00:00:00" u="1"/>
        <d v="2020-12-15T00:00:00" u="1"/>
        <d v="2020-12-08T00:00:00" u="1"/>
        <d v="2020-12-13T00:00:00" u="1"/>
        <d v="2020-01-01T00:00:00" u="1"/>
        <d v="2020-12-06T00:00:00" u="1"/>
        <d v="2020-12-11T00:00:00" u="1"/>
        <d v="2020-12-04T00:00:00" u="1"/>
      </sharedItems>
    </cacheField>
    <cacheField name="カテゴリ" numFmtId="0">
      <sharedItems containsBlank="1" count="3">
        <s v="出費"/>
        <s v="売上"/>
        <m/>
      </sharedItems>
    </cacheField>
    <cacheField name="商品" numFmtId="0">
      <sharedItems containsBlank="1" count="57">
        <s v="PASA製作費"/>
        <s v="ぺルタ製作費"/>
        <s v="ゲームマーケット出展料_A3"/>
        <s v="名刺(100部*5種)"/>
        <s v="敷き布"/>
        <s v="試遊会"/>
        <s v="翻訳依頼"/>
        <s v="note記事購入料金"/>
        <s v="PASA送料設定ミス"/>
        <s v="ゲムマEC納品送料"/>
        <s v="ボドゲーマ納品送料"/>
        <s v="PASA"/>
        <s v="ぺルタ"/>
        <s v="USB"/>
        <s v="黒板"/>
        <s v="レーザーカッター使用料"/>
        <s v="べニア板＋合成板"/>
        <s v="秋ゲムマ出展料　追加支払い"/>
        <s v="Herbarium用布袋購入"/>
        <s v="レジンのシリコンモールド　ｘ６"/>
        <s v="レジンのシリコンモールド　ｘ3"/>
        <s v="レジン液"/>
        <s v="花 (440 x 15)"/>
        <s v="Herbarium"/>
        <s v="ボドゲーマ納品送料 / 駐車場代"/>
        <s v="ブース用小物/テストプレイ用小物"/>
        <s v="Herbarium(レジン&amp;余剰)"/>
        <s v="クラファン 特典印刷＠ラクスル "/>
        <s v="英語説明書印刷@ラクスル "/>
        <s v="片面クラファン 印刷@ラクスル "/>
        <s v="秋ゲムマステッカー@printpac"/>
        <s v="ショッパー200部ASKUL"/>
        <s v="ノボリ@のぼりキング"/>
        <s v="別府さんHerbariumデザイン料"/>
        <s v="レターパックプラス88個"/>
        <s v="梱包材＋セロテープ"/>
        <s v="金庫"/>
        <s v="飾り棚"/>
        <s v="飾り棚の花類"/>
        <s v="ラミネート機＋ラミネート紙"/>
        <s v="エプロン@3COINS"/>
        <s v="印鑑/手袋/POP/領収書等@CANDO"/>
        <s v="ポスタースタンド"/>
        <s v="ポスター@ラクスル "/>
        <s v="ベルチップ使い方@ラクスル "/>
        <s v="善治郎"/>
        <s v="叙々苑"/>
        <s v="朝飯、昼飯"/>
        <s v="カフェ"/>
        <s v="レターパックプラス　精算済み"/>
        <s v="レターパックプラス+ゆうパック　精算済み"/>
        <s v="Herbarium製作費振り込み"/>
        <s v="ゲムマ大阪、振り込み"/>
        <s v="ゲムマ春、振り込み"/>
        <s v="Herbarium 5個購入"/>
        <s v="ボドゲーマ郵送/レターパックプラス*3"/>
        <m/>
      </sharedItems>
    </cacheField>
    <cacheField name="販売場所" numFmtId="0">
      <sharedItems containsBlank="1"/>
    </cacheField>
    <cacheField name="値段" numFmtId="176">
      <sharedItems containsString="0" containsBlank="1" containsNumber="1" containsInteger="1" minValue="-936100" maxValue="262982"/>
    </cacheField>
    <cacheField name="個数" numFmtId="0">
      <sharedItems containsString="0" containsBlank="1" containsNumber="1" containsInteger="1" minValue="0" maxValue="229"/>
    </cacheField>
    <cacheField name="収支" numFmtId="176">
      <sharedItems containsString="0" containsBlank="1" containsNumber="1" containsInteger="1" minValue="-936100" maxValue="80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wner" refreshedDate="44206.858196064815" createdVersion="5" refreshedVersion="5" minRefreshableVersion="3" recordCount="157">
  <cacheSource type="worksheet">
    <worksheetSource ref="A1:H158" sheet="収支管理"/>
  </cacheSource>
  <cacheFields count="8">
    <cacheField name="月" numFmtId="177">
      <sharedItems containsSemiMixedTypes="0" containsNonDate="0" containsDate="1" containsString="0" minDate="2020-03-01T00:00:00" maxDate="2021-01-02T00:00:00" count="11"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</sharedItems>
    </cacheField>
    <cacheField name="カテゴリ" numFmtId="0">
      <sharedItems count="2">
        <s v="出費"/>
        <s v="売上"/>
      </sharedItems>
    </cacheField>
    <cacheField name="商品" numFmtId="0">
      <sharedItems/>
    </cacheField>
    <cacheField name="販売場所" numFmtId="0">
      <sharedItems/>
    </cacheField>
    <cacheField name="値段" numFmtId="176">
      <sharedItems containsSemiMixedTypes="0" containsString="0" containsNumber="1" containsInteger="1" minValue="-936100" maxValue="262982"/>
    </cacheField>
    <cacheField name="個数" numFmtId="0">
      <sharedItems containsSemiMixedTypes="0" containsString="0" containsNumber="1" containsInteger="1" minValue="0" maxValue="229"/>
    </cacheField>
    <cacheField name="収支" numFmtId="176">
      <sharedItems containsSemiMixedTypes="0" containsString="0" containsNumber="1" containsInteger="1" minValue="-936100" maxValue="801500"/>
    </cacheField>
    <cacheField name="費用カテゴリ" numFmtId="0">
      <sharedItems count="7">
        <s v="開発費"/>
        <s v="出展料"/>
        <s v="準備"/>
        <s v="郵送"/>
        <s v="販売利益"/>
        <s v="打ち上げ"/>
        <s v="広告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wner" refreshedDate="44206.875007175928" createdVersion="5" refreshedVersion="5" minRefreshableVersion="3" recordCount="158">
  <cacheSource type="worksheet">
    <worksheetSource ref="A1:H1048576" sheet="収支管理"/>
  </cacheSource>
  <cacheFields count="8">
    <cacheField name="月" numFmtId="177">
      <sharedItems containsNonDate="0" containsDate="1" containsString="0" containsBlank="1" minDate="2020-03-01T00:00:00" maxDate="2021-01-02T00:00:00" count="12"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m/>
      </sharedItems>
    </cacheField>
    <cacheField name="カテゴリ" numFmtId="0">
      <sharedItems containsBlank="1"/>
    </cacheField>
    <cacheField name="商品" numFmtId="0">
      <sharedItems containsBlank="1" count="57">
        <s v="PASA製作費"/>
        <s v="ぺルタ製作費"/>
        <s v="ゲームマーケット出展料_A3"/>
        <s v="名刺(100部*5種)"/>
        <s v="敷き布"/>
        <s v="試遊会"/>
        <s v="翻訳依頼"/>
        <s v="note記事購入料金"/>
        <s v="PASA送料設定ミス"/>
        <s v="ゲムマEC納品送料"/>
        <s v="ボドゲーマ納品送料"/>
        <s v="PASA"/>
        <s v="ぺルタ"/>
        <s v="USB"/>
        <s v="黒板"/>
        <s v="レーザーカッター使用料"/>
        <s v="べニア板＋合成板"/>
        <s v="秋ゲムマ出展料　追加支払い"/>
        <s v="Herbarium用布袋購入"/>
        <s v="レジンのシリコンモールド　ｘ６"/>
        <s v="レジンのシリコンモールド　ｘ3"/>
        <s v="レジン液"/>
        <s v="花 (440 x 15)"/>
        <s v="Herbarium"/>
        <s v="ボドゲーマ納品送料 / 駐車場代"/>
        <s v="ブース用小物/テストプレイ用小物"/>
        <s v="Herbarium(レジン&amp;余剰)"/>
        <s v="クラファン 特典印刷＠ラクスル "/>
        <s v="英語説明書印刷@ラクスル "/>
        <s v="片面クラファン 印刷@ラクスル "/>
        <s v="秋ゲムマステッカー@printpac"/>
        <s v="ショッパー200部ASKUL"/>
        <s v="ノボリ@のぼりキング"/>
        <s v="別府さんHerbariumデザイン料"/>
        <s v="レターパックプラス88個"/>
        <s v="梱包材＋セロテープ"/>
        <s v="金庫"/>
        <s v="飾り棚"/>
        <s v="飾り棚の花類"/>
        <s v="ラミネート機＋ラミネート紙"/>
        <s v="エプロン@3COINS"/>
        <s v="印鑑/手袋/POP/領収書等@CANDO"/>
        <s v="ポスタースタンド"/>
        <s v="ポスター@ラクスル "/>
        <s v="ベルチップ使い方@ラクスル "/>
        <s v="善治郎"/>
        <s v="叙々苑"/>
        <s v="朝飯、昼飯"/>
        <s v="カフェ"/>
        <s v="レターパックプラス　精算済み"/>
        <s v="レターパックプラス+ゆうパック　精算済み"/>
        <s v="Herbarium製作費振り込み"/>
        <s v="ゲムマ大阪、振り込み"/>
        <s v="ゲムマ春、振り込み"/>
        <s v="Herbarium 5個購入"/>
        <s v="ボドゲーマ郵送/レターパックプラス*3"/>
        <m/>
      </sharedItems>
    </cacheField>
    <cacheField name="販売場所" numFmtId="0">
      <sharedItems containsBlank="1"/>
    </cacheField>
    <cacheField name="値段" numFmtId="176">
      <sharedItems containsString="0" containsBlank="1" containsNumber="1" containsInteger="1" minValue="-936100" maxValue="262982"/>
    </cacheField>
    <cacheField name="個数" numFmtId="0">
      <sharedItems containsString="0" containsBlank="1" containsNumber="1" containsInteger="1" minValue="0" maxValue="229"/>
    </cacheField>
    <cacheField name="収支" numFmtId="176">
      <sharedItems containsString="0" containsBlank="1" containsNumber="1" containsInteger="1" minValue="-936100" maxValue="801500"/>
    </cacheField>
    <cacheField name="費用カテゴリ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x v="0"/>
    <x v="0"/>
    <x v="0"/>
    <s v="-"/>
    <n v="-291236"/>
    <n v="1"/>
    <n v="-291236"/>
  </r>
  <r>
    <x v="0"/>
    <x v="0"/>
    <x v="1"/>
    <s v="-"/>
    <n v="-230494"/>
    <n v="1"/>
    <n v="-230494"/>
  </r>
  <r>
    <x v="0"/>
    <x v="0"/>
    <x v="2"/>
    <s v="-"/>
    <n v="-21780"/>
    <n v="1"/>
    <n v="-21780"/>
  </r>
  <r>
    <x v="0"/>
    <x v="0"/>
    <x v="3"/>
    <s v="-"/>
    <n v="-3014"/>
    <n v="1"/>
    <n v="-3014"/>
  </r>
  <r>
    <x v="0"/>
    <x v="0"/>
    <x v="4"/>
    <s v="-"/>
    <n v="-2000"/>
    <n v="1"/>
    <n v="-2000"/>
  </r>
  <r>
    <x v="0"/>
    <x v="0"/>
    <x v="5"/>
    <s v="-"/>
    <n v="-4000"/>
    <n v="1"/>
    <n v="-4000"/>
  </r>
  <r>
    <x v="0"/>
    <x v="0"/>
    <x v="6"/>
    <s v="-"/>
    <n v="-10000"/>
    <n v="1"/>
    <n v="-10000"/>
  </r>
  <r>
    <x v="0"/>
    <x v="0"/>
    <x v="7"/>
    <s v="-"/>
    <n v="-1550"/>
    <n v="1"/>
    <n v="-1550"/>
  </r>
  <r>
    <x v="0"/>
    <x v="0"/>
    <x v="8"/>
    <s v="-"/>
    <n v="-292"/>
    <n v="1"/>
    <n v="-292"/>
  </r>
  <r>
    <x v="0"/>
    <x v="0"/>
    <x v="9"/>
    <s v="-"/>
    <n v="-1290"/>
    <n v="1"/>
    <n v="-1290"/>
  </r>
  <r>
    <x v="0"/>
    <x v="0"/>
    <x v="10"/>
    <s v="-"/>
    <n v="-1290"/>
    <n v="1"/>
    <n v="-1290"/>
  </r>
  <r>
    <x v="1"/>
    <x v="1"/>
    <x v="11"/>
    <s v="アークライトショップ"/>
    <n v="2500"/>
    <n v="20"/>
    <n v="50000"/>
  </r>
  <r>
    <x v="1"/>
    <x v="1"/>
    <x v="12"/>
    <s v="アークライトショップ"/>
    <n v="2500"/>
    <n v="5"/>
    <n v="12500"/>
  </r>
  <r>
    <x v="1"/>
    <x v="1"/>
    <x v="11"/>
    <s v="ボドゲーマ"/>
    <n v="2000"/>
    <n v="5"/>
    <n v="10000"/>
  </r>
  <r>
    <x v="1"/>
    <x v="1"/>
    <x v="12"/>
    <s v="ボドゲーマ"/>
    <n v="2000"/>
    <n v="0"/>
    <n v="0"/>
  </r>
  <r>
    <x v="1"/>
    <x v="1"/>
    <x v="11"/>
    <s v="STORES"/>
    <n v="2356"/>
    <n v="3"/>
    <n v="7068"/>
  </r>
  <r>
    <x v="1"/>
    <x v="1"/>
    <x v="12"/>
    <s v="STORES"/>
    <n v="2356"/>
    <n v="0"/>
    <n v="0"/>
  </r>
  <r>
    <x v="1"/>
    <x v="1"/>
    <x v="11"/>
    <s v="手渡し"/>
    <n v="0"/>
    <n v="4"/>
    <n v="0"/>
  </r>
  <r>
    <x v="1"/>
    <x v="1"/>
    <x v="12"/>
    <s v="手渡し"/>
    <n v="0"/>
    <n v="4"/>
    <n v="0"/>
  </r>
  <r>
    <x v="2"/>
    <x v="0"/>
    <x v="10"/>
    <s v="-"/>
    <n v="-1290"/>
    <n v="1"/>
    <n v="-1290"/>
  </r>
  <r>
    <x v="2"/>
    <x v="0"/>
    <x v="9"/>
    <s v="-"/>
    <n v="-1290"/>
    <n v="1"/>
    <n v="-1290"/>
  </r>
  <r>
    <x v="2"/>
    <x v="0"/>
    <x v="10"/>
    <s v="-"/>
    <n v="-1410"/>
    <n v="1"/>
    <n v="-1410"/>
  </r>
  <r>
    <x v="2"/>
    <x v="1"/>
    <x v="11"/>
    <s v="アークライトショップ"/>
    <n v="2500"/>
    <n v="12"/>
    <n v="30000"/>
  </r>
  <r>
    <x v="2"/>
    <x v="1"/>
    <x v="12"/>
    <s v="アークライトショップ"/>
    <n v="2500"/>
    <n v="2"/>
    <n v="5000"/>
  </r>
  <r>
    <x v="2"/>
    <x v="1"/>
    <x v="11"/>
    <s v="ボドゲーマ"/>
    <n v="2000"/>
    <n v="12"/>
    <n v="24000"/>
  </r>
  <r>
    <x v="2"/>
    <x v="1"/>
    <x v="12"/>
    <s v="ボドゲーマ"/>
    <n v="2000"/>
    <n v="5"/>
    <n v="10000"/>
  </r>
  <r>
    <x v="2"/>
    <x v="1"/>
    <x v="11"/>
    <s v="STORES"/>
    <n v="2405"/>
    <n v="5"/>
    <n v="12025"/>
  </r>
  <r>
    <x v="2"/>
    <x v="1"/>
    <x v="12"/>
    <s v="STORES"/>
    <n v="2405"/>
    <n v="0"/>
    <n v="0"/>
  </r>
  <r>
    <x v="2"/>
    <x v="1"/>
    <x v="11"/>
    <s v="手渡し"/>
    <n v="0"/>
    <n v="0"/>
    <n v="0"/>
  </r>
  <r>
    <x v="2"/>
    <x v="1"/>
    <x v="12"/>
    <s v="手渡し"/>
    <n v="0"/>
    <n v="1"/>
    <n v="0"/>
  </r>
  <r>
    <x v="3"/>
    <x v="0"/>
    <x v="13"/>
    <s v="-"/>
    <n v="-1000"/>
    <n v="1"/>
    <n v="-1000"/>
  </r>
  <r>
    <x v="3"/>
    <x v="0"/>
    <x v="14"/>
    <s v="-"/>
    <n v="-1000"/>
    <n v="1"/>
    <n v="-1000"/>
  </r>
  <r>
    <x v="3"/>
    <x v="0"/>
    <x v="15"/>
    <s v="-"/>
    <n v="-1500"/>
    <n v="1"/>
    <n v="-1500"/>
  </r>
  <r>
    <x v="3"/>
    <x v="0"/>
    <x v="16"/>
    <s v="-"/>
    <n v="-1000"/>
    <n v="1"/>
    <n v="-1000"/>
  </r>
  <r>
    <x v="3"/>
    <x v="0"/>
    <x v="15"/>
    <s v="-"/>
    <n v="-3000"/>
    <n v="1"/>
    <n v="-3000"/>
  </r>
  <r>
    <x v="3"/>
    <x v="1"/>
    <x v="11"/>
    <s v="アークライトショップ"/>
    <n v="2500"/>
    <n v="0"/>
    <n v="0"/>
  </r>
  <r>
    <x v="3"/>
    <x v="1"/>
    <x v="12"/>
    <s v="アークライトショップ"/>
    <n v="2500"/>
    <n v="0"/>
    <n v="0"/>
  </r>
  <r>
    <x v="3"/>
    <x v="1"/>
    <x v="11"/>
    <s v="ボドゲーマ"/>
    <n v="2000"/>
    <n v="11"/>
    <n v="22000"/>
  </r>
  <r>
    <x v="3"/>
    <x v="1"/>
    <x v="12"/>
    <s v="ボドゲーマ"/>
    <n v="2000"/>
    <n v="0"/>
    <n v="0"/>
  </r>
  <r>
    <x v="3"/>
    <x v="1"/>
    <x v="11"/>
    <s v="STORES"/>
    <n v="2405"/>
    <n v="2"/>
    <n v="4810"/>
  </r>
  <r>
    <x v="3"/>
    <x v="1"/>
    <x v="12"/>
    <s v="STORES"/>
    <n v="2405"/>
    <n v="0"/>
    <n v="0"/>
  </r>
  <r>
    <x v="3"/>
    <x v="1"/>
    <x v="11"/>
    <s v="手渡し"/>
    <n v="0"/>
    <n v="5"/>
    <n v="0"/>
  </r>
  <r>
    <x v="3"/>
    <x v="1"/>
    <x v="12"/>
    <s v="手渡し"/>
    <n v="0"/>
    <n v="4"/>
    <n v="0"/>
  </r>
  <r>
    <x v="4"/>
    <x v="0"/>
    <x v="17"/>
    <s v="-"/>
    <n v="-11220"/>
    <n v="1"/>
    <n v="-11220"/>
  </r>
  <r>
    <x v="4"/>
    <x v="1"/>
    <x v="11"/>
    <s v="アークライトショップ"/>
    <n v="2500"/>
    <n v="2"/>
    <n v="5000"/>
  </r>
  <r>
    <x v="4"/>
    <x v="1"/>
    <x v="12"/>
    <s v="アークライトショップ"/>
    <n v="2500"/>
    <n v="0"/>
    <n v="0"/>
  </r>
  <r>
    <x v="4"/>
    <x v="1"/>
    <x v="11"/>
    <s v="ボドゲーマ"/>
    <n v="2000"/>
    <n v="5"/>
    <n v="10000"/>
  </r>
  <r>
    <x v="4"/>
    <x v="1"/>
    <x v="12"/>
    <s v="ボドゲーマ"/>
    <n v="2000"/>
    <n v="2"/>
    <n v="4000"/>
  </r>
  <r>
    <x v="4"/>
    <x v="1"/>
    <x v="11"/>
    <s v="STORES"/>
    <n v="2405"/>
    <n v="0"/>
    <n v="0"/>
  </r>
  <r>
    <x v="4"/>
    <x v="1"/>
    <x v="12"/>
    <s v="STORES"/>
    <n v="2405"/>
    <n v="0"/>
    <n v="0"/>
  </r>
  <r>
    <x v="4"/>
    <x v="1"/>
    <x v="11"/>
    <s v="手渡し"/>
    <n v="0"/>
    <n v="1"/>
    <n v="0"/>
  </r>
  <r>
    <x v="4"/>
    <x v="1"/>
    <x v="12"/>
    <s v="手渡し"/>
    <n v="0"/>
    <n v="0"/>
    <n v="0"/>
  </r>
  <r>
    <x v="5"/>
    <x v="1"/>
    <x v="11"/>
    <s v="アークライトショップ"/>
    <n v="2500"/>
    <n v="1"/>
    <n v="2500"/>
  </r>
  <r>
    <x v="5"/>
    <x v="1"/>
    <x v="12"/>
    <s v="アークライトショップ"/>
    <n v="2500"/>
    <n v="1"/>
    <n v="2500"/>
  </r>
  <r>
    <x v="5"/>
    <x v="1"/>
    <x v="11"/>
    <s v="ボドゲーマ"/>
    <n v="2000"/>
    <n v="6"/>
    <n v="12000"/>
  </r>
  <r>
    <x v="5"/>
    <x v="1"/>
    <x v="12"/>
    <s v="ボドゲーマ"/>
    <n v="2000"/>
    <n v="0"/>
    <n v="0"/>
  </r>
  <r>
    <x v="5"/>
    <x v="1"/>
    <x v="11"/>
    <s v="STORES"/>
    <n v="2405"/>
    <n v="0"/>
    <n v="0"/>
  </r>
  <r>
    <x v="5"/>
    <x v="1"/>
    <x v="12"/>
    <s v="STORES"/>
    <n v="2405"/>
    <n v="0"/>
    <n v="0"/>
  </r>
  <r>
    <x v="5"/>
    <x v="1"/>
    <x v="11"/>
    <s v="手渡し"/>
    <n v="0"/>
    <n v="0"/>
    <n v="0"/>
  </r>
  <r>
    <x v="5"/>
    <x v="1"/>
    <x v="12"/>
    <s v="手渡し"/>
    <n v="0"/>
    <n v="0"/>
    <n v="0"/>
  </r>
  <r>
    <x v="6"/>
    <x v="0"/>
    <x v="18"/>
    <s v="-"/>
    <n v="-33910"/>
    <n v="1"/>
    <n v="-33910"/>
  </r>
  <r>
    <x v="6"/>
    <x v="0"/>
    <x v="19"/>
    <s v="-"/>
    <n v="-3894"/>
    <n v="1"/>
    <n v="-3894"/>
  </r>
  <r>
    <x v="6"/>
    <x v="0"/>
    <x v="20"/>
    <s v="-"/>
    <n v="-1440"/>
    <n v="1"/>
    <n v="-1440"/>
  </r>
  <r>
    <x v="6"/>
    <x v="0"/>
    <x v="21"/>
    <s v="-"/>
    <n v="-7500"/>
    <n v="1"/>
    <n v="-7500"/>
  </r>
  <r>
    <x v="6"/>
    <x v="0"/>
    <x v="22"/>
    <s v="-"/>
    <n v="-6600"/>
    <n v="1"/>
    <n v="-6600"/>
  </r>
  <r>
    <x v="6"/>
    <x v="1"/>
    <x v="11"/>
    <s v="アークライトショップ"/>
    <n v="2500"/>
    <n v="0"/>
    <n v="0"/>
  </r>
  <r>
    <x v="6"/>
    <x v="1"/>
    <x v="12"/>
    <s v="アークライトショップ"/>
    <n v="2500"/>
    <n v="0"/>
    <n v="0"/>
  </r>
  <r>
    <x v="6"/>
    <x v="1"/>
    <x v="23"/>
    <s v="アークライトショップ"/>
    <n v="3500"/>
    <n v="0"/>
    <n v="0"/>
  </r>
  <r>
    <x v="6"/>
    <x v="1"/>
    <x v="11"/>
    <s v="ボドゲーマ"/>
    <n v="2000"/>
    <n v="4"/>
    <n v="8000"/>
  </r>
  <r>
    <x v="6"/>
    <x v="1"/>
    <x v="12"/>
    <s v="ボドゲーマ"/>
    <n v="2000"/>
    <n v="0"/>
    <n v="0"/>
  </r>
  <r>
    <x v="6"/>
    <x v="1"/>
    <x v="23"/>
    <s v="ボドゲーマ"/>
    <n v="3500"/>
    <n v="0"/>
    <n v="0"/>
  </r>
  <r>
    <x v="6"/>
    <x v="1"/>
    <x v="11"/>
    <s v="STORES"/>
    <n v="2405"/>
    <n v="1"/>
    <n v="2405"/>
  </r>
  <r>
    <x v="6"/>
    <x v="1"/>
    <x v="12"/>
    <s v="STORES"/>
    <n v="2405"/>
    <n v="0"/>
    <n v="0"/>
  </r>
  <r>
    <x v="6"/>
    <x v="1"/>
    <x v="23"/>
    <s v="STORES"/>
    <n v="3325"/>
    <n v="1"/>
    <n v="3325"/>
  </r>
  <r>
    <x v="6"/>
    <x v="1"/>
    <x v="11"/>
    <s v="手渡し"/>
    <n v="0"/>
    <n v="0"/>
    <n v="0"/>
  </r>
  <r>
    <x v="6"/>
    <x v="1"/>
    <x v="12"/>
    <s v="手渡し"/>
    <n v="0"/>
    <n v="0"/>
    <n v="0"/>
  </r>
  <r>
    <x v="6"/>
    <x v="1"/>
    <x v="23"/>
    <s v="手渡し"/>
    <n v="0"/>
    <n v="0"/>
    <n v="0"/>
  </r>
  <r>
    <x v="7"/>
    <x v="0"/>
    <x v="24"/>
    <s v="-"/>
    <n v="-1780"/>
    <n v="1"/>
    <n v="-1780"/>
  </r>
  <r>
    <x v="7"/>
    <x v="0"/>
    <x v="25"/>
    <s v="-"/>
    <n v="-1758"/>
    <n v="1"/>
    <n v="-1758"/>
  </r>
  <r>
    <x v="7"/>
    <x v="1"/>
    <x v="11"/>
    <s v="アークライトショップ"/>
    <n v="2500"/>
    <n v="0"/>
    <n v="0"/>
  </r>
  <r>
    <x v="7"/>
    <x v="1"/>
    <x v="12"/>
    <s v="アークライトショップ"/>
    <n v="2500"/>
    <n v="0"/>
    <n v="0"/>
  </r>
  <r>
    <x v="7"/>
    <x v="1"/>
    <x v="23"/>
    <s v="アークライトショップ"/>
    <n v="3500"/>
    <n v="0"/>
    <n v="0"/>
  </r>
  <r>
    <x v="7"/>
    <x v="1"/>
    <x v="11"/>
    <s v="ボドゲーマ"/>
    <n v="2000"/>
    <n v="14"/>
    <n v="28000"/>
  </r>
  <r>
    <x v="7"/>
    <x v="1"/>
    <x v="12"/>
    <s v="ボドゲーマ"/>
    <n v="2000"/>
    <n v="0"/>
    <n v="0"/>
  </r>
  <r>
    <x v="7"/>
    <x v="1"/>
    <x v="23"/>
    <s v="ボドゲーマ"/>
    <n v="3500"/>
    <n v="0"/>
    <n v="0"/>
  </r>
  <r>
    <x v="7"/>
    <x v="1"/>
    <x v="11"/>
    <s v="STORES"/>
    <n v="2405"/>
    <n v="0"/>
    <n v="0"/>
  </r>
  <r>
    <x v="7"/>
    <x v="1"/>
    <x v="12"/>
    <s v="STORES"/>
    <n v="2405"/>
    <n v="0"/>
    <n v="0"/>
  </r>
  <r>
    <x v="7"/>
    <x v="1"/>
    <x v="23"/>
    <s v="STORES"/>
    <n v="3325"/>
    <n v="0"/>
    <n v="0"/>
  </r>
  <r>
    <x v="7"/>
    <x v="1"/>
    <x v="11"/>
    <s v="手渡し"/>
    <n v="0"/>
    <n v="0"/>
    <n v="0"/>
  </r>
  <r>
    <x v="7"/>
    <x v="1"/>
    <x v="12"/>
    <s v="手渡し"/>
    <n v="0"/>
    <n v="0"/>
    <n v="0"/>
  </r>
  <r>
    <x v="7"/>
    <x v="1"/>
    <x v="23"/>
    <s v="手渡し"/>
    <n v="0"/>
    <n v="0"/>
    <n v="0"/>
  </r>
  <r>
    <x v="7"/>
    <x v="1"/>
    <x v="11"/>
    <s v="CF"/>
    <n v="2500"/>
    <n v="12"/>
    <n v="30000"/>
  </r>
  <r>
    <x v="7"/>
    <x v="1"/>
    <x v="12"/>
    <s v="CF"/>
    <n v="2500"/>
    <n v="12"/>
    <n v="30000"/>
  </r>
  <r>
    <x v="7"/>
    <x v="1"/>
    <x v="23"/>
    <s v="CF"/>
    <n v="3500"/>
    <n v="77"/>
    <n v="269500"/>
  </r>
  <r>
    <x v="7"/>
    <x v="1"/>
    <x v="26"/>
    <s v="CF"/>
    <n v="262982"/>
    <n v="1"/>
    <n v="262982"/>
  </r>
  <r>
    <x v="8"/>
    <x v="0"/>
    <x v="27"/>
    <s v="-"/>
    <n v="-3867"/>
    <n v="1"/>
    <n v="-3867"/>
  </r>
  <r>
    <x v="8"/>
    <x v="0"/>
    <x v="28"/>
    <s v="-"/>
    <n v="-6350"/>
    <n v="1"/>
    <n v="-6350"/>
  </r>
  <r>
    <x v="8"/>
    <x v="0"/>
    <x v="29"/>
    <s v="-"/>
    <n v="-2587"/>
    <n v="1"/>
    <n v="-2587"/>
  </r>
  <r>
    <x v="8"/>
    <x v="0"/>
    <x v="28"/>
    <s v="-"/>
    <n v="-5844"/>
    <n v="1"/>
    <n v="-5844"/>
  </r>
  <r>
    <x v="8"/>
    <x v="0"/>
    <x v="30"/>
    <s v="-"/>
    <n v="-1980"/>
    <n v="1"/>
    <n v="-1980"/>
  </r>
  <r>
    <x v="8"/>
    <x v="0"/>
    <x v="31"/>
    <s v="-"/>
    <n v="-1814"/>
    <n v="1"/>
    <n v="-1814"/>
  </r>
  <r>
    <x v="8"/>
    <x v="0"/>
    <x v="32"/>
    <s v="-"/>
    <n v="-3646"/>
    <n v="1"/>
    <n v="-3646"/>
  </r>
  <r>
    <x v="8"/>
    <x v="0"/>
    <x v="33"/>
    <s v="-"/>
    <n v="-110000"/>
    <n v="1"/>
    <n v="-110000"/>
  </r>
  <r>
    <x v="8"/>
    <x v="0"/>
    <x v="34"/>
    <s v="-"/>
    <n v="-45760"/>
    <n v="1"/>
    <n v="-45760"/>
  </r>
  <r>
    <x v="8"/>
    <x v="0"/>
    <x v="35"/>
    <s v="-"/>
    <n v="-1210"/>
    <n v="1"/>
    <n v="-1210"/>
  </r>
  <r>
    <x v="8"/>
    <x v="0"/>
    <x v="36"/>
    <s v="-"/>
    <n v="-3000"/>
    <n v="1"/>
    <n v="-3000"/>
  </r>
  <r>
    <x v="8"/>
    <x v="0"/>
    <x v="37"/>
    <s v="-"/>
    <n v="-5000"/>
    <n v="1"/>
    <n v="-5000"/>
  </r>
  <r>
    <x v="8"/>
    <x v="0"/>
    <x v="38"/>
    <s v="-"/>
    <n v="-2000"/>
    <n v="1"/>
    <n v="-2000"/>
  </r>
  <r>
    <x v="8"/>
    <x v="0"/>
    <x v="39"/>
    <s v="-"/>
    <n v="-5000"/>
    <n v="1"/>
    <n v="-5000"/>
  </r>
  <r>
    <x v="8"/>
    <x v="0"/>
    <x v="40"/>
    <s v="-"/>
    <n v="-1760"/>
    <n v="1"/>
    <n v="-1760"/>
  </r>
  <r>
    <x v="8"/>
    <x v="0"/>
    <x v="41"/>
    <s v="-"/>
    <n v="-1504"/>
    <n v="1"/>
    <n v="-1504"/>
  </r>
  <r>
    <x v="8"/>
    <x v="0"/>
    <x v="42"/>
    <s v="-"/>
    <n v="-3377"/>
    <n v="1"/>
    <n v="-3377"/>
  </r>
  <r>
    <x v="8"/>
    <x v="0"/>
    <x v="43"/>
    <s v="-"/>
    <n v="-3861"/>
    <n v="1"/>
    <n v="-3861"/>
  </r>
  <r>
    <x v="8"/>
    <x v="0"/>
    <x v="44"/>
    <s v="-"/>
    <n v="-4008"/>
    <n v="1"/>
    <n v="-4008"/>
  </r>
  <r>
    <x v="8"/>
    <x v="0"/>
    <x v="45"/>
    <s v="-"/>
    <n v="-17369"/>
    <n v="1"/>
    <n v="-17369"/>
  </r>
  <r>
    <x v="8"/>
    <x v="0"/>
    <x v="46"/>
    <s v="-"/>
    <n v="-118583"/>
    <n v="1"/>
    <n v="-118583"/>
  </r>
  <r>
    <x v="8"/>
    <x v="0"/>
    <x v="47"/>
    <s v="-"/>
    <n v="-4000"/>
    <n v="1"/>
    <n v="-4000"/>
  </r>
  <r>
    <x v="8"/>
    <x v="0"/>
    <x v="48"/>
    <s v="-"/>
    <n v="-5000"/>
    <n v="1"/>
    <n v="-5000"/>
  </r>
  <r>
    <x v="8"/>
    <x v="0"/>
    <x v="49"/>
    <s v="-"/>
    <n v="-4680"/>
    <n v="1"/>
    <n v="-4680"/>
  </r>
  <r>
    <x v="8"/>
    <x v="0"/>
    <x v="50"/>
    <s v="-"/>
    <n v="-1764"/>
    <n v="1"/>
    <n v="-1764"/>
  </r>
  <r>
    <x v="8"/>
    <x v="0"/>
    <x v="49"/>
    <s v="-"/>
    <n v="-1040"/>
    <n v="1"/>
    <n v="-1040"/>
  </r>
  <r>
    <x v="8"/>
    <x v="0"/>
    <x v="51"/>
    <s v="-"/>
    <n v="-936100"/>
    <n v="1"/>
    <n v="-936100"/>
  </r>
  <r>
    <x v="8"/>
    <x v="1"/>
    <x v="11"/>
    <s v="アークライトショップ"/>
    <n v="2500"/>
    <n v="0"/>
    <n v="0"/>
  </r>
  <r>
    <x v="8"/>
    <x v="1"/>
    <x v="12"/>
    <s v="アークライトショップ"/>
    <n v="2500"/>
    <n v="0"/>
    <n v="0"/>
  </r>
  <r>
    <x v="8"/>
    <x v="1"/>
    <x v="23"/>
    <s v="アークライトショップ"/>
    <n v="3500"/>
    <n v="0"/>
    <n v="0"/>
  </r>
  <r>
    <x v="8"/>
    <x v="1"/>
    <x v="11"/>
    <s v="ボドゲーマ"/>
    <n v="2000"/>
    <n v="7"/>
    <n v="14000"/>
  </r>
  <r>
    <x v="8"/>
    <x v="1"/>
    <x v="12"/>
    <s v="ボドゲーマ"/>
    <n v="2000"/>
    <n v="0"/>
    <n v="0"/>
  </r>
  <r>
    <x v="8"/>
    <x v="1"/>
    <x v="23"/>
    <s v="ボドゲーマ"/>
    <n v="3500"/>
    <n v="25"/>
    <n v="87500"/>
  </r>
  <r>
    <x v="8"/>
    <x v="1"/>
    <x v="11"/>
    <s v="STORES"/>
    <n v="2405"/>
    <n v="3"/>
    <n v="7215"/>
  </r>
  <r>
    <x v="8"/>
    <x v="1"/>
    <x v="12"/>
    <s v="STORES"/>
    <n v="2405"/>
    <n v="0"/>
    <n v="0"/>
  </r>
  <r>
    <x v="8"/>
    <x v="1"/>
    <x v="23"/>
    <s v="STORES"/>
    <n v="3325"/>
    <n v="7"/>
    <n v="23275"/>
  </r>
  <r>
    <x v="8"/>
    <x v="1"/>
    <x v="11"/>
    <s v="手渡し"/>
    <n v="0"/>
    <n v="2"/>
    <n v="0"/>
  </r>
  <r>
    <x v="8"/>
    <x v="1"/>
    <x v="12"/>
    <s v="手渡し"/>
    <n v="0"/>
    <n v="0"/>
    <n v="0"/>
  </r>
  <r>
    <x v="8"/>
    <x v="1"/>
    <x v="23"/>
    <s v="手渡し"/>
    <n v="0"/>
    <n v="7"/>
    <n v="0"/>
  </r>
  <r>
    <x v="8"/>
    <x v="1"/>
    <x v="11"/>
    <s v="ゲームマーケット2020秋"/>
    <n v="2500"/>
    <n v="36"/>
    <n v="90000"/>
  </r>
  <r>
    <x v="8"/>
    <x v="1"/>
    <x v="12"/>
    <s v="ゲームマーケット2021秋"/>
    <n v="2500"/>
    <n v="28"/>
    <n v="70000"/>
  </r>
  <r>
    <x v="8"/>
    <x v="1"/>
    <x v="23"/>
    <s v="ゲームマーケット2022秋"/>
    <n v="3500"/>
    <n v="229"/>
    <n v="801500"/>
  </r>
  <r>
    <x v="8"/>
    <x v="1"/>
    <x v="12"/>
    <s v="手渡し"/>
    <n v="2500"/>
    <n v="1"/>
    <n v="2500"/>
  </r>
  <r>
    <x v="9"/>
    <x v="0"/>
    <x v="52"/>
    <s v="-"/>
    <n v="-16500"/>
    <n v="1"/>
    <n v="-16500"/>
  </r>
  <r>
    <x v="9"/>
    <x v="0"/>
    <x v="49"/>
    <s v="-"/>
    <n v="-520"/>
    <n v="1"/>
    <n v="-520"/>
  </r>
  <r>
    <x v="9"/>
    <x v="0"/>
    <x v="53"/>
    <s v="-"/>
    <n v="-34800"/>
    <n v="1"/>
    <n v="-34800"/>
  </r>
  <r>
    <x v="9"/>
    <x v="1"/>
    <x v="11"/>
    <s v="アークライトショップ"/>
    <n v="2500"/>
    <n v="0"/>
    <n v="0"/>
  </r>
  <r>
    <x v="9"/>
    <x v="1"/>
    <x v="12"/>
    <s v="アークライトショップ"/>
    <n v="2500"/>
    <n v="0"/>
    <n v="0"/>
  </r>
  <r>
    <x v="9"/>
    <x v="1"/>
    <x v="23"/>
    <s v="アークライトショップ"/>
    <n v="3500"/>
    <n v="0"/>
    <n v="0"/>
  </r>
  <r>
    <x v="9"/>
    <x v="1"/>
    <x v="11"/>
    <s v="ボドゲーマ"/>
    <n v="2000"/>
    <n v="0"/>
    <n v="0"/>
  </r>
  <r>
    <x v="9"/>
    <x v="1"/>
    <x v="12"/>
    <s v="ボドゲーマ"/>
    <n v="2000"/>
    <n v="0"/>
    <n v="0"/>
  </r>
  <r>
    <x v="9"/>
    <x v="1"/>
    <x v="23"/>
    <s v="ボドゲーマ"/>
    <n v="3500"/>
    <n v="12"/>
    <n v="42000"/>
  </r>
  <r>
    <x v="9"/>
    <x v="1"/>
    <x v="11"/>
    <s v="STORES"/>
    <n v="2405"/>
    <n v="4"/>
    <n v="9620"/>
  </r>
  <r>
    <x v="9"/>
    <x v="1"/>
    <x v="12"/>
    <s v="STORES"/>
    <n v="2405"/>
    <n v="0"/>
    <n v="0"/>
  </r>
  <r>
    <x v="9"/>
    <x v="1"/>
    <x v="23"/>
    <s v="STORES"/>
    <n v="3325"/>
    <n v="1"/>
    <n v="3325"/>
  </r>
  <r>
    <x v="9"/>
    <x v="1"/>
    <x v="11"/>
    <s v="手渡し"/>
    <n v="0"/>
    <n v="0"/>
    <n v="0"/>
  </r>
  <r>
    <x v="9"/>
    <x v="1"/>
    <x v="12"/>
    <s v="手渡し"/>
    <n v="0"/>
    <n v="0"/>
    <n v="0"/>
  </r>
  <r>
    <x v="9"/>
    <x v="1"/>
    <x v="23"/>
    <s v="手渡し"/>
    <n v="3500"/>
    <n v="1"/>
    <n v="3500"/>
  </r>
  <r>
    <x v="10"/>
    <x v="0"/>
    <x v="54"/>
    <s v="-"/>
    <n v="-20500"/>
    <n v="1"/>
    <n v="-20500"/>
  </r>
  <r>
    <x v="10"/>
    <x v="0"/>
    <x v="55"/>
    <s v="-"/>
    <n v="-2610"/>
    <n v="1"/>
    <n v="-2610"/>
  </r>
  <r>
    <x v="10"/>
    <x v="1"/>
    <x v="11"/>
    <s v="ボドゲーマ"/>
    <n v="2405"/>
    <n v="4"/>
    <n v="9620"/>
  </r>
  <r>
    <x v="10"/>
    <x v="1"/>
    <x v="23"/>
    <m/>
    <n v="3520"/>
    <n v="9"/>
    <n v="31680"/>
  </r>
  <r>
    <x v="11"/>
    <x v="2"/>
    <x v="5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">
  <r>
    <x v="0"/>
    <x v="0"/>
    <s v="PASA製作費"/>
    <s v="-"/>
    <n v="-291236"/>
    <n v="1"/>
    <n v="-291236"/>
    <x v="0"/>
  </r>
  <r>
    <x v="0"/>
    <x v="0"/>
    <s v="ぺルタ製作費"/>
    <s v="-"/>
    <n v="-230494"/>
    <n v="1"/>
    <n v="-230494"/>
    <x v="0"/>
  </r>
  <r>
    <x v="0"/>
    <x v="0"/>
    <s v="ゲームマーケット出展料_A3"/>
    <s v="-"/>
    <n v="-21780"/>
    <n v="1"/>
    <n v="-21780"/>
    <x v="1"/>
  </r>
  <r>
    <x v="0"/>
    <x v="0"/>
    <s v="名刺(100部*5種)"/>
    <s v="-"/>
    <n v="-3014"/>
    <n v="1"/>
    <n v="-3014"/>
    <x v="2"/>
  </r>
  <r>
    <x v="0"/>
    <x v="0"/>
    <s v="敷き布"/>
    <s v="-"/>
    <n v="-2000"/>
    <n v="1"/>
    <n v="-2000"/>
    <x v="2"/>
  </r>
  <r>
    <x v="0"/>
    <x v="0"/>
    <s v="試遊会"/>
    <s v="-"/>
    <n v="-4000"/>
    <n v="1"/>
    <n v="-4000"/>
    <x v="0"/>
  </r>
  <r>
    <x v="0"/>
    <x v="0"/>
    <s v="翻訳依頼"/>
    <s v="-"/>
    <n v="-10000"/>
    <n v="1"/>
    <n v="-10000"/>
    <x v="0"/>
  </r>
  <r>
    <x v="0"/>
    <x v="0"/>
    <s v="note記事購入料金"/>
    <s v="-"/>
    <n v="-1550"/>
    <n v="1"/>
    <n v="-1550"/>
    <x v="2"/>
  </r>
  <r>
    <x v="0"/>
    <x v="0"/>
    <s v="PASA送料設定ミス"/>
    <s v="-"/>
    <n v="-292"/>
    <n v="1"/>
    <n v="-292"/>
    <x v="3"/>
  </r>
  <r>
    <x v="0"/>
    <x v="0"/>
    <s v="ゲムマEC納品送料"/>
    <s v="-"/>
    <n v="-1290"/>
    <n v="1"/>
    <n v="-1290"/>
    <x v="3"/>
  </r>
  <r>
    <x v="0"/>
    <x v="0"/>
    <s v="ボドゲーマ納品送料"/>
    <s v="-"/>
    <n v="-1290"/>
    <n v="1"/>
    <n v="-1290"/>
    <x v="3"/>
  </r>
  <r>
    <x v="1"/>
    <x v="1"/>
    <s v="PASA"/>
    <s v="アークライトショップ"/>
    <n v="2500"/>
    <n v="20"/>
    <n v="50000"/>
    <x v="4"/>
  </r>
  <r>
    <x v="1"/>
    <x v="1"/>
    <s v="ぺルタ"/>
    <s v="アークライトショップ"/>
    <n v="2500"/>
    <n v="5"/>
    <n v="12500"/>
    <x v="4"/>
  </r>
  <r>
    <x v="1"/>
    <x v="1"/>
    <s v="PASA"/>
    <s v="ボドゲーマ"/>
    <n v="2000"/>
    <n v="5"/>
    <n v="10000"/>
    <x v="4"/>
  </r>
  <r>
    <x v="1"/>
    <x v="1"/>
    <s v="ぺルタ"/>
    <s v="ボドゲーマ"/>
    <n v="2000"/>
    <n v="0"/>
    <n v="0"/>
    <x v="4"/>
  </r>
  <r>
    <x v="1"/>
    <x v="1"/>
    <s v="PASA"/>
    <s v="STORES"/>
    <n v="2356"/>
    <n v="3"/>
    <n v="7068"/>
    <x v="4"/>
  </r>
  <r>
    <x v="1"/>
    <x v="1"/>
    <s v="ぺルタ"/>
    <s v="STORES"/>
    <n v="2356"/>
    <n v="0"/>
    <n v="0"/>
    <x v="4"/>
  </r>
  <r>
    <x v="1"/>
    <x v="1"/>
    <s v="PASA"/>
    <s v="手渡し"/>
    <n v="0"/>
    <n v="4"/>
    <n v="0"/>
    <x v="4"/>
  </r>
  <r>
    <x v="1"/>
    <x v="1"/>
    <s v="ぺルタ"/>
    <s v="手渡し"/>
    <n v="0"/>
    <n v="4"/>
    <n v="0"/>
    <x v="4"/>
  </r>
  <r>
    <x v="2"/>
    <x v="0"/>
    <s v="ボドゲーマ納品送料"/>
    <s v="-"/>
    <n v="-1290"/>
    <n v="1"/>
    <n v="-1290"/>
    <x v="3"/>
  </r>
  <r>
    <x v="2"/>
    <x v="0"/>
    <s v="ゲムマEC納品送料"/>
    <s v="-"/>
    <n v="-1290"/>
    <n v="1"/>
    <n v="-1290"/>
    <x v="3"/>
  </r>
  <r>
    <x v="2"/>
    <x v="0"/>
    <s v="ボドゲーマ納品送料"/>
    <s v="-"/>
    <n v="-1410"/>
    <n v="1"/>
    <n v="-1410"/>
    <x v="3"/>
  </r>
  <r>
    <x v="2"/>
    <x v="1"/>
    <s v="PASA"/>
    <s v="アークライトショップ"/>
    <n v="2500"/>
    <n v="12"/>
    <n v="30000"/>
    <x v="4"/>
  </r>
  <r>
    <x v="2"/>
    <x v="1"/>
    <s v="ぺルタ"/>
    <s v="アークライトショップ"/>
    <n v="2500"/>
    <n v="2"/>
    <n v="5000"/>
    <x v="4"/>
  </r>
  <r>
    <x v="2"/>
    <x v="1"/>
    <s v="PASA"/>
    <s v="ボドゲーマ"/>
    <n v="2000"/>
    <n v="12"/>
    <n v="24000"/>
    <x v="4"/>
  </r>
  <r>
    <x v="2"/>
    <x v="1"/>
    <s v="ぺルタ"/>
    <s v="ボドゲーマ"/>
    <n v="2000"/>
    <n v="5"/>
    <n v="10000"/>
    <x v="4"/>
  </r>
  <r>
    <x v="2"/>
    <x v="1"/>
    <s v="PASA"/>
    <s v="STORES"/>
    <n v="2405"/>
    <n v="5"/>
    <n v="12025"/>
    <x v="4"/>
  </r>
  <r>
    <x v="2"/>
    <x v="1"/>
    <s v="ぺルタ"/>
    <s v="STORES"/>
    <n v="2405"/>
    <n v="0"/>
    <n v="0"/>
    <x v="4"/>
  </r>
  <r>
    <x v="2"/>
    <x v="1"/>
    <s v="PASA"/>
    <s v="手渡し"/>
    <n v="0"/>
    <n v="0"/>
    <n v="0"/>
    <x v="4"/>
  </r>
  <r>
    <x v="2"/>
    <x v="1"/>
    <s v="ぺルタ"/>
    <s v="手渡し"/>
    <n v="0"/>
    <n v="1"/>
    <n v="0"/>
    <x v="4"/>
  </r>
  <r>
    <x v="3"/>
    <x v="0"/>
    <s v="USB"/>
    <s v="-"/>
    <n v="-1000"/>
    <n v="1"/>
    <n v="-1000"/>
    <x v="2"/>
  </r>
  <r>
    <x v="3"/>
    <x v="0"/>
    <s v="黒板"/>
    <s v="-"/>
    <n v="-1000"/>
    <n v="1"/>
    <n v="-1000"/>
    <x v="2"/>
  </r>
  <r>
    <x v="3"/>
    <x v="0"/>
    <s v="レーザーカッター使用料"/>
    <s v="-"/>
    <n v="-1500"/>
    <n v="1"/>
    <n v="-1500"/>
    <x v="0"/>
  </r>
  <r>
    <x v="3"/>
    <x v="0"/>
    <s v="べニア板＋合成板"/>
    <s v="-"/>
    <n v="-1000"/>
    <n v="1"/>
    <n v="-1000"/>
    <x v="0"/>
  </r>
  <r>
    <x v="3"/>
    <x v="0"/>
    <s v="レーザーカッター使用料"/>
    <s v="-"/>
    <n v="-3000"/>
    <n v="1"/>
    <n v="-3000"/>
    <x v="0"/>
  </r>
  <r>
    <x v="3"/>
    <x v="1"/>
    <s v="PASA"/>
    <s v="アークライトショップ"/>
    <n v="2500"/>
    <n v="0"/>
    <n v="0"/>
    <x v="4"/>
  </r>
  <r>
    <x v="3"/>
    <x v="1"/>
    <s v="ぺルタ"/>
    <s v="アークライトショップ"/>
    <n v="2500"/>
    <n v="0"/>
    <n v="0"/>
    <x v="4"/>
  </r>
  <r>
    <x v="3"/>
    <x v="1"/>
    <s v="PASA"/>
    <s v="ボドゲーマ"/>
    <n v="2000"/>
    <n v="11"/>
    <n v="22000"/>
    <x v="4"/>
  </r>
  <r>
    <x v="3"/>
    <x v="1"/>
    <s v="ぺルタ"/>
    <s v="ボドゲーマ"/>
    <n v="2000"/>
    <n v="0"/>
    <n v="0"/>
    <x v="4"/>
  </r>
  <r>
    <x v="3"/>
    <x v="1"/>
    <s v="PASA"/>
    <s v="STORES"/>
    <n v="2405"/>
    <n v="2"/>
    <n v="4810"/>
    <x v="4"/>
  </r>
  <r>
    <x v="3"/>
    <x v="1"/>
    <s v="ぺルタ"/>
    <s v="STORES"/>
    <n v="2405"/>
    <n v="0"/>
    <n v="0"/>
    <x v="4"/>
  </r>
  <r>
    <x v="3"/>
    <x v="1"/>
    <s v="PASA"/>
    <s v="手渡し"/>
    <n v="0"/>
    <n v="5"/>
    <n v="0"/>
    <x v="4"/>
  </r>
  <r>
    <x v="3"/>
    <x v="1"/>
    <s v="ぺルタ"/>
    <s v="手渡し"/>
    <n v="0"/>
    <n v="4"/>
    <n v="0"/>
    <x v="4"/>
  </r>
  <r>
    <x v="4"/>
    <x v="0"/>
    <s v="秋ゲムマ出展料　追加支払い"/>
    <s v="-"/>
    <n v="-11220"/>
    <n v="1"/>
    <n v="-11220"/>
    <x v="1"/>
  </r>
  <r>
    <x v="4"/>
    <x v="1"/>
    <s v="PASA"/>
    <s v="アークライトショップ"/>
    <n v="2500"/>
    <n v="2"/>
    <n v="5000"/>
    <x v="4"/>
  </r>
  <r>
    <x v="4"/>
    <x v="1"/>
    <s v="ぺルタ"/>
    <s v="アークライトショップ"/>
    <n v="2500"/>
    <n v="0"/>
    <n v="0"/>
    <x v="4"/>
  </r>
  <r>
    <x v="4"/>
    <x v="1"/>
    <s v="PASA"/>
    <s v="ボドゲーマ"/>
    <n v="2000"/>
    <n v="5"/>
    <n v="10000"/>
    <x v="4"/>
  </r>
  <r>
    <x v="4"/>
    <x v="1"/>
    <s v="ぺルタ"/>
    <s v="ボドゲーマ"/>
    <n v="2000"/>
    <n v="2"/>
    <n v="4000"/>
    <x v="4"/>
  </r>
  <r>
    <x v="4"/>
    <x v="1"/>
    <s v="PASA"/>
    <s v="STORES"/>
    <n v="2405"/>
    <n v="0"/>
    <n v="0"/>
    <x v="4"/>
  </r>
  <r>
    <x v="4"/>
    <x v="1"/>
    <s v="ぺルタ"/>
    <s v="STORES"/>
    <n v="2405"/>
    <n v="0"/>
    <n v="0"/>
    <x v="4"/>
  </r>
  <r>
    <x v="4"/>
    <x v="1"/>
    <s v="PASA"/>
    <s v="手渡し"/>
    <n v="0"/>
    <n v="1"/>
    <n v="0"/>
    <x v="4"/>
  </r>
  <r>
    <x v="4"/>
    <x v="1"/>
    <s v="ぺルタ"/>
    <s v="手渡し"/>
    <n v="0"/>
    <n v="0"/>
    <n v="0"/>
    <x v="4"/>
  </r>
  <r>
    <x v="5"/>
    <x v="1"/>
    <s v="PASA"/>
    <s v="アークライトショップ"/>
    <n v="2500"/>
    <n v="1"/>
    <n v="2500"/>
    <x v="4"/>
  </r>
  <r>
    <x v="5"/>
    <x v="1"/>
    <s v="ぺルタ"/>
    <s v="アークライトショップ"/>
    <n v="2500"/>
    <n v="1"/>
    <n v="2500"/>
    <x v="4"/>
  </r>
  <r>
    <x v="5"/>
    <x v="1"/>
    <s v="PASA"/>
    <s v="ボドゲーマ"/>
    <n v="2000"/>
    <n v="6"/>
    <n v="12000"/>
    <x v="4"/>
  </r>
  <r>
    <x v="5"/>
    <x v="1"/>
    <s v="ぺルタ"/>
    <s v="ボドゲーマ"/>
    <n v="2000"/>
    <n v="0"/>
    <n v="0"/>
    <x v="4"/>
  </r>
  <r>
    <x v="5"/>
    <x v="1"/>
    <s v="PASA"/>
    <s v="STORES"/>
    <n v="2405"/>
    <n v="0"/>
    <n v="0"/>
    <x v="4"/>
  </r>
  <r>
    <x v="5"/>
    <x v="1"/>
    <s v="ぺルタ"/>
    <s v="STORES"/>
    <n v="2405"/>
    <n v="0"/>
    <n v="0"/>
    <x v="4"/>
  </r>
  <r>
    <x v="5"/>
    <x v="1"/>
    <s v="PASA"/>
    <s v="手渡し"/>
    <n v="0"/>
    <n v="0"/>
    <n v="0"/>
    <x v="4"/>
  </r>
  <r>
    <x v="5"/>
    <x v="1"/>
    <s v="ぺルタ"/>
    <s v="手渡し"/>
    <n v="0"/>
    <n v="0"/>
    <n v="0"/>
    <x v="4"/>
  </r>
  <r>
    <x v="6"/>
    <x v="0"/>
    <s v="Herbarium用布袋購入"/>
    <s v="-"/>
    <n v="-33910"/>
    <n v="1"/>
    <n v="-33910"/>
    <x v="0"/>
  </r>
  <r>
    <x v="6"/>
    <x v="0"/>
    <s v="レジンのシリコンモールド　ｘ６"/>
    <s v="-"/>
    <n v="-3894"/>
    <n v="1"/>
    <n v="-3894"/>
    <x v="0"/>
  </r>
  <r>
    <x v="6"/>
    <x v="0"/>
    <s v="レジンのシリコンモールド　ｘ3"/>
    <s v="-"/>
    <n v="-1440"/>
    <n v="1"/>
    <n v="-1440"/>
    <x v="0"/>
  </r>
  <r>
    <x v="6"/>
    <x v="0"/>
    <s v="レジン液"/>
    <s v="-"/>
    <n v="-7500"/>
    <n v="1"/>
    <n v="-7500"/>
    <x v="0"/>
  </r>
  <r>
    <x v="6"/>
    <x v="0"/>
    <s v="花 (440 x 15)"/>
    <s v="-"/>
    <n v="-6600"/>
    <n v="1"/>
    <n v="-6600"/>
    <x v="0"/>
  </r>
  <r>
    <x v="6"/>
    <x v="1"/>
    <s v="PASA"/>
    <s v="アークライトショップ"/>
    <n v="2500"/>
    <n v="0"/>
    <n v="0"/>
    <x v="4"/>
  </r>
  <r>
    <x v="6"/>
    <x v="1"/>
    <s v="ぺルタ"/>
    <s v="アークライトショップ"/>
    <n v="2500"/>
    <n v="0"/>
    <n v="0"/>
    <x v="4"/>
  </r>
  <r>
    <x v="6"/>
    <x v="1"/>
    <s v="Herbarium"/>
    <s v="アークライトショップ"/>
    <n v="3500"/>
    <n v="0"/>
    <n v="0"/>
    <x v="4"/>
  </r>
  <r>
    <x v="6"/>
    <x v="1"/>
    <s v="PASA"/>
    <s v="ボドゲーマ"/>
    <n v="2000"/>
    <n v="4"/>
    <n v="8000"/>
    <x v="4"/>
  </r>
  <r>
    <x v="6"/>
    <x v="1"/>
    <s v="ぺルタ"/>
    <s v="ボドゲーマ"/>
    <n v="2000"/>
    <n v="0"/>
    <n v="0"/>
    <x v="4"/>
  </r>
  <r>
    <x v="6"/>
    <x v="1"/>
    <s v="Herbarium"/>
    <s v="ボドゲーマ"/>
    <n v="3500"/>
    <n v="0"/>
    <n v="0"/>
    <x v="4"/>
  </r>
  <r>
    <x v="6"/>
    <x v="1"/>
    <s v="PASA"/>
    <s v="STORES"/>
    <n v="2405"/>
    <n v="1"/>
    <n v="2405"/>
    <x v="4"/>
  </r>
  <r>
    <x v="6"/>
    <x v="1"/>
    <s v="ぺルタ"/>
    <s v="STORES"/>
    <n v="2405"/>
    <n v="0"/>
    <n v="0"/>
    <x v="4"/>
  </r>
  <r>
    <x v="6"/>
    <x v="1"/>
    <s v="Herbarium"/>
    <s v="STORES"/>
    <n v="3325"/>
    <n v="1"/>
    <n v="3325"/>
    <x v="4"/>
  </r>
  <r>
    <x v="6"/>
    <x v="1"/>
    <s v="PASA"/>
    <s v="手渡し"/>
    <n v="0"/>
    <n v="0"/>
    <n v="0"/>
    <x v="4"/>
  </r>
  <r>
    <x v="6"/>
    <x v="1"/>
    <s v="ぺルタ"/>
    <s v="手渡し"/>
    <n v="0"/>
    <n v="0"/>
    <n v="0"/>
    <x v="4"/>
  </r>
  <r>
    <x v="6"/>
    <x v="1"/>
    <s v="Herbarium"/>
    <s v="手渡し"/>
    <n v="0"/>
    <n v="0"/>
    <n v="0"/>
    <x v="4"/>
  </r>
  <r>
    <x v="7"/>
    <x v="0"/>
    <s v="ボドゲーマ納品送料 / 駐車場代"/>
    <s v="-"/>
    <n v="-1780"/>
    <n v="1"/>
    <n v="-1780"/>
    <x v="3"/>
  </r>
  <r>
    <x v="7"/>
    <x v="0"/>
    <s v="ブース用小物/テストプレイ用小物"/>
    <s v="-"/>
    <n v="-1758"/>
    <n v="1"/>
    <n v="-1758"/>
    <x v="2"/>
  </r>
  <r>
    <x v="7"/>
    <x v="1"/>
    <s v="PASA"/>
    <s v="アークライトショップ"/>
    <n v="2500"/>
    <n v="0"/>
    <n v="0"/>
    <x v="4"/>
  </r>
  <r>
    <x v="7"/>
    <x v="1"/>
    <s v="ぺルタ"/>
    <s v="アークライトショップ"/>
    <n v="2500"/>
    <n v="0"/>
    <n v="0"/>
    <x v="4"/>
  </r>
  <r>
    <x v="7"/>
    <x v="1"/>
    <s v="Herbarium"/>
    <s v="アークライトショップ"/>
    <n v="3500"/>
    <n v="0"/>
    <n v="0"/>
    <x v="4"/>
  </r>
  <r>
    <x v="7"/>
    <x v="1"/>
    <s v="PASA"/>
    <s v="ボドゲーマ"/>
    <n v="2000"/>
    <n v="14"/>
    <n v="28000"/>
    <x v="4"/>
  </r>
  <r>
    <x v="7"/>
    <x v="1"/>
    <s v="ぺルタ"/>
    <s v="ボドゲーマ"/>
    <n v="2000"/>
    <n v="0"/>
    <n v="0"/>
    <x v="4"/>
  </r>
  <r>
    <x v="7"/>
    <x v="1"/>
    <s v="Herbarium"/>
    <s v="ボドゲーマ"/>
    <n v="3500"/>
    <n v="0"/>
    <n v="0"/>
    <x v="4"/>
  </r>
  <r>
    <x v="7"/>
    <x v="1"/>
    <s v="PASA"/>
    <s v="STORES"/>
    <n v="2405"/>
    <n v="0"/>
    <n v="0"/>
    <x v="4"/>
  </r>
  <r>
    <x v="7"/>
    <x v="1"/>
    <s v="ぺルタ"/>
    <s v="STORES"/>
    <n v="2405"/>
    <n v="0"/>
    <n v="0"/>
    <x v="4"/>
  </r>
  <r>
    <x v="7"/>
    <x v="1"/>
    <s v="Herbarium"/>
    <s v="STORES"/>
    <n v="3325"/>
    <n v="0"/>
    <n v="0"/>
    <x v="4"/>
  </r>
  <r>
    <x v="7"/>
    <x v="1"/>
    <s v="PASA"/>
    <s v="手渡し"/>
    <n v="0"/>
    <n v="0"/>
    <n v="0"/>
    <x v="4"/>
  </r>
  <r>
    <x v="7"/>
    <x v="1"/>
    <s v="ぺルタ"/>
    <s v="手渡し"/>
    <n v="0"/>
    <n v="0"/>
    <n v="0"/>
    <x v="4"/>
  </r>
  <r>
    <x v="7"/>
    <x v="1"/>
    <s v="Herbarium"/>
    <s v="手渡し"/>
    <n v="0"/>
    <n v="0"/>
    <n v="0"/>
    <x v="4"/>
  </r>
  <r>
    <x v="7"/>
    <x v="1"/>
    <s v="PASA"/>
    <s v="CF"/>
    <n v="2500"/>
    <n v="12"/>
    <n v="30000"/>
    <x v="4"/>
  </r>
  <r>
    <x v="7"/>
    <x v="1"/>
    <s v="ぺルタ"/>
    <s v="CF"/>
    <n v="2500"/>
    <n v="12"/>
    <n v="30000"/>
    <x v="4"/>
  </r>
  <r>
    <x v="7"/>
    <x v="1"/>
    <s v="Herbarium"/>
    <s v="CF"/>
    <n v="3500"/>
    <n v="77"/>
    <n v="269500"/>
    <x v="4"/>
  </r>
  <r>
    <x v="7"/>
    <x v="1"/>
    <s v="Herbarium(レジン&amp;余剰)"/>
    <s v="CF"/>
    <n v="262982"/>
    <n v="1"/>
    <n v="262982"/>
    <x v="4"/>
  </r>
  <r>
    <x v="8"/>
    <x v="0"/>
    <s v="クラファン 特典印刷＠ラクスル "/>
    <s v="-"/>
    <n v="-3867"/>
    <n v="1"/>
    <n v="-3867"/>
    <x v="0"/>
  </r>
  <r>
    <x v="8"/>
    <x v="0"/>
    <s v="英語説明書印刷@ラクスル "/>
    <s v="-"/>
    <n v="-6350"/>
    <n v="1"/>
    <n v="-6350"/>
    <x v="0"/>
  </r>
  <r>
    <x v="8"/>
    <x v="0"/>
    <s v="片面クラファン 印刷@ラクスル "/>
    <s v="-"/>
    <n v="-2587"/>
    <n v="1"/>
    <n v="-2587"/>
    <x v="0"/>
  </r>
  <r>
    <x v="8"/>
    <x v="0"/>
    <s v="英語説明書印刷@ラクスル "/>
    <s v="-"/>
    <n v="-5844"/>
    <n v="1"/>
    <n v="-5844"/>
    <x v="0"/>
  </r>
  <r>
    <x v="8"/>
    <x v="0"/>
    <s v="秋ゲムマステッカー@printpac"/>
    <s v="-"/>
    <n v="-1980"/>
    <n v="1"/>
    <n v="-1980"/>
    <x v="2"/>
  </r>
  <r>
    <x v="8"/>
    <x v="0"/>
    <s v="ショッパー200部ASKUL"/>
    <s v="-"/>
    <n v="-1814"/>
    <n v="1"/>
    <n v="-1814"/>
    <x v="2"/>
  </r>
  <r>
    <x v="8"/>
    <x v="0"/>
    <s v="ノボリ@のぼりキング"/>
    <s v="-"/>
    <n v="-3646"/>
    <n v="1"/>
    <n v="-3646"/>
    <x v="2"/>
  </r>
  <r>
    <x v="8"/>
    <x v="0"/>
    <s v="別府さんHerbariumデザイン料"/>
    <s v="-"/>
    <n v="-110000"/>
    <n v="1"/>
    <n v="-110000"/>
    <x v="0"/>
  </r>
  <r>
    <x v="8"/>
    <x v="0"/>
    <s v="レターパックプラス88個"/>
    <s v="-"/>
    <n v="-45760"/>
    <n v="1"/>
    <n v="-45760"/>
    <x v="3"/>
  </r>
  <r>
    <x v="8"/>
    <x v="0"/>
    <s v="梱包材＋セロテープ"/>
    <s v="-"/>
    <n v="-1210"/>
    <n v="1"/>
    <n v="-1210"/>
    <x v="3"/>
  </r>
  <r>
    <x v="8"/>
    <x v="0"/>
    <s v="金庫"/>
    <s v="-"/>
    <n v="-3000"/>
    <n v="1"/>
    <n v="-3000"/>
    <x v="2"/>
  </r>
  <r>
    <x v="8"/>
    <x v="0"/>
    <s v="飾り棚"/>
    <s v="-"/>
    <n v="-5000"/>
    <n v="1"/>
    <n v="-5000"/>
    <x v="2"/>
  </r>
  <r>
    <x v="8"/>
    <x v="0"/>
    <s v="飾り棚の花類"/>
    <s v="-"/>
    <n v="-2000"/>
    <n v="1"/>
    <n v="-2000"/>
    <x v="2"/>
  </r>
  <r>
    <x v="8"/>
    <x v="0"/>
    <s v="ラミネート機＋ラミネート紙"/>
    <s v="-"/>
    <n v="-5000"/>
    <n v="1"/>
    <n v="-5000"/>
    <x v="2"/>
  </r>
  <r>
    <x v="8"/>
    <x v="0"/>
    <s v="エプロン@3COINS"/>
    <s v="-"/>
    <n v="-1760"/>
    <n v="1"/>
    <n v="-1760"/>
    <x v="2"/>
  </r>
  <r>
    <x v="8"/>
    <x v="0"/>
    <s v="印鑑/手袋/POP/領収書等@CANDO"/>
    <s v="-"/>
    <n v="-1504"/>
    <n v="1"/>
    <n v="-1504"/>
    <x v="2"/>
  </r>
  <r>
    <x v="8"/>
    <x v="0"/>
    <s v="ポスタースタンド"/>
    <s v="-"/>
    <n v="-3377"/>
    <n v="1"/>
    <n v="-3377"/>
    <x v="2"/>
  </r>
  <r>
    <x v="8"/>
    <x v="0"/>
    <s v="ポスター@ラクスル "/>
    <s v="-"/>
    <n v="-3861"/>
    <n v="1"/>
    <n v="-3861"/>
    <x v="2"/>
  </r>
  <r>
    <x v="8"/>
    <x v="0"/>
    <s v="ベルチップ使い方@ラクスル "/>
    <s v="-"/>
    <n v="-4008"/>
    <n v="1"/>
    <n v="-4008"/>
    <x v="0"/>
  </r>
  <r>
    <x v="8"/>
    <x v="0"/>
    <s v="善治郎"/>
    <s v="-"/>
    <n v="-17369"/>
    <n v="1"/>
    <n v="-17369"/>
    <x v="5"/>
  </r>
  <r>
    <x v="8"/>
    <x v="0"/>
    <s v="叙々苑"/>
    <s v="-"/>
    <n v="-118583"/>
    <n v="1"/>
    <n v="-118583"/>
    <x v="5"/>
  </r>
  <r>
    <x v="8"/>
    <x v="0"/>
    <s v="朝飯、昼飯"/>
    <s v="-"/>
    <n v="-4000"/>
    <n v="1"/>
    <n v="-4000"/>
    <x v="5"/>
  </r>
  <r>
    <x v="8"/>
    <x v="0"/>
    <s v="カフェ"/>
    <s v="-"/>
    <n v="-5000"/>
    <n v="1"/>
    <n v="-5000"/>
    <x v="5"/>
  </r>
  <r>
    <x v="8"/>
    <x v="0"/>
    <s v="レターパックプラス　精算済み"/>
    <s v="-"/>
    <n v="-4680"/>
    <n v="1"/>
    <n v="-4680"/>
    <x v="3"/>
  </r>
  <r>
    <x v="8"/>
    <x v="0"/>
    <s v="レターパックプラス+ゆうパック　精算済み"/>
    <s v="-"/>
    <n v="-1764"/>
    <n v="1"/>
    <n v="-1764"/>
    <x v="3"/>
  </r>
  <r>
    <x v="8"/>
    <x v="0"/>
    <s v="レターパックプラス　精算済み"/>
    <s v="-"/>
    <n v="-1040"/>
    <n v="1"/>
    <n v="-1040"/>
    <x v="3"/>
  </r>
  <r>
    <x v="8"/>
    <x v="0"/>
    <s v="Herbarium製作費振り込み"/>
    <s v="-"/>
    <n v="-936100"/>
    <n v="1"/>
    <n v="-936100"/>
    <x v="0"/>
  </r>
  <r>
    <x v="8"/>
    <x v="1"/>
    <s v="PASA"/>
    <s v="アークライトショップ"/>
    <n v="2500"/>
    <n v="0"/>
    <n v="0"/>
    <x v="4"/>
  </r>
  <r>
    <x v="8"/>
    <x v="1"/>
    <s v="ぺルタ"/>
    <s v="アークライトショップ"/>
    <n v="2500"/>
    <n v="0"/>
    <n v="0"/>
    <x v="4"/>
  </r>
  <r>
    <x v="8"/>
    <x v="1"/>
    <s v="Herbarium"/>
    <s v="アークライトショップ"/>
    <n v="3500"/>
    <n v="0"/>
    <n v="0"/>
    <x v="4"/>
  </r>
  <r>
    <x v="8"/>
    <x v="1"/>
    <s v="PASA"/>
    <s v="ボドゲーマ"/>
    <n v="2000"/>
    <n v="7"/>
    <n v="14000"/>
    <x v="4"/>
  </r>
  <r>
    <x v="8"/>
    <x v="1"/>
    <s v="ぺルタ"/>
    <s v="ボドゲーマ"/>
    <n v="2000"/>
    <n v="0"/>
    <n v="0"/>
    <x v="4"/>
  </r>
  <r>
    <x v="8"/>
    <x v="1"/>
    <s v="Herbarium"/>
    <s v="ボドゲーマ"/>
    <n v="3500"/>
    <n v="25"/>
    <n v="87500"/>
    <x v="4"/>
  </r>
  <r>
    <x v="8"/>
    <x v="1"/>
    <s v="PASA"/>
    <s v="STORES"/>
    <n v="2405"/>
    <n v="3"/>
    <n v="7215"/>
    <x v="4"/>
  </r>
  <r>
    <x v="8"/>
    <x v="1"/>
    <s v="ぺルタ"/>
    <s v="STORES"/>
    <n v="2405"/>
    <n v="0"/>
    <n v="0"/>
    <x v="4"/>
  </r>
  <r>
    <x v="8"/>
    <x v="1"/>
    <s v="Herbarium"/>
    <s v="STORES"/>
    <n v="3325"/>
    <n v="7"/>
    <n v="23275"/>
    <x v="4"/>
  </r>
  <r>
    <x v="8"/>
    <x v="1"/>
    <s v="PASA"/>
    <s v="手渡し"/>
    <n v="0"/>
    <n v="2"/>
    <n v="0"/>
    <x v="4"/>
  </r>
  <r>
    <x v="8"/>
    <x v="1"/>
    <s v="ぺルタ"/>
    <s v="手渡し"/>
    <n v="0"/>
    <n v="0"/>
    <n v="0"/>
    <x v="4"/>
  </r>
  <r>
    <x v="8"/>
    <x v="1"/>
    <s v="Herbarium"/>
    <s v="手渡し"/>
    <n v="0"/>
    <n v="7"/>
    <n v="0"/>
    <x v="4"/>
  </r>
  <r>
    <x v="8"/>
    <x v="1"/>
    <s v="PASA"/>
    <s v="ゲームマーケット2020秋"/>
    <n v="2500"/>
    <n v="36"/>
    <n v="90000"/>
    <x v="4"/>
  </r>
  <r>
    <x v="8"/>
    <x v="1"/>
    <s v="ぺルタ"/>
    <s v="ゲームマーケット2021秋"/>
    <n v="2500"/>
    <n v="28"/>
    <n v="70000"/>
    <x v="4"/>
  </r>
  <r>
    <x v="8"/>
    <x v="1"/>
    <s v="Herbarium"/>
    <s v="ゲームマーケット2022秋"/>
    <n v="3500"/>
    <n v="229"/>
    <n v="801500"/>
    <x v="4"/>
  </r>
  <r>
    <x v="8"/>
    <x v="1"/>
    <s v="ぺルタ"/>
    <s v="手渡し"/>
    <n v="2500"/>
    <n v="1"/>
    <n v="2500"/>
    <x v="4"/>
  </r>
  <r>
    <x v="9"/>
    <x v="0"/>
    <s v="ゲムマ大阪、振り込み"/>
    <s v="-"/>
    <n v="-16500"/>
    <n v="1"/>
    <n v="-16500"/>
    <x v="1"/>
  </r>
  <r>
    <x v="9"/>
    <x v="0"/>
    <s v="レターパックプラス　精算済み"/>
    <s v="-"/>
    <n v="-520"/>
    <n v="1"/>
    <n v="-520"/>
    <x v="3"/>
  </r>
  <r>
    <x v="9"/>
    <x v="0"/>
    <s v="ゲムマ春、振り込み"/>
    <s v="-"/>
    <n v="-34800"/>
    <n v="1"/>
    <n v="-34800"/>
    <x v="1"/>
  </r>
  <r>
    <x v="9"/>
    <x v="1"/>
    <s v="PASA"/>
    <s v="アークライトショップ"/>
    <n v="2500"/>
    <n v="0"/>
    <n v="0"/>
    <x v="4"/>
  </r>
  <r>
    <x v="9"/>
    <x v="1"/>
    <s v="ぺルタ"/>
    <s v="アークライトショップ"/>
    <n v="2500"/>
    <n v="0"/>
    <n v="0"/>
    <x v="4"/>
  </r>
  <r>
    <x v="9"/>
    <x v="1"/>
    <s v="Herbarium"/>
    <s v="アークライトショップ"/>
    <n v="3500"/>
    <n v="0"/>
    <n v="0"/>
    <x v="4"/>
  </r>
  <r>
    <x v="9"/>
    <x v="1"/>
    <s v="PASA"/>
    <s v="ボドゲーマ"/>
    <n v="2000"/>
    <n v="0"/>
    <n v="0"/>
    <x v="4"/>
  </r>
  <r>
    <x v="9"/>
    <x v="1"/>
    <s v="ぺルタ"/>
    <s v="ボドゲーマ"/>
    <n v="2000"/>
    <n v="0"/>
    <n v="0"/>
    <x v="4"/>
  </r>
  <r>
    <x v="9"/>
    <x v="1"/>
    <s v="Herbarium"/>
    <s v="ボドゲーマ"/>
    <n v="3500"/>
    <n v="12"/>
    <n v="42000"/>
    <x v="4"/>
  </r>
  <r>
    <x v="9"/>
    <x v="1"/>
    <s v="PASA"/>
    <s v="STORES"/>
    <n v="2405"/>
    <n v="4"/>
    <n v="9620"/>
    <x v="4"/>
  </r>
  <r>
    <x v="9"/>
    <x v="1"/>
    <s v="ぺルタ"/>
    <s v="STORES"/>
    <n v="2405"/>
    <n v="0"/>
    <n v="0"/>
    <x v="4"/>
  </r>
  <r>
    <x v="9"/>
    <x v="1"/>
    <s v="Herbarium"/>
    <s v="STORES"/>
    <n v="3325"/>
    <n v="1"/>
    <n v="3325"/>
    <x v="4"/>
  </r>
  <r>
    <x v="9"/>
    <x v="1"/>
    <s v="PASA"/>
    <s v="手渡し"/>
    <n v="0"/>
    <n v="0"/>
    <n v="0"/>
    <x v="4"/>
  </r>
  <r>
    <x v="9"/>
    <x v="1"/>
    <s v="ぺルタ"/>
    <s v="手渡し"/>
    <n v="0"/>
    <n v="0"/>
    <n v="0"/>
    <x v="4"/>
  </r>
  <r>
    <x v="9"/>
    <x v="1"/>
    <s v="Herbarium"/>
    <s v="手渡し"/>
    <n v="3500"/>
    <n v="1"/>
    <n v="3500"/>
    <x v="4"/>
  </r>
  <r>
    <x v="10"/>
    <x v="0"/>
    <s v="Herbarium 5個購入"/>
    <s v="-"/>
    <n v="-20500"/>
    <n v="1"/>
    <n v="-20500"/>
    <x v="6"/>
  </r>
  <r>
    <x v="10"/>
    <x v="0"/>
    <s v="ボドゲーマ郵送/レターパックプラス*3"/>
    <s v="-"/>
    <n v="-2610"/>
    <n v="1"/>
    <n v="-2610"/>
    <x v="3"/>
  </r>
  <r>
    <x v="10"/>
    <x v="1"/>
    <s v="PASA"/>
    <s v="ボドゲーマ"/>
    <n v="2405"/>
    <n v="4"/>
    <n v="9620"/>
    <x v="4"/>
  </r>
  <r>
    <x v="10"/>
    <x v="1"/>
    <s v="Herbarium"/>
    <s v="ボドゲーマ"/>
    <n v="3520"/>
    <n v="9"/>
    <n v="3168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8">
  <r>
    <x v="0"/>
    <s v="出費"/>
    <x v="0"/>
    <s v="-"/>
    <n v="-291236"/>
    <n v="1"/>
    <n v="-291236"/>
    <s v="開発費"/>
  </r>
  <r>
    <x v="0"/>
    <s v="出費"/>
    <x v="1"/>
    <s v="-"/>
    <n v="-230494"/>
    <n v="1"/>
    <n v="-230494"/>
    <s v="開発費"/>
  </r>
  <r>
    <x v="0"/>
    <s v="出費"/>
    <x v="2"/>
    <s v="-"/>
    <n v="-21780"/>
    <n v="1"/>
    <n v="-21780"/>
    <s v="出展料"/>
  </r>
  <r>
    <x v="0"/>
    <s v="出費"/>
    <x v="3"/>
    <s v="-"/>
    <n v="-3014"/>
    <n v="1"/>
    <n v="-3014"/>
    <s v="準備"/>
  </r>
  <r>
    <x v="0"/>
    <s v="出費"/>
    <x v="4"/>
    <s v="-"/>
    <n v="-2000"/>
    <n v="1"/>
    <n v="-2000"/>
    <s v="準備"/>
  </r>
  <r>
    <x v="0"/>
    <s v="出費"/>
    <x v="5"/>
    <s v="-"/>
    <n v="-4000"/>
    <n v="1"/>
    <n v="-4000"/>
    <s v="開発費"/>
  </r>
  <r>
    <x v="0"/>
    <s v="出費"/>
    <x v="6"/>
    <s v="-"/>
    <n v="-10000"/>
    <n v="1"/>
    <n v="-10000"/>
    <s v="開発費"/>
  </r>
  <r>
    <x v="0"/>
    <s v="出費"/>
    <x v="7"/>
    <s v="-"/>
    <n v="-1550"/>
    <n v="1"/>
    <n v="-1550"/>
    <s v="準備"/>
  </r>
  <r>
    <x v="0"/>
    <s v="出費"/>
    <x v="8"/>
    <s v="-"/>
    <n v="-292"/>
    <n v="1"/>
    <n v="-292"/>
    <s v="郵送"/>
  </r>
  <r>
    <x v="0"/>
    <s v="出費"/>
    <x v="9"/>
    <s v="-"/>
    <n v="-1290"/>
    <n v="1"/>
    <n v="-1290"/>
    <s v="郵送"/>
  </r>
  <r>
    <x v="0"/>
    <s v="出費"/>
    <x v="10"/>
    <s v="-"/>
    <n v="-1290"/>
    <n v="1"/>
    <n v="-1290"/>
    <s v="郵送"/>
  </r>
  <r>
    <x v="1"/>
    <s v="売上"/>
    <x v="11"/>
    <s v="アークライトショップ"/>
    <n v="2500"/>
    <n v="20"/>
    <n v="50000"/>
    <s v="販売利益"/>
  </r>
  <r>
    <x v="1"/>
    <s v="売上"/>
    <x v="12"/>
    <s v="アークライトショップ"/>
    <n v="2500"/>
    <n v="5"/>
    <n v="12500"/>
    <s v="販売利益"/>
  </r>
  <r>
    <x v="1"/>
    <s v="売上"/>
    <x v="11"/>
    <s v="ボドゲーマ"/>
    <n v="2000"/>
    <n v="5"/>
    <n v="10000"/>
    <s v="販売利益"/>
  </r>
  <r>
    <x v="1"/>
    <s v="売上"/>
    <x v="12"/>
    <s v="ボドゲーマ"/>
    <n v="2000"/>
    <n v="0"/>
    <n v="0"/>
    <s v="販売利益"/>
  </r>
  <r>
    <x v="1"/>
    <s v="売上"/>
    <x v="11"/>
    <s v="STORES"/>
    <n v="2356"/>
    <n v="3"/>
    <n v="7068"/>
    <s v="販売利益"/>
  </r>
  <r>
    <x v="1"/>
    <s v="売上"/>
    <x v="12"/>
    <s v="STORES"/>
    <n v="2356"/>
    <n v="0"/>
    <n v="0"/>
    <s v="販売利益"/>
  </r>
  <r>
    <x v="1"/>
    <s v="売上"/>
    <x v="11"/>
    <s v="手渡し"/>
    <n v="0"/>
    <n v="4"/>
    <n v="0"/>
    <s v="販売利益"/>
  </r>
  <r>
    <x v="1"/>
    <s v="売上"/>
    <x v="12"/>
    <s v="手渡し"/>
    <n v="0"/>
    <n v="4"/>
    <n v="0"/>
    <s v="販売利益"/>
  </r>
  <r>
    <x v="2"/>
    <s v="出費"/>
    <x v="10"/>
    <s v="-"/>
    <n v="-1290"/>
    <n v="1"/>
    <n v="-1290"/>
    <s v="郵送"/>
  </r>
  <r>
    <x v="2"/>
    <s v="出費"/>
    <x v="9"/>
    <s v="-"/>
    <n v="-1290"/>
    <n v="1"/>
    <n v="-1290"/>
    <s v="郵送"/>
  </r>
  <r>
    <x v="2"/>
    <s v="出費"/>
    <x v="10"/>
    <s v="-"/>
    <n v="-1410"/>
    <n v="1"/>
    <n v="-1410"/>
    <s v="郵送"/>
  </r>
  <r>
    <x v="2"/>
    <s v="売上"/>
    <x v="11"/>
    <s v="アークライトショップ"/>
    <n v="2500"/>
    <n v="12"/>
    <n v="30000"/>
    <s v="販売利益"/>
  </r>
  <r>
    <x v="2"/>
    <s v="売上"/>
    <x v="12"/>
    <s v="アークライトショップ"/>
    <n v="2500"/>
    <n v="2"/>
    <n v="5000"/>
    <s v="販売利益"/>
  </r>
  <r>
    <x v="2"/>
    <s v="売上"/>
    <x v="11"/>
    <s v="ボドゲーマ"/>
    <n v="2000"/>
    <n v="12"/>
    <n v="24000"/>
    <s v="販売利益"/>
  </r>
  <r>
    <x v="2"/>
    <s v="売上"/>
    <x v="12"/>
    <s v="ボドゲーマ"/>
    <n v="2000"/>
    <n v="5"/>
    <n v="10000"/>
    <s v="販売利益"/>
  </r>
  <r>
    <x v="2"/>
    <s v="売上"/>
    <x v="11"/>
    <s v="STORES"/>
    <n v="2405"/>
    <n v="5"/>
    <n v="12025"/>
    <s v="販売利益"/>
  </r>
  <r>
    <x v="2"/>
    <s v="売上"/>
    <x v="12"/>
    <s v="STORES"/>
    <n v="2405"/>
    <n v="0"/>
    <n v="0"/>
    <s v="販売利益"/>
  </r>
  <r>
    <x v="2"/>
    <s v="売上"/>
    <x v="11"/>
    <s v="手渡し"/>
    <n v="0"/>
    <n v="0"/>
    <n v="0"/>
    <s v="販売利益"/>
  </r>
  <r>
    <x v="2"/>
    <s v="売上"/>
    <x v="12"/>
    <s v="手渡し"/>
    <n v="0"/>
    <n v="1"/>
    <n v="0"/>
    <s v="販売利益"/>
  </r>
  <r>
    <x v="3"/>
    <s v="出費"/>
    <x v="13"/>
    <s v="-"/>
    <n v="-1000"/>
    <n v="1"/>
    <n v="-1000"/>
    <s v="準備"/>
  </r>
  <r>
    <x v="3"/>
    <s v="出費"/>
    <x v="14"/>
    <s v="-"/>
    <n v="-1000"/>
    <n v="1"/>
    <n v="-1000"/>
    <s v="準備"/>
  </r>
  <r>
    <x v="3"/>
    <s v="出費"/>
    <x v="15"/>
    <s v="-"/>
    <n v="-1500"/>
    <n v="1"/>
    <n v="-1500"/>
    <s v="開発費"/>
  </r>
  <r>
    <x v="3"/>
    <s v="出費"/>
    <x v="16"/>
    <s v="-"/>
    <n v="-1000"/>
    <n v="1"/>
    <n v="-1000"/>
    <s v="開発費"/>
  </r>
  <r>
    <x v="3"/>
    <s v="出費"/>
    <x v="15"/>
    <s v="-"/>
    <n v="-3000"/>
    <n v="1"/>
    <n v="-3000"/>
    <s v="開発費"/>
  </r>
  <r>
    <x v="3"/>
    <s v="売上"/>
    <x v="11"/>
    <s v="アークライトショップ"/>
    <n v="2500"/>
    <n v="0"/>
    <n v="0"/>
    <s v="販売利益"/>
  </r>
  <r>
    <x v="3"/>
    <s v="売上"/>
    <x v="12"/>
    <s v="アークライトショップ"/>
    <n v="2500"/>
    <n v="0"/>
    <n v="0"/>
    <s v="販売利益"/>
  </r>
  <r>
    <x v="3"/>
    <s v="売上"/>
    <x v="11"/>
    <s v="ボドゲーマ"/>
    <n v="2000"/>
    <n v="11"/>
    <n v="22000"/>
    <s v="販売利益"/>
  </r>
  <r>
    <x v="3"/>
    <s v="売上"/>
    <x v="12"/>
    <s v="ボドゲーマ"/>
    <n v="2000"/>
    <n v="0"/>
    <n v="0"/>
    <s v="販売利益"/>
  </r>
  <r>
    <x v="3"/>
    <s v="売上"/>
    <x v="11"/>
    <s v="STORES"/>
    <n v="2405"/>
    <n v="2"/>
    <n v="4810"/>
    <s v="販売利益"/>
  </r>
  <r>
    <x v="3"/>
    <s v="売上"/>
    <x v="12"/>
    <s v="STORES"/>
    <n v="2405"/>
    <n v="0"/>
    <n v="0"/>
    <s v="販売利益"/>
  </r>
  <r>
    <x v="3"/>
    <s v="売上"/>
    <x v="11"/>
    <s v="手渡し"/>
    <n v="0"/>
    <n v="5"/>
    <n v="0"/>
    <s v="販売利益"/>
  </r>
  <r>
    <x v="3"/>
    <s v="売上"/>
    <x v="12"/>
    <s v="手渡し"/>
    <n v="0"/>
    <n v="4"/>
    <n v="0"/>
    <s v="販売利益"/>
  </r>
  <r>
    <x v="4"/>
    <s v="出費"/>
    <x v="17"/>
    <s v="-"/>
    <n v="-11220"/>
    <n v="1"/>
    <n v="-11220"/>
    <s v="出展料"/>
  </r>
  <r>
    <x v="4"/>
    <s v="売上"/>
    <x v="11"/>
    <s v="アークライトショップ"/>
    <n v="2500"/>
    <n v="2"/>
    <n v="5000"/>
    <s v="販売利益"/>
  </r>
  <r>
    <x v="4"/>
    <s v="売上"/>
    <x v="12"/>
    <s v="アークライトショップ"/>
    <n v="2500"/>
    <n v="0"/>
    <n v="0"/>
    <s v="販売利益"/>
  </r>
  <r>
    <x v="4"/>
    <s v="売上"/>
    <x v="11"/>
    <s v="ボドゲーマ"/>
    <n v="2000"/>
    <n v="5"/>
    <n v="10000"/>
    <s v="販売利益"/>
  </r>
  <r>
    <x v="4"/>
    <s v="売上"/>
    <x v="12"/>
    <s v="ボドゲーマ"/>
    <n v="2000"/>
    <n v="2"/>
    <n v="4000"/>
    <s v="販売利益"/>
  </r>
  <r>
    <x v="4"/>
    <s v="売上"/>
    <x v="11"/>
    <s v="STORES"/>
    <n v="2405"/>
    <n v="0"/>
    <n v="0"/>
    <s v="販売利益"/>
  </r>
  <r>
    <x v="4"/>
    <s v="売上"/>
    <x v="12"/>
    <s v="STORES"/>
    <n v="2405"/>
    <n v="0"/>
    <n v="0"/>
    <s v="販売利益"/>
  </r>
  <r>
    <x v="4"/>
    <s v="売上"/>
    <x v="11"/>
    <s v="手渡し"/>
    <n v="0"/>
    <n v="1"/>
    <n v="0"/>
    <s v="販売利益"/>
  </r>
  <r>
    <x v="4"/>
    <s v="売上"/>
    <x v="12"/>
    <s v="手渡し"/>
    <n v="0"/>
    <n v="0"/>
    <n v="0"/>
    <s v="販売利益"/>
  </r>
  <r>
    <x v="5"/>
    <s v="売上"/>
    <x v="11"/>
    <s v="アークライトショップ"/>
    <n v="2500"/>
    <n v="1"/>
    <n v="2500"/>
    <s v="販売利益"/>
  </r>
  <r>
    <x v="5"/>
    <s v="売上"/>
    <x v="12"/>
    <s v="アークライトショップ"/>
    <n v="2500"/>
    <n v="1"/>
    <n v="2500"/>
    <s v="販売利益"/>
  </r>
  <r>
    <x v="5"/>
    <s v="売上"/>
    <x v="11"/>
    <s v="ボドゲーマ"/>
    <n v="2000"/>
    <n v="6"/>
    <n v="12000"/>
    <s v="販売利益"/>
  </r>
  <r>
    <x v="5"/>
    <s v="売上"/>
    <x v="12"/>
    <s v="ボドゲーマ"/>
    <n v="2000"/>
    <n v="0"/>
    <n v="0"/>
    <s v="販売利益"/>
  </r>
  <r>
    <x v="5"/>
    <s v="売上"/>
    <x v="11"/>
    <s v="STORES"/>
    <n v="2405"/>
    <n v="0"/>
    <n v="0"/>
    <s v="販売利益"/>
  </r>
  <r>
    <x v="5"/>
    <s v="売上"/>
    <x v="12"/>
    <s v="STORES"/>
    <n v="2405"/>
    <n v="0"/>
    <n v="0"/>
    <s v="販売利益"/>
  </r>
  <r>
    <x v="5"/>
    <s v="売上"/>
    <x v="11"/>
    <s v="手渡し"/>
    <n v="0"/>
    <n v="0"/>
    <n v="0"/>
    <s v="販売利益"/>
  </r>
  <r>
    <x v="5"/>
    <s v="売上"/>
    <x v="12"/>
    <s v="手渡し"/>
    <n v="0"/>
    <n v="0"/>
    <n v="0"/>
    <s v="販売利益"/>
  </r>
  <r>
    <x v="6"/>
    <s v="出費"/>
    <x v="18"/>
    <s v="-"/>
    <n v="-33910"/>
    <n v="1"/>
    <n v="-33910"/>
    <s v="開発費"/>
  </r>
  <r>
    <x v="6"/>
    <s v="出費"/>
    <x v="19"/>
    <s v="-"/>
    <n v="-3894"/>
    <n v="1"/>
    <n v="-3894"/>
    <s v="開発費"/>
  </r>
  <r>
    <x v="6"/>
    <s v="出費"/>
    <x v="20"/>
    <s v="-"/>
    <n v="-1440"/>
    <n v="1"/>
    <n v="-1440"/>
    <s v="開発費"/>
  </r>
  <r>
    <x v="6"/>
    <s v="出費"/>
    <x v="21"/>
    <s v="-"/>
    <n v="-7500"/>
    <n v="1"/>
    <n v="-7500"/>
    <s v="開発費"/>
  </r>
  <r>
    <x v="6"/>
    <s v="出費"/>
    <x v="22"/>
    <s v="-"/>
    <n v="-6600"/>
    <n v="1"/>
    <n v="-6600"/>
    <s v="開発費"/>
  </r>
  <r>
    <x v="6"/>
    <s v="売上"/>
    <x v="11"/>
    <s v="アークライトショップ"/>
    <n v="2500"/>
    <n v="0"/>
    <n v="0"/>
    <s v="販売利益"/>
  </r>
  <r>
    <x v="6"/>
    <s v="売上"/>
    <x v="12"/>
    <s v="アークライトショップ"/>
    <n v="2500"/>
    <n v="0"/>
    <n v="0"/>
    <s v="販売利益"/>
  </r>
  <r>
    <x v="6"/>
    <s v="売上"/>
    <x v="23"/>
    <s v="アークライトショップ"/>
    <n v="3500"/>
    <n v="0"/>
    <n v="0"/>
    <s v="販売利益"/>
  </r>
  <r>
    <x v="6"/>
    <s v="売上"/>
    <x v="11"/>
    <s v="ボドゲーマ"/>
    <n v="2000"/>
    <n v="4"/>
    <n v="8000"/>
    <s v="販売利益"/>
  </r>
  <r>
    <x v="6"/>
    <s v="売上"/>
    <x v="12"/>
    <s v="ボドゲーマ"/>
    <n v="2000"/>
    <n v="0"/>
    <n v="0"/>
    <s v="販売利益"/>
  </r>
  <r>
    <x v="6"/>
    <s v="売上"/>
    <x v="23"/>
    <s v="ボドゲーマ"/>
    <n v="3500"/>
    <n v="0"/>
    <n v="0"/>
    <s v="販売利益"/>
  </r>
  <r>
    <x v="6"/>
    <s v="売上"/>
    <x v="11"/>
    <s v="STORES"/>
    <n v="2405"/>
    <n v="1"/>
    <n v="2405"/>
    <s v="販売利益"/>
  </r>
  <r>
    <x v="6"/>
    <s v="売上"/>
    <x v="12"/>
    <s v="STORES"/>
    <n v="2405"/>
    <n v="0"/>
    <n v="0"/>
    <s v="販売利益"/>
  </r>
  <r>
    <x v="6"/>
    <s v="売上"/>
    <x v="23"/>
    <s v="STORES"/>
    <n v="3325"/>
    <n v="1"/>
    <n v="3325"/>
    <s v="販売利益"/>
  </r>
  <r>
    <x v="6"/>
    <s v="売上"/>
    <x v="11"/>
    <s v="手渡し"/>
    <n v="0"/>
    <n v="0"/>
    <n v="0"/>
    <s v="販売利益"/>
  </r>
  <r>
    <x v="6"/>
    <s v="売上"/>
    <x v="12"/>
    <s v="手渡し"/>
    <n v="0"/>
    <n v="0"/>
    <n v="0"/>
    <s v="販売利益"/>
  </r>
  <r>
    <x v="6"/>
    <s v="売上"/>
    <x v="23"/>
    <s v="手渡し"/>
    <n v="0"/>
    <n v="0"/>
    <n v="0"/>
    <s v="販売利益"/>
  </r>
  <r>
    <x v="7"/>
    <s v="出費"/>
    <x v="24"/>
    <s v="-"/>
    <n v="-1780"/>
    <n v="1"/>
    <n v="-1780"/>
    <s v="郵送"/>
  </r>
  <r>
    <x v="7"/>
    <s v="出費"/>
    <x v="25"/>
    <s v="-"/>
    <n v="-1758"/>
    <n v="1"/>
    <n v="-1758"/>
    <s v="準備"/>
  </r>
  <r>
    <x v="7"/>
    <s v="売上"/>
    <x v="11"/>
    <s v="アークライトショップ"/>
    <n v="2500"/>
    <n v="0"/>
    <n v="0"/>
    <s v="販売利益"/>
  </r>
  <r>
    <x v="7"/>
    <s v="売上"/>
    <x v="12"/>
    <s v="アークライトショップ"/>
    <n v="2500"/>
    <n v="0"/>
    <n v="0"/>
    <s v="販売利益"/>
  </r>
  <r>
    <x v="7"/>
    <s v="売上"/>
    <x v="23"/>
    <s v="アークライトショップ"/>
    <n v="3500"/>
    <n v="0"/>
    <n v="0"/>
    <s v="販売利益"/>
  </r>
  <r>
    <x v="7"/>
    <s v="売上"/>
    <x v="11"/>
    <s v="ボドゲーマ"/>
    <n v="2000"/>
    <n v="14"/>
    <n v="28000"/>
    <s v="販売利益"/>
  </r>
  <r>
    <x v="7"/>
    <s v="売上"/>
    <x v="12"/>
    <s v="ボドゲーマ"/>
    <n v="2000"/>
    <n v="0"/>
    <n v="0"/>
    <s v="販売利益"/>
  </r>
  <r>
    <x v="7"/>
    <s v="売上"/>
    <x v="23"/>
    <s v="ボドゲーマ"/>
    <n v="3500"/>
    <n v="0"/>
    <n v="0"/>
    <s v="販売利益"/>
  </r>
  <r>
    <x v="7"/>
    <s v="売上"/>
    <x v="11"/>
    <s v="STORES"/>
    <n v="2405"/>
    <n v="0"/>
    <n v="0"/>
    <s v="販売利益"/>
  </r>
  <r>
    <x v="7"/>
    <s v="売上"/>
    <x v="12"/>
    <s v="STORES"/>
    <n v="2405"/>
    <n v="0"/>
    <n v="0"/>
    <s v="販売利益"/>
  </r>
  <r>
    <x v="7"/>
    <s v="売上"/>
    <x v="23"/>
    <s v="STORES"/>
    <n v="3325"/>
    <n v="0"/>
    <n v="0"/>
    <s v="販売利益"/>
  </r>
  <r>
    <x v="7"/>
    <s v="売上"/>
    <x v="11"/>
    <s v="手渡し"/>
    <n v="0"/>
    <n v="0"/>
    <n v="0"/>
    <s v="販売利益"/>
  </r>
  <r>
    <x v="7"/>
    <s v="売上"/>
    <x v="12"/>
    <s v="手渡し"/>
    <n v="0"/>
    <n v="0"/>
    <n v="0"/>
    <s v="販売利益"/>
  </r>
  <r>
    <x v="7"/>
    <s v="売上"/>
    <x v="23"/>
    <s v="手渡し"/>
    <n v="0"/>
    <n v="0"/>
    <n v="0"/>
    <s v="販売利益"/>
  </r>
  <r>
    <x v="7"/>
    <s v="売上"/>
    <x v="11"/>
    <s v="CF"/>
    <n v="2500"/>
    <n v="12"/>
    <n v="30000"/>
    <s v="販売利益"/>
  </r>
  <r>
    <x v="7"/>
    <s v="売上"/>
    <x v="12"/>
    <s v="CF"/>
    <n v="2500"/>
    <n v="12"/>
    <n v="30000"/>
    <s v="販売利益"/>
  </r>
  <r>
    <x v="7"/>
    <s v="売上"/>
    <x v="23"/>
    <s v="CF"/>
    <n v="3500"/>
    <n v="77"/>
    <n v="269500"/>
    <s v="販売利益"/>
  </r>
  <r>
    <x v="7"/>
    <s v="売上"/>
    <x v="26"/>
    <s v="CF"/>
    <n v="262982"/>
    <n v="1"/>
    <n v="262982"/>
    <s v="販売利益"/>
  </r>
  <r>
    <x v="8"/>
    <s v="出費"/>
    <x v="27"/>
    <s v="-"/>
    <n v="-3867"/>
    <n v="1"/>
    <n v="-3867"/>
    <s v="開発費"/>
  </r>
  <r>
    <x v="8"/>
    <s v="出費"/>
    <x v="28"/>
    <s v="-"/>
    <n v="-6350"/>
    <n v="1"/>
    <n v="-6350"/>
    <s v="開発費"/>
  </r>
  <r>
    <x v="8"/>
    <s v="出費"/>
    <x v="29"/>
    <s v="-"/>
    <n v="-2587"/>
    <n v="1"/>
    <n v="-2587"/>
    <s v="開発費"/>
  </r>
  <r>
    <x v="8"/>
    <s v="出費"/>
    <x v="28"/>
    <s v="-"/>
    <n v="-5844"/>
    <n v="1"/>
    <n v="-5844"/>
    <s v="開発費"/>
  </r>
  <r>
    <x v="8"/>
    <s v="出費"/>
    <x v="30"/>
    <s v="-"/>
    <n v="-1980"/>
    <n v="1"/>
    <n v="-1980"/>
    <s v="準備"/>
  </r>
  <r>
    <x v="8"/>
    <s v="出費"/>
    <x v="31"/>
    <s v="-"/>
    <n v="-1814"/>
    <n v="1"/>
    <n v="-1814"/>
    <s v="準備"/>
  </r>
  <r>
    <x v="8"/>
    <s v="出費"/>
    <x v="32"/>
    <s v="-"/>
    <n v="-3646"/>
    <n v="1"/>
    <n v="-3646"/>
    <s v="準備"/>
  </r>
  <r>
    <x v="8"/>
    <s v="出費"/>
    <x v="33"/>
    <s v="-"/>
    <n v="-110000"/>
    <n v="1"/>
    <n v="-110000"/>
    <s v="開発費"/>
  </r>
  <r>
    <x v="8"/>
    <s v="出費"/>
    <x v="34"/>
    <s v="-"/>
    <n v="-45760"/>
    <n v="1"/>
    <n v="-45760"/>
    <s v="郵送"/>
  </r>
  <r>
    <x v="8"/>
    <s v="出費"/>
    <x v="35"/>
    <s v="-"/>
    <n v="-1210"/>
    <n v="1"/>
    <n v="-1210"/>
    <s v="郵送"/>
  </r>
  <r>
    <x v="8"/>
    <s v="出費"/>
    <x v="36"/>
    <s v="-"/>
    <n v="-3000"/>
    <n v="1"/>
    <n v="-3000"/>
    <s v="準備"/>
  </r>
  <r>
    <x v="8"/>
    <s v="出費"/>
    <x v="37"/>
    <s v="-"/>
    <n v="-5000"/>
    <n v="1"/>
    <n v="-5000"/>
    <s v="準備"/>
  </r>
  <r>
    <x v="8"/>
    <s v="出費"/>
    <x v="38"/>
    <s v="-"/>
    <n v="-2000"/>
    <n v="1"/>
    <n v="-2000"/>
    <s v="準備"/>
  </r>
  <r>
    <x v="8"/>
    <s v="出費"/>
    <x v="39"/>
    <s v="-"/>
    <n v="-5000"/>
    <n v="1"/>
    <n v="-5000"/>
    <s v="準備"/>
  </r>
  <r>
    <x v="8"/>
    <s v="出費"/>
    <x v="40"/>
    <s v="-"/>
    <n v="-1760"/>
    <n v="1"/>
    <n v="-1760"/>
    <s v="準備"/>
  </r>
  <r>
    <x v="8"/>
    <s v="出費"/>
    <x v="41"/>
    <s v="-"/>
    <n v="-1504"/>
    <n v="1"/>
    <n v="-1504"/>
    <s v="準備"/>
  </r>
  <r>
    <x v="8"/>
    <s v="出費"/>
    <x v="42"/>
    <s v="-"/>
    <n v="-3377"/>
    <n v="1"/>
    <n v="-3377"/>
    <s v="準備"/>
  </r>
  <r>
    <x v="8"/>
    <s v="出費"/>
    <x v="43"/>
    <s v="-"/>
    <n v="-3861"/>
    <n v="1"/>
    <n v="-3861"/>
    <s v="準備"/>
  </r>
  <r>
    <x v="8"/>
    <s v="出費"/>
    <x v="44"/>
    <s v="-"/>
    <n v="-4008"/>
    <n v="1"/>
    <n v="-4008"/>
    <s v="開発費"/>
  </r>
  <r>
    <x v="8"/>
    <s v="出費"/>
    <x v="45"/>
    <s v="-"/>
    <n v="-17369"/>
    <n v="1"/>
    <n v="-17369"/>
    <s v="打ち上げ"/>
  </r>
  <r>
    <x v="8"/>
    <s v="出費"/>
    <x v="46"/>
    <s v="-"/>
    <n v="-118583"/>
    <n v="1"/>
    <n v="-118583"/>
    <s v="打ち上げ"/>
  </r>
  <r>
    <x v="8"/>
    <s v="出費"/>
    <x v="47"/>
    <s v="-"/>
    <n v="-4000"/>
    <n v="1"/>
    <n v="-4000"/>
    <s v="打ち上げ"/>
  </r>
  <r>
    <x v="8"/>
    <s v="出費"/>
    <x v="48"/>
    <s v="-"/>
    <n v="-5000"/>
    <n v="1"/>
    <n v="-5000"/>
    <s v="打ち上げ"/>
  </r>
  <r>
    <x v="8"/>
    <s v="出費"/>
    <x v="49"/>
    <s v="-"/>
    <n v="-4680"/>
    <n v="1"/>
    <n v="-4680"/>
    <s v="郵送"/>
  </r>
  <r>
    <x v="8"/>
    <s v="出費"/>
    <x v="50"/>
    <s v="-"/>
    <n v="-1764"/>
    <n v="1"/>
    <n v="-1764"/>
    <s v="郵送"/>
  </r>
  <r>
    <x v="8"/>
    <s v="出費"/>
    <x v="49"/>
    <s v="-"/>
    <n v="-1040"/>
    <n v="1"/>
    <n v="-1040"/>
    <s v="郵送"/>
  </r>
  <r>
    <x v="8"/>
    <s v="出費"/>
    <x v="51"/>
    <s v="-"/>
    <n v="-936100"/>
    <n v="1"/>
    <n v="-936100"/>
    <s v="開発費"/>
  </r>
  <r>
    <x v="8"/>
    <s v="売上"/>
    <x v="11"/>
    <s v="アークライトショップ"/>
    <n v="2500"/>
    <n v="0"/>
    <n v="0"/>
    <s v="販売利益"/>
  </r>
  <r>
    <x v="8"/>
    <s v="売上"/>
    <x v="12"/>
    <s v="アークライトショップ"/>
    <n v="2500"/>
    <n v="0"/>
    <n v="0"/>
    <s v="販売利益"/>
  </r>
  <r>
    <x v="8"/>
    <s v="売上"/>
    <x v="23"/>
    <s v="アークライトショップ"/>
    <n v="3500"/>
    <n v="0"/>
    <n v="0"/>
    <s v="販売利益"/>
  </r>
  <r>
    <x v="8"/>
    <s v="売上"/>
    <x v="11"/>
    <s v="ボドゲーマ"/>
    <n v="2000"/>
    <n v="7"/>
    <n v="14000"/>
    <s v="販売利益"/>
  </r>
  <r>
    <x v="8"/>
    <s v="売上"/>
    <x v="12"/>
    <s v="ボドゲーマ"/>
    <n v="2000"/>
    <n v="0"/>
    <n v="0"/>
    <s v="販売利益"/>
  </r>
  <r>
    <x v="8"/>
    <s v="売上"/>
    <x v="23"/>
    <s v="ボドゲーマ"/>
    <n v="3500"/>
    <n v="25"/>
    <n v="87500"/>
    <s v="販売利益"/>
  </r>
  <r>
    <x v="8"/>
    <s v="売上"/>
    <x v="11"/>
    <s v="STORES"/>
    <n v="2405"/>
    <n v="3"/>
    <n v="7215"/>
    <s v="販売利益"/>
  </r>
  <r>
    <x v="8"/>
    <s v="売上"/>
    <x v="12"/>
    <s v="STORES"/>
    <n v="2405"/>
    <n v="0"/>
    <n v="0"/>
    <s v="販売利益"/>
  </r>
  <r>
    <x v="8"/>
    <s v="売上"/>
    <x v="23"/>
    <s v="STORES"/>
    <n v="3325"/>
    <n v="7"/>
    <n v="23275"/>
    <s v="販売利益"/>
  </r>
  <r>
    <x v="8"/>
    <s v="売上"/>
    <x v="11"/>
    <s v="手渡し"/>
    <n v="0"/>
    <n v="2"/>
    <n v="0"/>
    <s v="販売利益"/>
  </r>
  <r>
    <x v="8"/>
    <s v="売上"/>
    <x v="12"/>
    <s v="手渡し"/>
    <n v="0"/>
    <n v="0"/>
    <n v="0"/>
    <s v="販売利益"/>
  </r>
  <r>
    <x v="8"/>
    <s v="売上"/>
    <x v="23"/>
    <s v="手渡し"/>
    <n v="0"/>
    <n v="7"/>
    <n v="0"/>
    <s v="販売利益"/>
  </r>
  <r>
    <x v="8"/>
    <s v="売上"/>
    <x v="11"/>
    <s v="ゲームマーケット2020秋"/>
    <n v="2500"/>
    <n v="36"/>
    <n v="90000"/>
    <s v="販売利益"/>
  </r>
  <r>
    <x v="8"/>
    <s v="売上"/>
    <x v="12"/>
    <s v="ゲームマーケット2021秋"/>
    <n v="2500"/>
    <n v="28"/>
    <n v="70000"/>
    <s v="販売利益"/>
  </r>
  <r>
    <x v="8"/>
    <s v="売上"/>
    <x v="23"/>
    <s v="ゲームマーケット2022秋"/>
    <n v="3500"/>
    <n v="229"/>
    <n v="801500"/>
    <s v="販売利益"/>
  </r>
  <r>
    <x v="8"/>
    <s v="売上"/>
    <x v="12"/>
    <s v="手渡し"/>
    <n v="2500"/>
    <n v="1"/>
    <n v="2500"/>
    <s v="販売利益"/>
  </r>
  <r>
    <x v="9"/>
    <s v="出費"/>
    <x v="52"/>
    <s v="-"/>
    <n v="-16500"/>
    <n v="1"/>
    <n v="-16500"/>
    <s v="出展料"/>
  </r>
  <r>
    <x v="9"/>
    <s v="出費"/>
    <x v="49"/>
    <s v="-"/>
    <n v="-520"/>
    <n v="1"/>
    <n v="-520"/>
    <s v="郵送"/>
  </r>
  <r>
    <x v="9"/>
    <s v="出費"/>
    <x v="53"/>
    <s v="-"/>
    <n v="-34800"/>
    <n v="1"/>
    <n v="-34800"/>
    <s v="出展料"/>
  </r>
  <r>
    <x v="9"/>
    <s v="売上"/>
    <x v="11"/>
    <s v="アークライトショップ"/>
    <n v="2500"/>
    <n v="0"/>
    <n v="0"/>
    <s v="販売利益"/>
  </r>
  <r>
    <x v="9"/>
    <s v="売上"/>
    <x v="12"/>
    <s v="アークライトショップ"/>
    <n v="2500"/>
    <n v="0"/>
    <n v="0"/>
    <s v="販売利益"/>
  </r>
  <r>
    <x v="9"/>
    <s v="売上"/>
    <x v="23"/>
    <s v="アークライトショップ"/>
    <n v="3500"/>
    <n v="0"/>
    <n v="0"/>
    <s v="販売利益"/>
  </r>
  <r>
    <x v="9"/>
    <s v="売上"/>
    <x v="11"/>
    <s v="ボドゲーマ"/>
    <n v="2000"/>
    <n v="0"/>
    <n v="0"/>
    <s v="販売利益"/>
  </r>
  <r>
    <x v="9"/>
    <s v="売上"/>
    <x v="12"/>
    <s v="ボドゲーマ"/>
    <n v="2000"/>
    <n v="0"/>
    <n v="0"/>
    <s v="販売利益"/>
  </r>
  <r>
    <x v="9"/>
    <s v="売上"/>
    <x v="23"/>
    <s v="ボドゲーマ"/>
    <n v="3500"/>
    <n v="12"/>
    <n v="42000"/>
    <s v="販売利益"/>
  </r>
  <r>
    <x v="9"/>
    <s v="売上"/>
    <x v="11"/>
    <s v="STORES"/>
    <n v="2405"/>
    <n v="4"/>
    <n v="9620"/>
    <s v="販売利益"/>
  </r>
  <r>
    <x v="9"/>
    <s v="売上"/>
    <x v="12"/>
    <s v="STORES"/>
    <n v="2405"/>
    <n v="0"/>
    <n v="0"/>
    <s v="販売利益"/>
  </r>
  <r>
    <x v="9"/>
    <s v="売上"/>
    <x v="23"/>
    <s v="STORES"/>
    <n v="3325"/>
    <n v="1"/>
    <n v="3325"/>
    <s v="販売利益"/>
  </r>
  <r>
    <x v="9"/>
    <s v="売上"/>
    <x v="11"/>
    <s v="手渡し"/>
    <n v="0"/>
    <n v="0"/>
    <n v="0"/>
    <s v="販売利益"/>
  </r>
  <r>
    <x v="9"/>
    <s v="売上"/>
    <x v="12"/>
    <s v="手渡し"/>
    <n v="0"/>
    <n v="0"/>
    <n v="0"/>
    <s v="販売利益"/>
  </r>
  <r>
    <x v="9"/>
    <s v="売上"/>
    <x v="23"/>
    <s v="手渡し"/>
    <n v="3500"/>
    <n v="1"/>
    <n v="3500"/>
    <s v="販売利益"/>
  </r>
  <r>
    <x v="10"/>
    <s v="出費"/>
    <x v="54"/>
    <s v="-"/>
    <n v="-20500"/>
    <n v="1"/>
    <n v="-20500"/>
    <s v="広告"/>
  </r>
  <r>
    <x v="10"/>
    <s v="出費"/>
    <x v="55"/>
    <s v="-"/>
    <n v="-2610"/>
    <n v="1"/>
    <n v="-2610"/>
    <s v="郵送"/>
  </r>
  <r>
    <x v="10"/>
    <s v="売上"/>
    <x v="11"/>
    <s v="ボドゲーマ"/>
    <n v="2405"/>
    <n v="4"/>
    <n v="9620"/>
    <s v="販売利益"/>
  </r>
  <r>
    <x v="10"/>
    <s v="売上"/>
    <x v="23"/>
    <s v="ボドゲーマ"/>
    <n v="3520"/>
    <n v="9"/>
    <n v="31680"/>
    <s v="販売利益"/>
  </r>
  <r>
    <x v="11"/>
    <m/>
    <x v="5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ﾋﾟﾎﾞｯﾄﾃｰﾌﾞﾙ3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4">
  <location ref="A3:M10" firstHeaderRow="1" firstDataRow="3" firstDataCol="1"/>
  <pivotFields count="7"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1"/>
        <item m="1" x="16"/>
        <item m="1" x="13"/>
        <item m="1" x="20"/>
        <item m="1" x="27"/>
        <item m="1" x="18"/>
        <item m="1" x="25"/>
        <item m="1" x="15"/>
        <item m="1" x="22"/>
        <item m="1" x="12"/>
        <item m="1" x="19"/>
        <item m="1" x="26"/>
        <item m="1" x="17"/>
        <item m="1" x="23"/>
        <item m="1" x="14"/>
        <item m="1" x="21"/>
        <item m="1" x="24"/>
        <item x="10"/>
        <item t="default"/>
      </items>
    </pivotField>
    <pivotField axis="axisCol" showAll="0">
      <items count="4">
        <item h="1" x="0"/>
        <item x="1"/>
        <item h="1" x="2"/>
        <item t="default"/>
      </items>
    </pivotField>
    <pivotField axis="axisRow" showAll="0">
      <items count="58">
        <item x="23"/>
        <item x="51"/>
        <item x="18"/>
        <item x="7"/>
        <item x="11"/>
        <item x="0"/>
        <item x="8"/>
        <item x="13"/>
        <item x="40"/>
        <item x="48"/>
        <item x="27"/>
        <item x="2"/>
        <item x="9"/>
        <item x="53"/>
        <item x="52"/>
        <item x="31"/>
        <item x="32"/>
        <item x="25"/>
        <item x="16"/>
        <item x="12"/>
        <item x="1"/>
        <item x="44"/>
        <item x="43"/>
        <item x="42"/>
        <item x="10"/>
        <item x="24"/>
        <item x="39"/>
        <item x="15"/>
        <item x="20"/>
        <item x="19"/>
        <item x="21"/>
        <item x="49"/>
        <item x="50"/>
        <item x="34"/>
        <item x="41"/>
        <item x="28"/>
        <item x="22"/>
        <item x="36"/>
        <item x="14"/>
        <item x="35"/>
        <item x="5"/>
        <item x="30"/>
        <item x="17"/>
        <item x="46"/>
        <item x="37"/>
        <item x="38"/>
        <item x="45"/>
        <item x="47"/>
        <item x="4"/>
        <item x="33"/>
        <item x="29"/>
        <item x="6"/>
        <item x="3"/>
        <item x="56"/>
        <item x="26"/>
        <item x="54"/>
        <item x="5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4"/>
    </i>
    <i>
      <x v="19"/>
    </i>
    <i>
      <x v="54"/>
    </i>
    <i t="grand">
      <x/>
    </i>
  </rowItems>
  <colFields count="2">
    <field x="1"/>
    <field x="0"/>
  </colFields>
  <colItems count="12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7"/>
    </i>
    <i t="default">
      <x v="1"/>
    </i>
    <i t="grand">
      <x/>
    </i>
  </colItems>
  <dataFields count="1">
    <dataField name="合計 / 収支" fld="6" baseField="2" baseItem="0"/>
  </dataFields>
  <chartFormats count="48">
    <chartFormat chart="11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3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3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3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3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3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3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3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3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3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3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1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1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1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1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1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1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1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1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1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1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1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1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13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13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13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13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13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13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13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13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13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13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13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13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13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1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  <chartFormat chart="13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4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6">
  <location ref="A3:M10" firstHeaderRow="1" firstDataRow="3" firstDataCol="1"/>
  <pivotFields count="7"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1"/>
        <item m="1" x="16"/>
        <item m="1" x="13"/>
        <item m="1" x="20"/>
        <item m="1" x="27"/>
        <item m="1" x="18"/>
        <item m="1" x="25"/>
        <item m="1" x="15"/>
        <item m="1" x="22"/>
        <item m="1" x="12"/>
        <item m="1" x="19"/>
        <item m="1" x="26"/>
        <item m="1" x="17"/>
        <item m="1" x="23"/>
        <item m="1" x="14"/>
        <item m="1" x="21"/>
        <item m="1" x="24"/>
        <item x="10"/>
        <item t="default"/>
      </items>
    </pivotField>
    <pivotField axis="axisCol" showAll="0">
      <items count="4">
        <item h="1" x="0"/>
        <item x="1"/>
        <item h="1" x="2"/>
        <item t="default"/>
      </items>
    </pivotField>
    <pivotField axis="axisRow" showAll="0">
      <items count="58">
        <item x="23"/>
        <item x="51"/>
        <item x="18"/>
        <item x="7"/>
        <item x="11"/>
        <item x="0"/>
        <item x="8"/>
        <item x="13"/>
        <item x="40"/>
        <item x="48"/>
        <item x="27"/>
        <item x="2"/>
        <item x="9"/>
        <item x="53"/>
        <item x="52"/>
        <item x="31"/>
        <item x="32"/>
        <item x="25"/>
        <item x="16"/>
        <item x="12"/>
        <item x="1"/>
        <item x="44"/>
        <item x="43"/>
        <item x="42"/>
        <item x="10"/>
        <item x="24"/>
        <item x="39"/>
        <item x="15"/>
        <item x="20"/>
        <item x="19"/>
        <item x="21"/>
        <item x="49"/>
        <item x="50"/>
        <item x="34"/>
        <item x="41"/>
        <item x="28"/>
        <item x="22"/>
        <item x="36"/>
        <item x="14"/>
        <item x="35"/>
        <item x="5"/>
        <item x="30"/>
        <item x="17"/>
        <item x="46"/>
        <item x="37"/>
        <item x="38"/>
        <item x="45"/>
        <item x="47"/>
        <item x="4"/>
        <item x="33"/>
        <item x="29"/>
        <item x="6"/>
        <item x="3"/>
        <item x="56"/>
        <item x="26"/>
        <item x="54"/>
        <item x="55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4"/>
    </i>
    <i>
      <x v="19"/>
    </i>
    <i>
      <x v="54"/>
    </i>
    <i t="grand">
      <x/>
    </i>
  </rowItems>
  <colFields count="2">
    <field x="1"/>
    <field x="0"/>
  </colFields>
  <colItems count="12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27"/>
    </i>
    <i t="default">
      <x v="1"/>
    </i>
    <i t="grand">
      <x/>
    </i>
  </colItems>
  <dataFields count="1">
    <dataField name="合計 / 個数" fld="5" baseField="2" baseItem="19"/>
  </dataFields>
  <chartFormats count="2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ﾋﾟﾎﾞｯﾄﾃｰﾌﾞﾙ5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2">
  <location ref="A3:M5" firstHeaderRow="1" firstDataRow="2" firstDataCol="1" rowPageCount="1" colPageCount="1"/>
  <pivotFields count="7"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1"/>
        <item m="1" x="16"/>
        <item m="1" x="13"/>
        <item m="1" x="20"/>
        <item m="1" x="27"/>
        <item m="1" x="18"/>
        <item m="1" x="25"/>
        <item m="1" x="15"/>
        <item m="1" x="22"/>
        <item m="1" x="12"/>
        <item m="1" x="19"/>
        <item m="1" x="26"/>
        <item m="1" x="17"/>
        <item m="1" x="23"/>
        <item m="1" x="14"/>
        <item m="1" x="21"/>
        <item m="1" x="24"/>
        <item x="10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dataFiel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27"/>
    </i>
    <i t="grand">
      <x/>
    </i>
  </colItems>
  <pageFields count="1">
    <pageField fld="1" hier="-1"/>
  </pageFields>
  <dataFields count="1">
    <dataField name="合計 / 収支" fld="6" baseField="2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3">
  <location ref="A3:L12" firstHeaderRow="1" firstDataRow="3" firstDataCol="1"/>
  <pivotFields count="8">
    <pivotField axis="axisCol" numFmtId="17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showAll="0"/>
    <pivotField numFmtId="176" showAll="0"/>
    <pivotField showAll="0"/>
    <pivotField dataField="1" numFmtId="176" showAll="0"/>
    <pivotField axis="axisRow" showAll="0">
      <items count="8">
        <item x="0"/>
        <item x="6"/>
        <item x="1"/>
        <item x="2"/>
        <item x="5"/>
        <item x="4"/>
        <item x="3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2">
    <field x="1"/>
    <field x="0"/>
  </colFields>
  <colItems count="11">
    <i>
      <x/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t="default">
      <x/>
    </i>
    <i t="grand">
      <x/>
    </i>
  </colItems>
  <dataFields count="1">
    <dataField name="合計 / 収支" fld="6" baseField="7" baseItem="0"/>
  </dataFields>
  <chartFormats count="28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ﾋﾟﾎﾞｯﾄﾃｰﾌﾞﾙ1" cacheId="7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">
  <location ref="A3:C7" firstHeaderRow="0" firstDataRow="1" firstDataCol="1"/>
  <pivotFields count="8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58">
        <item h="1" x="23"/>
        <item h="1" x="54"/>
        <item h="1" x="26"/>
        <item h="1" x="51"/>
        <item h="1" x="18"/>
        <item h="1" x="7"/>
        <item x="11"/>
        <item x="0"/>
        <item x="8"/>
        <item h="1" x="13"/>
        <item h="1" x="40"/>
        <item h="1" x="48"/>
        <item h="1" x="27"/>
        <item h="1" x="2"/>
        <item h="1" x="9"/>
        <item h="1" x="53"/>
        <item h="1" x="52"/>
        <item h="1" x="31"/>
        <item h="1" x="32"/>
        <item h="1" x="25"/>
        <item h="1" x="16"/>
        <item h="1" x="12"/>
        <item h="1" x="1"/>
        <item h="1" x="44"/>
        <item h="1" x="43"/>
        <item h="1" x="42"/>
        <item h="1" x="10"/>
        <item h="1" x="24"/>
        <item h="1" x="55"/>
        <item h="1" x="39"/>
        <item h="1" x="15"/>
        <item h="1" x="20"/>
        <item h="1" x="19"/>
        <item h="1" x="21"/>
        <item h="1" x="49"/>
        <item h="1" x="50"/>
        <item h="1" x="34"/>
        <item h="1" x="41"/>
        <item h="1" x="28"/>
        <item h="1" x="22"/>
        <item h="1" x="36"/>
        <item h="1" x="14"/>
        <item h="1" x="35"/>
        <item h="1" x="5"/>
        <item h="1" x="30"/>
        <item h="1" x="17"/>
        <item h="1" x="46"/>
        <item h="1" x="37"/>
        <item h="1" x="38"/>
        <item h="1" x="45"/>
        <item h="1" x="47"/>
        <item h="1" x="4"/>
        <item h="1" x="33"/>
        <item h="1" x="29"/>
        <item h="1" x="6"/>
        <item h="1" x="3"/>
        <item h="1" x="56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2"/>
  </rowFields>
  <rowItems count="4"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収支" fld="6" baseField="2" baseItem="0"/>
    <dataField name="合計 / 個数" fld="5" baseField="2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ﾋﾟﾎﾞｯﾄﾃｰﾌﾞﾙ2" cacheId="7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">
  <location ref="A3:C6" firstHeaderRow="0" firstDataRow="1" firstDataCol="1"/>
  <pivotFields count="8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58">
        <item h="1" x="23"/>
        <item h="1" x="54"/>
        <item h="1" x="26"/>
        <item h="1" x="51"/>
        <item h="1" x="18"/>
        <item h="1" x="7"/>
        <item h="1" x="11"/>
        <item h="1" x="0"/>
        <item h="1" x="8"/>
        <item h="1" x="13"/>
        <item h="1" x="40"/>
        <item h="1" x="48"/>
        <item h="1" x="27"/>
        <item h="1" x="2"/>
        <item h="1" x="9"/>
        <item h="1" x="53"/>
        <item h="1" x="52"/>
        <item h="1" x="31"/>
        <item h="1" x="32"/>
        <item h="1" x="25"/>
        <item h="1" x="16"/>
        <item x="12"/>
        <item x="1"/>
        <item h="1" x="44"/>
        <item h="1" x="43"/>
        <item h="1" x="42"/>
        <item h="1" x="10"/>
        <item h="1" x="24"/>
        <item h="1" x="55"/>
        <item h="1" x="39"/>
        <item h="1" x="15"/>
        <item h="1" x="20"/>
        <item h="1" x="19"/>
        <item h="1" x="21"/>
        <item h="1" x="49"/>
        <item h="1" x="50"/>
        <item h="1" x="34"/>
        <item h="1" x="41"/>
        <item h="1" x="28"/>
        <item h="1" x="22"/>
        <item h="1" x="36"/>
        <item h="1" x="14"/>
        <item h="1" x="35"/>
        <item h="1" x="5"/>
        <item h="1" x="30"/>
        <item h="1" x="17"/>
        <item h="1" x="46"/>
        <item h="1" x="37"/>
        <item h="1" x="38"/>
        <item h="1" x="45"/>
        <item h="1" x="47"/>
        <item h="1" x="4"/>
        <item h="1" x="33"/>
        <item h="1" x="29"/>
        <item h="1" x="6"/>
        <item h="1" x="3"/>
        <item h="1" x="56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2"/>
  </rowFields>
  <rowItems count="3"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収支" fld="6" baseField="2" baseItem="21"/>
    <dataField name="合計 / 個数" fld="5" baseField="2" baseItem="2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ﾋﾟﾎﾞｯﾄﾃｰﾌﾞﾙ3" cacheId="7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1">
  <location ref="A3:C10" firstHeaderRow="0" firstDataRow="1" firstDataCol="1"/>
  <pivotFields count="8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58">
        <item x="23"/>
        <item x="54"/>
        <item x="26"/>
        <item x="51"/>
        <item x="18"/>
        <item h="1" x="7"/>
        <item h="1" x="11"/>
        <item h="1" x="0"/>
        <item h="1" x="8"/>
        <item h="1" x="13"/>
        <item h="1" x="40"/>
        <item h="1" x="48"/>
        <item h="1" x="27"/>
        <item h="1" x="2"/>
        <item h="1" x="9"/>
        <item h="1" x="53"/>
        <item h="1" x="52"/>
        <item h="1" x="31"/>
        <item h="1" x="32"/>
        <item h="1" x="25"/>
        <item h="1" x="16"/>
        <item h="1" x="12"/>
        <item h="1" x="1"/>
        <item h="1" x="44"/>
        <item h="1" x="43"/>
        <item h="1" x="42"/>
        <item h="1" x="10"/>
        <item h="1" x="24"/>
        <item h="1" x="55"/>
        <item h="1" x="39"/>
        <item h="1" x="15"/>
        <item h="1" x="20"/>
        <item h="1" x="19"/>
        <item h="1" x="21"/>
        <item h="1" x="49"/>
        <item h="1" x="50"/>
        <item h="1" x="34"/>
        <item h="1" x="41"/>
        <item h="1" x="28"/>
        <item h="1" x="22"/>
        <item h="1" x="36"/>
        <item h="1" x="14"/>
        <item h="1" x="35"/>
        <item h="1" x="5"/>
        <item h="1" x="30"/>
        <item h="1" x="17"/>
        <item h="1" x="46"/>
        <item h="1" x="37"/>
        <item h="1" x="38"/>
        <item h="1" x="45"/>
        <item h="1" x="47"/>
        <item h="1" x="4"/>
        <item x="33"/>
        <item h="1" x="29"/>
        <item h="1" x="6"/>
        <item h="1" x="3"/>
        <item h="1" x="56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収支" fld="6" baseField="2" baseItem="0"/>
    <dataField name="合計 / 個数" fld="5" baseField="2" baseItem="1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6"/>
  <sheetViews>
    <sheetView workbookViewId="0">
      <selection activeCell="C3" sqref="C3"/>
    </sheetView>
  </sheetViews>
  <sheetFormatPr defaultRowHeight="12.75"/>
  <cols>
    <col min="1" max="1" width="10.06640625" bestFit="1" customWidth="1"/>
    <col min="3" max="3" width="31" customWidth="1"/>
  </cols>
  <sheetData>
    <row r="1" spans="1:6">
      <c r="A1" s="1" t="s">
        <v>93</v>
      </c>
      <c r="B1" s="1" t="s">
        <v>94</v>
      </c>
      <c r="C1" s="1" t="s">
        <v>95</v>
      </c>
      <c r="F1" s="1" t="s">
        <v>96</v>
      </c>
    </row>
    <row r="2" spans="1:6">
      <c r="A2" s="9">
        <v>44206</v>
      </c>
      <c r="B2" t="s">
        <v>98</v>
      </c>
      <c r="C2" t="s">
        <v>102</v>
      </c>
      <c r="F2" t="s">
        <v>97</v>
      </c>
    </row>
    <row r="3" spans="1:6">
      <c r="F3" t="s">
        <v>98</v>
      </c>
    </row>
    <row r="4" spans="1:6">
      <c r="F4" t="s">
        <v>99</v>
      </c>
    </row>
    <row r="5" spans="1:6">
      <c r="F5" t="s">
        <v>100</v>
      </c>
    </row>
    <row r="6" spans="1:6">
      <c r="F6" t="s">
        <v>101</v>
      </c>
    </row>
  </sheetData>
  <phoneticPr fontId="1"/>
  <dataValidations count="1">
    <dataValidation type="list" allowBlank="1" showInputMessage="1" showErrorMessage="1" sqref="B2">
      <formula1>$F$2:$F$7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I24" sqref="I24"/>
    </sheetView>
  </sheetViews>
  <sheetFormatPr defaultRowHeight="12.75"/>
  <cols>
    <col min="1" max="1" width="26.46484375" customWidth="1"/>
    <col min="2" max="2" width="11.59765625" bestFit="1" customWidth="1"/>
    <col min="3" max="3" width="11.59765625" customWidth="1"/>
    <col min="4" max="5" width="10.73046875" bestFit="1" customWidth="1"/>
    <col min="6" max="6" width="9.59765625" bestFit="1" customWidth="1"/>
    <col min="7" max="7" width="8.06640625" customWidth="1"/>
    <col min="8" max="8" width="9.59765625" bestFit="1" customWidth="1"/>
    <col min="9" max="11" width="10.73046875" bestFit="1" customWidth="1"/>
    <col min="12" max="12" width="9.59765625" bestFit="1" customWidth="1"/>
    <col min="13" max="13" width="6.3984375" bestFit="1" customWidth="1"/>
    <col min="14" max="14" width="5.06640625" bestFit="1" customWidth="1"/>
  </cols>
  <sheetData>
    <row r="3" spans="1:3">
      <c r="A3" s="4" t="s">
        <v>82</v>
      </c>
      <c r="B3" t="s">
        <v>86</v>
      </c>
      <c r="C3" t="s">
        <v>87</v>
      </c>
    </row>
    <row r="4" spans="1:3">
      <c r="A4" s="5" t="s">
        <v>5</v>
      </c>
      <c r="B4" s="6">
        <v>1265605</v>
      </c>
      <c r="C4" s="6">
        <v>369</v>
      </c>
    </row>
    <row r="5" spans="1:3">
      <c r="A5" s="5" t="s">
        <v>91</v>
      </c>
      <c r="B5" s="6">
        <v>-20500</v>
      </c>
      <c r="C5" s="6">
        <v>1</v>
      </c>
    </row>
    <row r="6" spans="1:3">
      <c r="A6" s="5" t="s">
        <v>88</v>
      </c>
      <c r="B6" s="6">
        <v>262982</v>
      </c>
      <c r="C6" s="6">
        <v>1</v>
      </c>
    </row>
    <row r="7" spans="1:3">
      <c r="A7" s="5" t="s">
        <v>69</v>
      </c>
      <c r="B7" s="6">
        <v>-936100</v>
      </c>
      <c r="C7" s="6">
        <v>1</v>
      </c>
    </row>
    <row r="8" spans="1:3">
      <c r="A8" s="5" t="s">
        <v>40</v>
      </c>
      <c r="B8" s="6">
        <v>-33910</v>
      </c>
      <c r="C8" s="6">
        <v>1</v>
      </c>
    </row>
    <row r="9" spans="1:3">
      <c r="A9" s="5" t="s">
        <v>51</v>
      </c>
      <c r="B9" s="6">
        <v>-110000</v>
      </c>
      <c r="C9" s="6">
        <v>1</v>
      </c>
    </row>
    <row r="10" spans="1:3">
      <c r="A10" s="5" t="s">
        <v>83</v>
      </c>
      <c r="B10" s="6">
        <v>428077</v>
      </c>
      <c r="C10" s="6">
        <v>374</v>
      </c>
    </row>
  </sheetData>
  <phoneticPr fontId="1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D38"/>
  <sheetViews>
    <sheetView workbookViewId="0">
      <selection activeCell="F34" sqref="F34"/>
    </sheetView>
  </sheetViews>
  <sheetFormatPr defaultRowHeight="12.75"/>
  <cols>
    <col min="1" max="1" width="10.3984375" customWidth="1"/>
    <col min="2" max="2" width="21" customWidth="1"/>
    <col min="4" max="4" width="12.59765625" customWidth="1"/>
  </cols>
  <sheetData>
    <row r="1" spans="1:4">
      <c r="A1" s="1" t="s">
        <v>0</v>
      </c>
      <c r="B1" s="1" t="s">
        <v>8</v>
      </c>
      <c r="C1" s="1" t="s">
        <v>20</v>
      </c>
      <c r="D1" s="1" t="s">
        <v>17</v>
      </c>
    </row>
    <row r="2" spans="1:4">
      <c r="A2" t="s">
        <v>2</v>
      </c>
      <c r="B2" t="s">
        <v>9</v>
      </c>
      <c r="C2" t="s">
        <v>22</v>
      </c>
      <c r="D2" s="9">
        <v>43831</v>
      </c>
    </row>
    <row r="3" spans="1:4">
      <c r="A3" t="s">
        <v>4</v>
      </c>
      <c r="B3" t="s">
        <v>11</v>
      </c>
      <c r="C3" t="s">
        <v>23</v>
      </c>
      <c r="D3" s="9">
        <v>43862</v>
      </c>
    </row>
    <row r="4" spans="1:4">
      <c r="A4" t="s">
        <v>6</v>
      </c>
      <c r="B4" t="s">
        <v>13</v>
      </c>
      <c r="D4" s="9">
        <v>43891</v>
      </c>
    </row>
    <row r="5" spans="1:4">
      <c r="A5" t="s">
        <v>7</v>
      </c>
      <c r="B5" t="s">
        <v>14</v>
      </c>
      <c r="D5" s="9">
        <v>43922</v>
      </c>
    </row>
    <row r="6" spans="1:4">
      <c r="B6" t="s">
        <v>16</v>
      </c>
      <c r="D6" s="9">
        <v>43952</v>
      </c>
    </row>
    <row r="7" spans="1:4">
      <c r="B7" t="s">
        <v>26</v>
      </c>
      <c r="D7" s="9">
        <v>43983</v>
      </c>
    </row>
    <row r="8" spans="1:4">
      <c r="D8" s="9">
        <v>44013</v>
      </c>
    </row>
    <row r="9" spans="1:4">
      <c r="D9" s="9">
        <v>44044</v>
      </c>
    </row>
    <row r="10" spans="1:4">
      <c r="D10" s="9">
        <v>44075</v>
      </c>
    </row>
    <row r="11" spans="1:4">
      <c r="D11" s="9">
        <v>44105</v>
      </c>
    </row>
    <row r="12" spans="1:4">
      <c r="D12" s="9">
        <v>44136</v>
      </c>
    </row>
    <row r="13" spans="1:4">
      <c r="D13" s="9">
        <v>44166</v>
      </c>
    </row>
    <row r="14" spans="1:4">
      <c r="D14" s="9">
        <v>44197</v>
      </c>
    </row>
    <row r="15" spans="1:4">
      <c r="D15" s="9">
        <v>44228</v>
      </c>
    </row>
    <row r="16" spans="1:4">
      <c r="D16" s="9">
        <v>44256</v>
      </c>
    </row>
    <row r="17" spans="4:4">
      <c r="D17" s="9">
        <v>44287</v>
      </c>
    </row>
    <row r="18" spans="4:4">
      <c r="D18" s="9">
        <v>44317</v>
      </c>
    </row>
    <row r="19" spans="4:4">
      <c r="D19" s="9">
        <v>44348</v>
      </c>
    </row>
    <row r="20" spans="4:4">
      <c r="D20" s="9">
        <v>44378</v>
      </c>
    </row>
    <row r="21" spans="4:4">
      <c r="D21" s="9">
        <v>44409</v>
      </c>
    </row>
    <row r="22" spans="4:4">
      <c r="D22" s="9">
        <v>44440</v>
      </c>
    </row>
    <row r="23" spans="4:4">
      <c r="D23" s="9">
        <v>44470</v>
      </c>
    </row>
    <row r="24" spans="4:4">
      <c r="D24" s="9">
        <v>44501</v>
      </c>
    </row>
    <row r="25" spans="4:4">
      <c r="D25" s="9">
        <v>44531</v>
      </c>
    </row>
    <row r="26" spans="4:4">
      <c r="D26" s="9">
        <v>44562</v>
      </c>
    </row>
    <row r="27" spans="4:4">
      <c r="D27" s="9">
        <v>44593</v>
      </c>
    </row>
    <row r="28" spans="4:4">
      <c r="D28" s="9">
        <v>44621</v>
      </c>
    </row>
    <row r="29" spans="4:4">
      <c r="D29" s="9">
        <v>44652</v>
      </c>
    </row>
    <row r="30" spans="4:4">
      <c r="D30" s="9">
        <v>44682</v>
      </c>
    </row>
    <row r="31" spans="4:4">
      <c r="D31" s="9">
        <v>44713</v>
      </c>
    </row>
    <row r="32" spans="4:4">
      <c r="D32" s="9">
        <v>44743</v>
      </c>
    </row>
    <row r="33" spans="4:4">
      <c r="D33" s="9">
        <v>44774</v>
      </c>
    </row>
    <row r="34" spans="4:4">
      <c r="D34" s="9">
        <v>44805</v>
      </c>
    </row>
    <row r="35" spans="4:4">
      <c r="D35" s="9">
        <v>44835</v>
      </c>
    </row>
    <row r="36" spans="4:4">
      <c r="D36" s="9">
        <v>44866</v>
      </c>
    </row>
    <row r="37" spans="4:4">
      <c r="D37" s="9">
        <v>44896</v>
      </c>
    </row>
    <row r="38" spans="4:4">
      <c r="D38" s="9">
        <v>44927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8"/>
  <sheetViews>
    <sheetView workbookViewId="0">
      <selection sqref="A1:H1048576"/>
    </sheetView>
  </sheetViews>
  <sheetFormatPr defaultRowHeight="12.75" outlineLevelRow="1"/>
  <cols>
    <col min="1" max="1" width="11" style="8" bestFit="1" customWidth="1"/>
    <col min="3" max="3" width="15.73046875" customWidth="1"/>
    <col min="5" max="5" width="9.59765625" style="3" bestFit="1" customWidth="1"/>
    <col min="7" max="7" width="9.06640625" style="3"/>
  </cols>
  <sheetData>
    <row r="1" spans="1:8">
      <c r="A1" s="7" t="s">
        <v>17</v>
      </c>
      <c r="B1" s="1" t="s">
        <v>20</v>
      </c>
      <c r="C1" s="1" t="s">
        <v>0</v>
      </c>
      <c r="D1" s="1" t="s">
        <v>8</v>
      </c>
      <c r="E1" s="2" t="s">
        <v>18</v>
      </c>
      <c r="F1" s="1" t="s">
        <v>24</v>
      </c>
      <c r="G1" s="2" t="s">
        <v>81</v>
      </c>
      <c r="H1" s="1" t="s">
        <v>104</v>
      </c>
    </row>
    <row r="2" spans="1:8">
      <c r="A2" s="8">
        <v>43891</v>
      </c>
      <c r="B2" t="s">
        <v>23</v>
      </c>
      <c r="C2" t="s">
        <v>27</v>
      </c>
      <c r="D2" t="s">
        <v>25</v>
      </c>
      <c r="E2" s="3">
        <v>-291236</v>
      </c>
      <c r="F2">
        <v>1</v>
      </c>
      <c r="G2" s="3">
        <f t="shared" ref="G2:G33" si="0">E2*F2</f>
        <v>-291236</v>
      </c>
      <c r="H2" t="s">
        <v>106</v>
      </c>
    </row>
    <row r="3" spans="1:8" outlineLevel="1">
      <c r="A3" s="8">
        <v>43891</v>
      </c>
      <c r="B3" t="s">
        <v>23</v>
      </c>
      <c r="C3" t="s">
        <v>28</v>
      </c>
      <c r="D3" t="s">
        <v>26</v>
      </c>
      <c r="E3" s="3">
        <v>-230494</v>
      </c>
      <c r="F3">
        <v>1</v>
      </c>
      <c r="G3" s="3">
        <f t="shared" si="0"/>
        <v>-230494</v>
      </c>
      <c r="H3" t="s">
        <v>106</v>
      </c>
    </row>
    <row r="4" spans="1:8" outlineLevel="1">
      <c r="A4" s="8">
        <v>43891</v>
      </c>
      <c r="B4" t="s">
        <v>23</v>
      </c>
      <c r="C4" t="s">
        <v>29</v>
      </c>
      <c r="D4" t="s">
        <v>25</v>
      </c>
      <c r="E4" s="3">
        <v>-21780</v>
      </c>
      <c r="F4">
        <v>1</v>
      </c>
      <c r="G4" s="3">
        <f t="shared" si="0"/>
        <v>-21780</v>
      </c>
      <c r="H4" t="s">
        <v>116</v>
      </c>
    </row>
    <row r="5" spans="1:8" outlineLevel="1">
      <c r="A5" s="8">
        <v>43891</v>
      </c>
      <c r="B5" t="s">
        <v>23</v>
      </c>
      <c r="C5" t="s">
        <v>30</v>
      </c>
      <c r="D5" t="s">
        <v>26</v>
      </c>
      <c r="E5" s="3">
        <v>-3014</v>
      </c>
      <c r="F5">
        <v>1</v>
      </c>
      <c r="G5" s="3">
        <f t="shared" si="0"/>
        <v>-3014</v>
      </c>
      <c r="H5" t="s">
        <v>110</v>
      </c>
    </row>
    <row r="6" spans="1:8" outlineLevel="1">
      <c r="A6" s="8">
        <v>43891</v>
      </c>
      <c r="B6" t="s">
        <v>23</v>
      </c>
      <c r="C6" t="s">
        <v>31</v>
      </c>
      <c r="D6" t="s">
        <v>25</v>
      </c>
      <c r="E6" s="3">
        <v>-2000</v>
      </c>
      <c r="F6">
        <v>1</v>
      </c>
      <c r="G6" s="3">
        <f t="shared" si="0"/>
        <v>-2000</v>
      </c>
      <c r="H6" t="s">
        <v>110</v>
      </c>
    </row>
    <row r="7" spans="1:8" outlineLevel="1">
      <c r="A7" s="8">
        <v>43891</v>
      </c>
      <c r="B7" t="s">
        <v>23</v>
      </c>
      <c r="C7" t="s">
        <v>71</v>
      </c>
      <c r="D7" t="s">
        <v>26</v>
      </c>
      <c r="E7" s="3">
        <v>-4000</v>
      </c>
      <c r="F7">
        <v>1</v>
      </c>
      <c r="G7" s="3">
        <f t="shared" si="0"/>
        <v>-4000</v>
      </c>
      <c r="H7" t="s">
        <v>106</v>
      </c>
    </row>
    <row r="8" spans="1:8" outlineLevel="1">
      <c r="A8" s="8">
        <v>43891</v>
      </c>
      <c r="B8" t="s">
        <v>23</v>
      </c>
      <c r="C8" t="s">
        <v>72</v>
      </c>
      <c r="D8" t="s">
        <v>25</v>
      </c>
      <c r="E8" s="3">
        <v>-10000</v>
      </c>
      <c r="F8">
        <v>1</v>
      </c>
      <c r="G8" s="3">
        <f t="shared" si="0"/>
        <v>-10000</v>
      </c>
      <c r="H8" t="s">
        <v>106</v>
      </c>
    </row>
    <row r="9" spans="1:8" outlineLevel="1">
      <c r="A9" s="8">
        <v>43891</v>
      </c>
      <c r="B9" t="s">
        <v>23</v>
      </c>
      <c r="C9" t="s">
        <v>32</v>
      </c>
      <c r="D9" t="s">
        <v>26</v>
      </c>
      <c r="E9" s="3">
        <v>-1550</v>
      </c>
      <c r="F9">
        <v>1</v>
      </c>
      <c r="G9" s="3">
        <f t="shared" si="0"/>
        <v>-1550</v>
      </c>
      <c r="H9" t="s">
        <v>110</v>
      </c>
    </row>
    <row r="10" spans="1:8" outlineLevel="1">
      <c r="A10" s="8">
        <v>43891</v>
      </c>
      <c r="B10" t="s">
        <v>23</v>
      </c>
      <c r="C10" t="s">
        <v>73</v>
      </c>
      <c r="D10" t="s">
        <v>25</v>
      </c>
      <c r="E10" s="3">
        <v>-292</v>
      </c>
      <c r="F10">
        <v>1</v>
      </c>
      <c r="G10" s="3">
        <f t="shared" si="0"/>
        <v>-292</v>
      </c>
      <c r="H10" t="s">
        <v>108</v>
      </c>
    </row>
    <row r="11" spans="1:8" outlineLevel="1">
      <c r="A11" s="8">
        <v>43891</v>
      </c>
      <c r="B11" t="s">
        <v>23</v>
      </c>
      <c r="C11" t="s">
        <v>33</v>
      </c>
      <c r="D11" t="s">
        <v>26</v>
      </c>
      <c r="E11" s="3">
        <v>-1290</v>
      </c>
      <c r="F11">
        <v>1</v>
      </c>
      <c r="G11" s="3">
        <f t="shared" si="0"/>
        <v>-1290</v>
      </c>
      <c r="H11" t="s">
        <v>108</v>
      </c>
    </row>
    <row r="12" spans="1:8" outlineLevel="1">
      <c r="A12" s="8">
        <v>43891</v>
      </c>
      <c r="B12" t="s">
        <v>23</v>
      </c>
      <c r="C12" t="s">
        <v>34</v>
      </c>
      <c r="D12" t="s">
        <v>25</v>
      </c>
      <c r="E12" s="3">
        <v>-1290</v>
      </c>
      <c r="F12">
        <v>1</v>
      </c>
      <c r="G12" s="3">
        <f t="shared" si="0"/>
        <v>-1290</v>
      </c>
      <c r="H12" t="s">
        <v>108</v>
      </c>
    </row>
    <row r="13" spans="1:8">
      <c r="A13" s="8">
        <v>43922</v>
      </c>
      <c r="B13" t="s">
        <v>22</v>
      </c>
      <c r="C13" t="s">
        <v>1</v>
      </c>
      <c r="D13" t="s">
        <v>15</v>
      </c>
      <c r="E13" s="3">
        <v>2500</v>
      </c>
      <c r="F13">
        <v>20</v>
      </c>
      <c r="G13" s="3">
        <f t="shared" si="0"/>
        <v>50000</v>
      </c>
      <c r="H13" t="s">
        <v>117</v>
      </c>
    </row>
    <row r="14" spans="1:8" outlineLevel="1">
      <c r="A14" s="8">
        <v>43922</v>
      </c>
      <c r="B14" t="s">
        <v>22</v>
      </c>
      <c r="C14" t="s">
        <v>3</v>
      </c>
      <c r="D14" t="s">
        <v>15</v>
      </c>
      <c r="E14" s="3">
        <v>2500</v>
      </c>
      <c r="F14">
        <v>5</v>
      </c>
      <c r="G14" s="3">
        <f t="shared" si="0"/>
        <v>12500</v>
      </c>
      <c r="H14" t="s">
        <v>117</v>
      </c>
    </row>
    <row r="15" spans="1:8" outlineLevel="1">
      <c r="A15" s="8">
        <v>43922</v>
      </c>
      <c r="B15" t="s">
        <v>22</v>
      </c>
      <c r="C15" t="s">
        <v>1</v>
      </c>
      <c r="D15" t="s">
        <v>10</v>
      </c>
      <c r="E15" s="3">
        <v>2000</v>
      </c>
      <c r="F15">
        <v>5</v>
      </c>
      <c r="G15" s="3">
        <f t="shared" si="0"/>
        <v>10000</v>
      </c>
      <c r="H15" t="s">
        <v>117</v>
      </c>
    </row>
    <row r="16" spans="1:8" outlineLevel="1">
      <c r="A16" s="8">
        <v>43922</v>
      </c>
      <c r="B16" t="s">
        <v>22</v>
      </c>
      <c r="C16" t="s">
        <v>3</v>
      </c>
      <c r="D16" t="s">
        <v>10</v>
      </c>
      <c r="E16" s="3">
        <v>2000</v>
      </c>
      <c r="F16">
        <v>0</v>
      </c>
      <c r="G16" s="3">
        <f t="shared" si="0"/>
        <v>0</v>
      </c>
      <c r="H16" t="s">
        <v>117</v>
      </c>
    </row>
    <row r="17" spans="1:8" outlineLevel="1">
      <c r="A17" s="8">
        <v>43922</v>
      </c>
      <c r="B17" t="s">
        <v>22</v>
      </c>
      <c r="C17" t="s">
        <v>1</v>
      </c>
      <c r="D17" t="s">
        <v>12</v>
      </c>
      <c r="E17" s="3">
        <v>2356</v>
      </c>
      <c r="F17">
        <v>3</v>
      </c>
      <c r="G17" s="3">
        <f t="shared" si="0"/>
        <v>7068</v>
      </c>
      <c r="H17" t="s">
        <v>117</v>
      </c>
    </row>
    <row r="18" spans="1:8" outlineLevel="1">
      <c r="A18" s="8">
        <v>43922</v>
      </c>
      <c r="B18" t="s">
        <v>22</v>
      </c>
      <c r="C18" t="s">
        <v>3</v>
      </c>
      <c r="D18" t="s">
        <v>12</v>
      </c>
      <c r="E18" s="3">
        <v>2356</v>
      </c>
      <c r="F18">
        <v>0</v>
      </c>
      <c r="G18" s="3">
        <f t="shared" si="0"/>
        <v>0</v>
      </c>
      <c r="H18" t="s">
        <v>117</v>
      </c>
    </row>
    <row r="19" spans="1:8" outlineLevel="1">
      <c r="A19" s="8">
        <v>43922</v>
      </c>
      <c r="B19" t="s">
        <v>22</v>
      </c>
      <c r="C19" t="s">
        <v>1</v>
      </c>
      <c r="D19" t="s">
        <v>14</v>
      </c>
      <c r="E19" s="3">
        <v>0</v>
      </c>
      <c r="F19">
        <v>4</v>
      </c>
      <c r="G19" s="3">
        <f t="shared" si="0"/>
        <v>0</v>
      </c>
      <c r="H19" t="s">
        <v>117</v>
      </c>
    </row>
    <row r="20" spans="1:8" outlineLevel="1">
      <c r="A20" s="8">
        <v>43922</v>
      </c>
      <c r="B20" t="s">
        <v>22</v>
      </c>
      <c r="C20" t="s">
        <v>3</v>
      </c>
      <c r="D20" t="s">
        <v>14</v>
      </c>
      <c r="E20" s="3">
        <v>0</v>
      </c>
      <c r="F20">
        <v>4</v>
      </c>
      <c r="G20" s="3">
        <f t="shared" si="0"/>
        <v>0</v>
      </c>
      <c r="H20" t="s">
        <v>117</v>
      </c>
    </row>
    <row r="21" spans="1:8">
      <c r="A21" s="8">
        <v>43952</v>
      </c>
      <c r="B21" t="s">
        <v>23</v>
      </c>
      <c r="C21" t="s">
        <v>34</v>
      </c>
      <c r="D21" t="s">
        <v>26</v>
      </c>
      <c r="E21" s="3">
        <v>-1290</v>
      </c>
      <c r="F21">
        <v>1</v>
      </c>
      <c r="G21" s="3">
        <f t="shared" si="0"/>
        <v>-1290</v>
      </c>
      <c r="H21" t="s">
        <v>108</v>
      </c>
    </row>
    <row r="22" spans="1:8" outlineLevel="1">
      <c r="A22" s="8">
        <v>43952</v>
      </c>
      <c r="B22" t="s">
        <v>23</v>
      </c>
      <c r="C22" t="s">
        <v>33</v>
      </c>
      <c r="D22" t="s">
        <v>25</v>
      </c>
      <c r="E22" s="3">
        <v>-1290</v>
      </c>
      <c r="F22">
        <v>1</v>
      </c>
      <c r="G22" s="3">
        <f t="shared" si="0"/>
        <v>-1290</v>
      </c>
      <c r="H22" t="s">
        <v>108</v>
      </c>
    </row>
    <row r="23" spans="1:8" outlineLevel="1">
      <c r="A23" s="8">
        <v>43952</v>
      </c>
      <c r="B23" t="s">
        <v>23</v>
      </c>
      <c r="C23" t="s">
        <v>34</v>
      </c>
      <c r="D23" t="s">
        <v>26</v>
      </c>
      <c r="E23" s="3">
        <v>-1410</v>
      </c>
      <c r="F23">
        <v>1</v>
      </c>
      <c r="G23" s="3">
        <f t="shared" si="0"/>
        <v>-1410</v>
      </c>
      <c r="H23" t="s">
        <v>108</v>
      </c>
    </row>
    <row r="24" spans="1:8" outlineLevel="1">
      <c r="A24" s="8">
        <v>43952</v>
      </c>
      <c r="B24" t="s">
        <v>22</v>
      </c>
      <c r="C24" t="s">
        <v>1</v>
      </c>
      <c r="D24" t="s">
        <v>15</v>
      </c>
      <c r="E24" s="3">
        <v>2500</v>
      </c>
      <c r="F24">
        <v>12</v>
      </c>
      <c r="G24" s="3">
        <f t="shared" si="0"/>
        <v>30000</v>
      </c>
      <c r="H24" t="s">
        <v>117</v>
      </c>
    </row>
    <row r="25" spans="1:8" outlineLevel="1">
      <c r="A25" s="8">
        <v>43952</v>
      </c>
      <c r="B25" t="s">
        <v>22</v>
      </c>
      <c r="C25" t="s">
        <v>3</v>
      </c>
      <c r="D25" t="s">
        <v>15</v>
      </c>
      <c r="E25" s="3">
        <v>2500</v>
      </c>
      <c r="F25">
        <v>2</v>
      </c>
      <c r="G25" s="3">
        <f t="shared" si="0"/>
        <v>5000</v>
      </c>
      <c r="H25" t="s">
        <v>117</v>
      </c>
    </row>
    <row r="26" spans="1:8" outlineLevel="1">
      <c r="A26" s="8">
        <v>43952</v>
      </c>
      <c r="B26" t="s">
        <v>22</v>
      </c>
      <c r="C26" t="s">
        <v>1</v>
      </c>
      <c r="D26" t="s">
        <v>10</v>
      </c>
      <c r="E26" s="3">
        <v>2000</v>
      </c>
      <c r="F26">
        <v>12</v>
      </c>
      <c r="G26" s="3">
        <f t="shared" si="0"/>
        <v>24000</v>
      </c>
      <c r="H26" t="s">
        <v>117</v>
      </c>
    </row>
    <row r="27" spans="1:8" outlineLevel="1">
      <c r="A27" s="8">
        <v>43952</v>
      </c>
      <c r="B27" t="s">
        <v>22</v>
      </c>
      <c r="C27" t="s">
        <v>3</v>
      </c>
      <c r="D27" t="s">
        <v>10</v>
      </c>
      <c r="E27" s="3">
        <v>2000</v>
      </c>
      <c r="F27">
        <v>5</v>
      </c>
      <c r="G27" s="3">
        <f t="shared" si="0"/>
        <v>10000</v>
      </c>
      <c r="H27" t="s">
        <v>117</v>
      </c>
    </row>
    <row r="28" spans="1:8" outlineLevel="1">
      <c r="A28" s="8">
        <v>43952</v>
      </c>
      <c r="B28" t="s">
        <v>22</v>
      </c>
      <c r="C28" t="s">
        <v>1</v>
      </c>
      <c r="D28" t="s">
        <v>12</v>
      </c>
      <c r="E28" s="3">
        <v>2405</v>
      </c>
      <c r="F28">
        <v>5</v>
      </c>
      <c r="G28" s="3">
        <f t="shared" si="0"/>
        <v>12025</v>
      </c>
      <c r="H28" t="s">
        <v>117</v>
      </c>
    </row>
    <row r="29" spans="1:8" outlineLevel="1">
      <c r="A29" s="8">
        <v>43952</v>
      </c>
      <c r="B29" t="s">
        <v>22</v>
      </c>
      <c r="C29" t="s">
        <v>3</v>
      </c>
      <c r="D29" t="s">
        <v>12</v>
      </c>
      <c r="E29" s="3">
        <v>2405</v>
      </c>
      <c r="F29">
        <v>0</v>
      </c>
      <c r="G29" s="3">
        <f t="shared" si="0"/>
        <v>0</v>
      </c>
      <c r="H29" t="s">
        <v>117</v>
      </c>
    </row>
    <row r="30" spans="1:8" outlineLevel="1">
      <c r="A30" s="8">
        <v>43952</v>
      </c>
      <c r="B30" t="s">
        <v>22</v>
      </c>
      <c r="C30" t="s">
        <v>1</v>
      </c>
      <c r="D30" t="s">
        <v>14</v>
      </c>
      <c r="E30" s="3">
        <v>0</v>
      </c>
      <c r="F30">
        <v>0</v>
      </c>
      <c r="G30" s="3">
        <f t="shared" si="0"/>
        <v>0</v>
      </c>
      <c r="H30" t="s">
        <v>117</v>
      </c>
    </row>
    <row r="31" spans="1:8" outlineLevel="1">
      <c r="A31" s="8">
        <v>43952</v>
      </c>
      <c r="B31" t="s">
        <v>22</v>
      </c>
      <c r="C31" t="s">
        <v>3</v>
      </c>
      <c r="D31" t="s">
        <v>14</v>
      </c>
      <c r="E31" s="3">
        <v>0</v>
      </c>
      <c r="F31">
        <v>1</v>
      </c>
      <c r="G31" s="3">
        <f t="shared" si="0"/>
        <v>0</v>
      </c>
      <c r="H31" t="s">
        <v>117</v>
      </c>
    </row>
    <row r="32" spans="1:8">
      <c r="A32" s="8">
        <v>43983</v>
      </c>
      <c r="B32" t="s">
        <v>23</v>
      </c>
      <c r="C32" t="s">
        <v>35</v>
      </c>
      <c r="D32" t="s">
        <v>25</v>
      </c>
      <c r="E32" s="3">
        <v>-1000</v>
      </c>
      <c r="F32">
        <v>1</v>
      </c>
      <c r="G32" s="3">
        <f t="shared" si="0"/>
        <v>-1000</v>
      </c>
      <c r="H32" t="s">
        <v>110</v>
      </c>
    </row>
    <row r="33" spans="1:8" outlineLevel="1">
      <c r="A33" s="8">
        <v>43983</v>
      </c>
      <c r="B33" t="s">
        <v>23</v>
      </c>
      <c r="C33" t="s">
        <v>36</v>
      </c>
      <c r="D33" t="s">
        <v>26</v>
      </c>
      <c r="E33" s="3">
        <v>-1000</v>
      </c>
      <c r="F33">
        <v>1</v>
      </c>
      <c r="G33" s="3">
        <f t="shared" si="0"/>
        <v>-1000</v>
      </c>
      <c r="H33" t="s">
        <v>110</v>
      </c>
    </row>
    <row r="34" spans="1:8" outlineLevel="1">
      <c r="A34" s="8">
        <v>43983</v>
      </c>
      <c r="B34" t="s">
        <v>23</v>
      </c>
      <c r="C34" t="s">
        <v>37</v>
      </c>
      <c r="D34" t="s">
        <v>25</v>
      </c>
      <c r="E34" s="3">
        <v>-1500</v>
      </c>
      <c r="F34">
        <v>1</v>
      </c>
      <c r="G34" s="3">
        <f t="shared" ref="G34:G65" si="1">E34*F34</f>
        <v>-1500</v>
      </c>
      <c r="H34" t="s">
        <v>106</v>
      </c>
    </row>
    <row r="35" spans="1:8" outlineLevel="1">
      <c r="A35" s="8">
        <v>43983</v>
      </c>
      <c r="B35" t="s">
        <v>23</v>
      </c>
      <c r="C35" t="s">
        <v>38</v>
      </c>
      <c r="D35" t="s">
        <v>26</v>
      </c>
      <c r="E35" s="3">
        <v>-1000</v>
      </c>
      <c r="F35">
        <v>1</v>
      </c>
      <c r="G35" s="3">
        <f t="shared" si="1"/>
        <v>-1000</v>
      </c>
      <c r="H35" t="s">
        <v>106</v>
      </c>
    </row>
    <row r="36" spans="1:8" outlineLevel="1">
      <c r="A36" s="8">
        <v>43983</v>
      </c>
      <c r="B36" t="s">
        <v>23</v>
      </c>
      <c r="C36" t="s">
        <v>37</v>
      </c>
      <c r="D36" t="s">
        <v>25</v>
      </c>
      <c r="E36" s="3">
        <v>-3000</v>
      </c>
      <c r="F36">
        <v>1</v>
      </c>
      <c r="G36" s="3">
        <f t="shared" si="1"/>
        <v>-3000</v>
      </c>
      <c r="H36" t="s">
        <v>106</v>
      </c>
    </row>
    <row r="37" spans="1:8" outlineLevel="1">
      <c r="A37" s="8">
        <v>43983</v>
      </c>
      <c r="B37" t="s">
        <v>22</v>
      </c>
      <c r="C37" t="s">
        <v>1</v>
      </c>
      <c r="D37" t="s">
        <v>15</v>
      </c>
      <c r="E37" s="3">
        <v>2500</v>
      </c>
      <c r="F37">
        <v>0</v>
      </c>
      <c r="G37" s="3">
        <f t="shared" si="1"/>
        <v>0</v>
      </c>
      <c r="H37" t="s">
        <v>117</v>
      </c>
    </row>
    <row r="38" spans="1:8" outlineLevel="1">
      <c r="A38" s="8">
        <v>43983</v>
      </c>
      <c r="B38" t="s">
        <v>22</v>
      </c>
      <c r="C38" t="s">
        <v>3</v>
      </c>
      <c r="D38" t="s">
        <v>15</v>
      </c>
      <c r="E38" s="3">
        <v>2500</v>
      </c>
      <c r="F38">
        <v>0</v>
      </c>
      <c r="G38" s="3">
        <f t="shared" si="1"/>
        <v>0</v>
      </c>
      <c r="H38" t="s">
        <v>117</v>
      </c>
    </row>
    <row r="39" spans="1:8" outlineLevel="1">
      <c r="A39" s="8">
        <v>43983</v>
      </c>
      <c r="B39" t="s">
        <v>22</v>
      </c>
      <c r="C39" t="s">
        <v>1</v>
      </c>
      <c r="D39" t="s">
        <v>10</v>
      </c>
      <c r="E39" s="3">
        <v>2000</v>
      </c>
      <c r="F39">
        <v>11</v>
      </c>
      <c r="G39" s="3">
        <f t="shared" si="1"/>
        <v>22000</v>
      </c>
      <c r="H39" t="s">
        <v>117</v>
      </c>
    </row>
    <row r="40" spans="1:8" outlineLevel="1">
      <c r="A40" s="8">
        <v>43983</v>
      </c>
      <c r="B40" t="s">
        <v>22</v>
      </c>
      <c r="C40" t="s">
        <v>3</v>
      </c>
      <c r="D40" t="s">
        <v>10</v>
      </c>
      <c r="E40" s="3">
        <v>2000</v>
      </c>
      <c r="F40">
        <v>0</v>
      </c>
      <c r="G40" s="3">
        <f t="shared" si="1"/>
        <v>0</v>
      </c>
      <c r="H40" t="s">
        <v>117</v>
      </c>
    </row>
    <row r="41" spans="1:8" outlineLevel="1">
      <c r="A41" s="8">
        <v>43983</v>
      </c>
      <c r="B41" t="s">
        <v>22</v>
      </c>
      <c r="C41" t="s">
        <v>1</v>
      </c>
      <c r="D41" t="s">
        <v>12</v>
      </c>
      <c r="E41" s="3">
        <v>2405</v>
      </c>
      <c r="F41">
        <v>2</v>
      </c>
      <c r="G41" s="3">
        <f t="shared" si="1"/>
        <v>4810</v>
      </c>
      <c r="H41" t="s">
        <v>117</v>
      </c>
    </row>
    <row r="42" spans="1:8" outlineLevel="1">
      <c r="A42" s="8">
        <v>43983</v>
      </c>
      <c r="B42" t="s">
        <v>22</v>
      </c>
      <c r="C42" t="s">
        <v>3</v>
      </c>
      <c r="D42" t="s">
        <v>12</v>
      </c>
      <c r="E42" s="3">
        <v>2405</v>
      </c>
      <c r="F42">
        <v>0</v>
      </c>
      <c r="G42" s="3">
        <f t="shared" si="1"/>
        <v>0</v>
      </c>
      <c r="H42" t="s">
        <v>117</v>
      </c>
    </row>
    <row r="43" spans="1:8" outlineLevel="1">
      <c r="A43" s="8">
        <v>43983</v>
      </c>
      <c r="B43" t="s">
        <v>22</v>
      </c>
      <c r="C43" t="s">
        <v>1</v>
      </c>
      <c r="D43" t="s">
        <v>14</v>
      </c>
      <c r="E43" s="3">
        <v>0</v>
      </c>
      <c r="F43">
        <v>5</v>
      </c>
      <c r="G43" s="3">
        <f t="shared" si="1"/>
        <v>0</v>
      </c>
      <c r="H43" t="s">
        <v>117</v>
      </c>
    </row>
    <row r="44" spans="1:8" outlineLevel="1">
      <c r="A44" s="8">
        <v>43983</v>
      </c>
      <c r="B44" t="s">
        <v>22</v>
      </c>
      <c r="C44" t="s">
        <v>3</v>
      </c>
      <c r="D44" t="s">
        <v>14</v>
      </c>
      <c r="E44" s="3">
        <v>0</v>
      </c>
      <c r="F44">
        <v>4</v>
      </c>
      <c r="G44" s="3">
        <f t="shared" si="1"/>
        <v>0</v>
      </c>
      <c r="H44" t="s">
        <v>117</v>
      </c>
    </row>
    <row r="45" spans="1:8">
      <c r="A45" s="8">
        <v>44013</v>
      </c>
      <c r="B45" t="s">
        <v>23</v>
      </c>
      <c r="C45" t="s">
        <v>39</v>
      </c>
      <c r="D45" t="s">
        <v>26</v>
      </c>
      <c r="E45" s="3">
        <v>-11220</v>
      </c>
      <c r="F45">
        <v>1</v>
      </c>
      <c r="G45" s="3">
        <f t="shared" si="1"/>
        <v>-11220</v>
      </c>
      <c r="H45" t="s">
        <v>116</v>
      </c>
    </row>
    <row r="46" spans="1:8" outlineLevel="1">
      <c r="A46" s="8">
        <v>44013</v>
      </c>
      <c r="B46" t="s">
        <v>22</v>
      </c>
      <c r="C46" t="s">
        <v>1</v>
      </c>
      <c r="D46" t="s">
        <v>15</v>
      </c>
      <c r="E46" s="3">
        <v>2500</v>
      </c>
      <c r="F46">
        <v>2</v>
      </c>
      <c r="G46" s="3">
        <f t="shared" si="1"/>
        <v>5000</v>
      </c>
      <c r="H46" t="s">
        <v>117</v>
      </c>
    </row>
    <row r="47" spans="1:8" outlineLevel="1">
      <c r="A47" s="8">
        <v>44013</v>
      </c>
      <c r="B47" t="s">
        <v>22</v>
      </c>
      <c r="C47" t="s">
        <v>3</v>
      </c>
      <c r="D47" t="s">
        <v>15</v>
      </c>
      <c r="E47" s="3">
        <v>2500</v>
      </c>
      <c r="F47">
        <v>0</v>
      </c>
      <c r="G47" s="3">
        <f t="shared" si="1"/>
        <v>0</v>
      </c>
      <c r="H47" t="s">
        <v>117</v>
      </c>
    </row>
    <row r="48" spans="1:8" outlineLevel="1">
      <c r="A48" s="8">
        <v>44013</v>
      </c>
      <c r="B48" t="s">
        <v>22</v>
      </c>
      <c r="C48" t="s">
        <v>1</v>
      </c>
      <c r="D48" t="s">
        <v>10</v>
      </c>
      <c r="E48" s="3">
        <v>2000</v>
      </c>
      <c r="F48">
        <v>5</v>
      </c>
      <c r="G48" s="3">
        <f t="shared" si="1"/>
        <v>10000</v>
      </c>
      <c r="H48" t="s">
        <v>117</v>
      </c>
    </row>
    <row r="49" spans="1:8" outlineLevel="1">
      <c r="A49" s="8">
        <v>44013</v>
      </c>
      <c r="B49" t="s">
        <v>22</v>
      </c>
      <c r="C49" t="s">
        <v>3</v>
      </c>
      <c r="D49" t="s">
        <v>10</v>
      </c>
      <c r="E49" s="3">
        <v>2000</v>
      </c>
      <c r="F49">
        <v>2</v>
      </c>
      <c r="G49" s="3">
        <f t="shared" si="1"/>
        <v>4000</v>
      </c>
      <c r="H49" t="s">
        <v>117</v>
      </c>
    </row>
    <row r="50" spans="1:8" outlineLevel="1">
      <c r="A50" s="8">
        <v>44013</v>
      </c>
      <c r="B50" t="s">
        <v>22</v>
      </c>
      <c r="C50" t="s">
        <v>1</v>
      </c>
      <c r="D50" t="s">
        <v>12</v>
      </c>
      <c r="E50" s="3">
        <v>2405</v>
      </c>
      <c r="F50">
        <v>0</v>
      </c>
      <c r="G50" s="3">
        <f t="shared" si="1"/>
        <v>0</v>
      </c>
      <c r="H50" t="s">
        <v>117</v>
      </c>
    </row>
    <row r="51" spans="1:8" outlineLevel="1">
      <c r="A51" s="8">
        <v>44013</v>
      </c>
      <c r="B51" t="s">
        <v>22</v>
      </c>
      <c r="C51" t="s">
        <v>3</v>
      </c>
      <c r="D51" t="s">
        <v>12</v>
      </c>
      <c r="E51" s="3">
        <v>2405</v>
      </c>
      <c r="F51">
        <v>0</v>
      </c>
      <c r="G51" s="3">
        <f t="shared" si="1"/>
        <v>0</v>
      </c>
      <c r="H51" t="s">
        <v>117</v>
      </c>
    </row>
    <row r="52" spans="1:8" outlineLevel="1">
      <c r="A52" s="8">
        <v>44013</v>
      </c>
      <c r="B52" t="s">
        <v>22</v>
      </c>
      <c r="C52" t="s">
        <v>1</v>
      </c>
      <c r="D52" t="s">
        <v>14</v>
      </c>
      <c r="E52" s="3">
        <v>0</v>
      </c>
      <c r="F52">
        <v>1</v>
      </c>
      <c r="G52" s="3">
        <f t="shared" si="1"/>
        <v>0</v>
      </c>
      <c r="H52" t="s">
        <v>117</v>
      </c>
    </row>
    <row r="53" spans="1:8" outlineLevel="1">
      <c r="A53" s="8">
        <v>44013</v>
      </c>
      <c r="B53" t="s">
        <v>22</v>
      </c>
      <c r="C53" t="s">
        <v>3</v>
      </c>
      <c r="D53" t="s">
        <v>14</v>
      </c>
      <c r="E53" s="3">
        <v>0</v>
      </c>
      <c r="F53">
        <v>0</v>
      </c>
      <c r="G53" s="3">
        <f t="shared" si="1"/>
        <v>0</v>
      </c>
      <c r="H53" t="s">
        <v>117</v>
      </c>
    </row>
    <row r="54" spans="1:8">
      <c r="A54" s="8">
        <v>44044</v>
      </c>
      <c r="B54" t="s">
        <v>22</v>
      </c>
      <c r="C54" t="s">
        <v>1</v>
      </c>
      <c r="D54" t="s">
        <v>15</v>
      </c>
      <c r="E54" s="3">
        <v>2500</v>
      </c>
      <c r="F54">
        <v>1</v>
      </c>
      <c r="G54" s="3">
        <f t="shared" si="1"/>
        <v>2500</v>
      </c>
      <c r="H54" t="s">
        <v>117</v>
      </c>
    </row>
    <row r="55" spans="1:8" outlineLevel="1">
      <c r="A55" s="8">
        <v>44044</v>
      </c>
      <c r="B55" t="s">
        <v>22</v>
      </c>
      <c r="C55" t="s">
        <v>3</v>
      </c>
      <c r="D55" t="s">
        <v>15</v>
      </c>
      <c r="E55" s="3">
        <v>2500</v>
      </c>
      <c r="F55">
        <v>1</v>
      </c>
      <c r="G55" s="3">
        <f t="shared" si="1"/>
        <v>2500</v>
      </c>
      <c r="H55" t="s">
        <v>117</v>
      </c>
    </row>
    <row r="56" spans="1:8" outlineLevel="1">
      <c r="A56" s="8">
        <v>44044</v>
      </c>
      <c r="B56" t="s">
        <v>22</v>
      </c>
      <c r="C56" t="s">
        <v>1</v>
      </c>
      <c r="D56" t="s">
        <v>10</v>
      </c>
      <c r="E56" s="3">
        <v>2000</v>
      </c>
      <c r="F56">
        <v>6</v>
      </c>
      <c r="G56" s="3">
        <f t="shared" si="1"/>
        <v>12000</v>
      </c>
      <c r="H56" t="s">
        <v>117</v>
      </c>
    </row>
    <row r="57" spans="1:8" outlineLevel="1">
      <c r="A57" s="8">
        <v>44044</v>
      </c>
      <c r="B57" t="s">
        <v>22</v>
      </c>
      <c r="C57" t="s">
        <v>3</v>
      </c>
      <c r="D57" t="s">
        <v>10</v>
      </c>
      <c r="E57" s="3">
        <v>2000</v>
      </c>
      <c r="F57">
        <v>0</v>
      </c>
      <c r="G57" s="3">
        <f t="shared" si="1"/>
        <v>0</v>
      </c>
      <c r="H57" t="s">
        <v>117</v>
      </c>
    </row>
    <row r="58" spans="1:8" outlineLevel="1">
      <c r="A58" s="8">
        <v>44044</v>
      </c>
      <c r="B58" t="s">
        <v>22</v>
      </c>
      <c r="C58" t="s">
        <v>1</v>
      </c>
      <c r="D58" t="s">
        <v>12</v>
      </c>
      <c r="E58" s="3">
        <v>2405</v>
      </c>
      <c r="F58">
        <v>0</v>
      </c>
      <c r="G58" s="3">
        <f t="shared" si="1"/>
        <v>0</v>
      </c>
      <c r="H58" t="s">
        <v>117</v>
      </c>
    </row>
    <row r="59" spans="1:8" outlineLevel="1">
      <c r="A59" s="8">
        <v>44044</v>
      </c>
      <c r="B59" t="s">
        <v>22</v>
      </c>
      <c r="C59" t="s">
        <v>3</v>
      </c>
      <c r="D59" t="s">
        <v>12</v>
      </c>
      <c r="E59" s="3">
        <v>2405</v>
      </c>
      <c r="F59">
        <v>0</v>
      </c>
      <c r="G59" s="3">
        <f t="shared" si="1"/>
        <v>0</v>
      </c>
      <c r="H59" t="s">
        <v>117</v>
      </c>
    </row>
    <row r="60" spans="1:8" outlineLevel="1">
      <c r="A60" s="8">
        <v>44044</v>
      </c>
      <c r="B60" t="s">
        <v>22</v>
      </c>
      <c r="C60" t="s">
        <v>1</v>
      </c>
      <c r="D60" t="s">
        <v>14</v>
      </c>
      <c r="E60" s="3">
        <v>0</v>
      </c>
      <c r="F60">
        <v>0</v>
      </c>
      <c r="G60" s="3">
        <f t="shared" si="1"/>
        <v>0</v>
      </c>
      <c r="H60" t="s">
        <v>117</v>
      </c>
    </row>
    <row r="61" spans="1:8" outlineLevel="1">
      <c r="A61" s="8">
        <v>44044</v>
      </c>
      <c r="B61" t="s">
        <v>22</v>
      </c>
      <c r="C61" t="s">
        <v>3</v>
      </c>
      <c r="D61" t="s">
        <v>14</v>
      </c>
      <c r="E61" s="3">
        <v>0</v>
      </c>
      <c r="F61">
        <v>0</v>
      </c>
      <c r="G61" s="3">
        <f t="shared" si="1"/>
        <v>0</v>
      </c>
      <c r="H61" t="s">
        <v>117</v>
      </c>
    </row>
    <row r="62" spans="1:8">
      <c r="A62" s="8">
        <v>44075</v>
      </c>
      <c r="B62" t="s">
        <v>23</v>
      </c>
      <c r="C62" t="s">
        <v>40</v>
      </c>
      <c r="D62" t="s">
        <v>25</v>
      </c>
      <c r="E62" s="3">
        <v>-33910</v>
      </c>
      <c r="F62">
        <v>1</v>
      </c>
      <c r="G62" s="3">
        <f t="shared" si="1"/>
        <v>-33910</v>
      </c>
      <c r="H62" t="s">
        <v>106</v>
      </c>
    </row>
    <row r="63" spans="1:8" outlineLevel="1">
      <c r="A63" s="8">
        <v>44075</v>
      </c>
      <c r="B63" t="s">
        <v>23</v>
      </c>
      <c r="C63" t="s">
        <v>41</v>
      </c>
      <c r="D63" t="s">
        <v>26</v>
      </c>
      <c r="E63" s="3">
        <v>-3894</v>
      </c>
      <c r="F63">
        <v>1</v>
      </c>
      <c r="G63" s="3">
        <f t="shared" si="1"/>
        <v>-3894</v>
      </c>
      <c r="H63" t="s">
        <v>106</v>
      </c>
    </row>
    <row r="64" spans="1:8" outlineLevel="1">
      <c r="A64" s="8">
        <v>44075</v>
      </c>
      <c r="B64" t="s">
        <v>23</v>
      </c>
      <c r="C64" t="s">
        <v>42</v>
      </c>
      <c r="D64" t="s">
        <v>25</v>
      </c>
      <c r="E64" s="3">
        <v>-1440</v>
      </c>
      <c r="F64">
        <v>1</v>
      </c>
      <c r="G64" s="3">
        <f t="shared" si="1"/>
        <v>-1440</v>
      </c>
      <c r="H64" t="s">
        <v>106</v>
      </c>
    </row>
    <row r="65" spans="1:8" outlineLevel="1">
      <c r="A65" s="8">
        <v>44075</v>
      </c>
      <c r="B65" t="s">
        <v>23</v>
      </c>
      <c r="C65" t="s">
        <v>74</v>
      </c>
      <c r="D65" t="s">
        <v>26</v>
      </c>
      <c r="E65" s="3">
        <v>-7500</v>
      </c>
      <c r="F65">
        <v>1</v>
      </c>
      <c r="G65" s="3">
        <f t="shared" si="1"/>
        <v>-7500</v>
      </c>
      <c r="H65" t="s">
        <v>106</v>
      </c>
    </row>
    <row r="66" spans="1:8" outlineLevel="1">
      <c r="A66" s="8">
        <v>44075</v>
      </c>
      <c r="B66" t="s">
        <v>23</v>
      </c>
      <c r="C66" t="s">
        <v>75</v>
      </c>
      <c r="D66" t="s">
        <v>25</v>
      </c>
      <c r="E66" s="3">
        <v>-6600</v>
      </c>
      <c r="F66">
        <v>1</v>
      </c>
      <c r="G66" s="3">
        <f t="shared" ref="G66:G97" si="2">E66*F66</f>
        <v>-6600</v>
      </c>
      <c r="H66" t="s">
        <v>106</v>
      </c>
    </row>
    <row r="67" spans="1:8" outlineLevel="1">
      <c r="A67" s="8">
        <v>44075</v>
      </c>
      <c r="B67" t="s">
        <v>22</v>
      </c>
      <c r="C67" t="s">
        <v>1</v>
      </c>
      <c r="D67" t="s">
        <v>15</v>
      </c>
      <c r="E67" s="3">
        <v>2500</v>
      </c>
      <c r="F67">
        <v>0</v>
      </c>
      <c r="G67" s="3">
        <f t="shared" si="2"/>
        <v>0</v>
      </c>
      <c r="H67" t="s">
        <v>117</v>
      </c>
    </row>
    <row r="68" spans="1:8" outlineLevel="1">
      <c r="A68" s="8">
        <v>44075</v>
      </c>
      <c r="B68" t="s">
        <v>22</v>
      </c>
      <c r="C68" t="s">
        <v>3</v>
      </c>
      <c r="D68" t="s">
        <v>15</v>
      </c>
      <c r="E68" s="3">
        <v>2500</v>
      </c>
      <c r="F68">
        <v>0</v>
      </c>
      <c r="G68" s="3">
        <f t="shared" si="2"/>
        <v>0</v>
      </c>
      <c r="H68" t="s">
        <v>117</v>
      </c>
    </row>
    <row r="69" spans="1:8" outlineLevel="1">
      <c r="A69" s="8">
        <v>44075</v>
      </c>
      <c r="B69" t="s">
        <v>22</v>
      </c>
      <c r="C69" t="s">
        <v>5</v>
      </c>
      <c r="D69" t="s">
        <v>15</v>
      </c>
      <c r="E69" s="3">
        <v>3500</v>
      </c>
      <c r="F69">
        <v>0</v>
      </c>
      <c r="G69" s="3">
        <f t="shared" si="2"/>
        <v>0</v>
      </c>
      <c r="H69" t="s">
        <v>117</v>
      </c>
    </row>
    <row r="70" spans="1:8" outlineLevel="1">
      <c r="A70" s="8">
        <v>44075</v>
      </c>
      <c r="B70" t="s">
        <v>22</v>
      </c>
      <c r="C70" t="s">
        <v>1</v>
      </c>
      <c r="D70" t="s">
        <v>10</v>
      </c>
      <c r="E70" s="3">
        <v>2000</v>
      </c>
      <c r="F70">
        <v>4</v>
      </c>
      <c r="G70" s="3">
        <f t="shared" si="2"/>
        <v>8000</v>
      </c>
      <c r="H70" t="s">
        <v>117</v>
      </c>
    </row>
    <row r="71" spans="1:8" outlineLevel="1">
      <c r="A71" s="8">
        <v>44075</v>
      </c>
      <c r="B71" t="s">
        <v>22</v>
      </c>
      <c r="C71" t="s">
        <v>3</v>
      </c>
      <c r="D71" t="s">
        <v>10</v>
      </c>
      <c r="E71" s="3">
        <v>2000</v>
      </c>
      <c r="F71">
        <v>0</v>
      </c>
      <c r="G71" s="3">
        <f t="shared" si="2"/>
        <v>0</v>
      </c>
      <c r="H71" t="s">
        <v>117</v>
      </c>
    </row>
    <row r="72" spans="1:8" outlineLevel="1">
      <c r="A72" s="8">
        <v>44075</v>
      </c>
      <c r="B72" t="s">
        <v>22</v>
      </c>
      <c r="C72" t="s">
        <v>5</v>
      </c>
      <c r="D72" t="s">
        <v>10</v>
      </c>
      <c r="E72" s="3">
        <v>3500</v>
      </c>
      <c r="F72">
        <v>0</v>
      </c>
      <c r="G72" s="3">
        <f t="shared" si="2"/>
        <v>0</v>
      </c>
      <c r="H72" t="s">
        <v>117</v>
      </c>
    </row>
    <row r="73" spans="1:8" outlineLevel="1">
      <c r="A73" s="8">
        <v>44075</v>
      </c>
      <c r="B73" t="s">
        <v>22</v>
      </c>
      <c r="C73" t="s">
        <v>1</v>
      </c>
      <c r="D73" t="s">
        <v>12</v>
      </c>
      <c r="E73" s="3">
        <v>2405</v>
      </c>
      <c r="F73">
        <v>1</v>
      </c>
      <c r="G73" s="3">
        <f t="shared" si="2"/>
        <v>2405</v>
      </c>
      <c r="H73" t="s">
        <v>117</v>
      </c>
    </row>
    <row r="74" spans="1:8" outlineLevel="1">
      <c r="A74" s="8">
        <v>44075</v>
      </c>
      <c r="B74" t="s">
        <v>22</v>
      </c>
      <c r="C74" t="s">
        <v>3</v>
      </c>
      <c r="D74" t="s">
        <v>12</v>
      </c>
      <c r="E74" s="3">
        <v>2405</v>
      </c>
      <c r="F74">
        <v>0</v>
      </c>
      <c r="G74" s="3">
        <f t="shared" si="2"/>
        <v>0</v>
      </c>
      <c r="H74" t="s">
        <v>117</v>
      </c>
    </row>
    <row r="75" spans="1:8" outlineLevel="1">
      <c r="A75" s="8">
        <v>44075</v>
      </c>
      <c r="B75" t="s">
        <v>22</v>
      </c>
      <c r="C75" t="s">
        <v>5</v>
      </c>
      <c r="D75" t="s">
        <v>12</v>
      </c>
      <c r="E75" s="3">
        <v>3325</v>
      </c>
      <c r="F75">
        <v>1</v>
      </c>
      <c r="G75" s="3">
        <f t="shared" si="2"/>
        <v>3325</v>
      </c>
      <c r="H75" t="s">
        <v>117</v>
      </c>
    </row>
    <row r="76" spans="1:8" outlineLevel="1">
      <c r="A76" s="8">
        <v>44075</v>
      </c>
      <c r="B76" t="s">
        <v>22</v>
      </c>
      <c r="C76" t="s">
        <v>1</v>
      </c>
      <c r="D76" t="s">
        <v>14</v>
      </c>
      <c r="E76" s="3">
        <v>0</v>
      </c>
      <c r="F76">
        <v>0</v>
      </c>
      <c r="G76" s="3">
        <f t="shared" si="2"/>
        <v>0</v>
      </c>
      <c r="H76" t="s">
        <v>117</v>
      </c>
    </row>
    <row r="77" spans="1:8" outlineLevel="1">
      <c r="A77" s="8">
        <v>44075</v>
      </c>
      <c r="B77" t="s">
        <v>22</v>
      </c>
      <c r="C77" t="s">
        <v>3</v>
      </c>
      <c r="D77" t="s">
        <v>14</v>
      </c>
      <c r="E77" s="3">
        <v>0</v>
      </c>
      <c r="F77">
        <v>0</v>
      </c>
      <c r="G77" s="3">
        <f t="shared" si="2"/>
        <v>0</v>
      </c>
      <c r="H77" t="s">
        <v>117</v>
      </c>
    </row>
    <row r="78" spans="1:8" outlineLevel="1">
      <c r="A78" s="8">
        <v>44075</v>
      </c>
      <c r="B78" t="s">
        <v>22</v>
      </c>
      <c r="C78" t="s">
        <v>5</v>
      </c>
      <c r="D78" t="s">
        <v>14</v>
      </c>
      <c r="E78" s="3">
        <v>0</v>
      </c>
      <c r="F78">
        <v>0</v>
      </c>
      <c r="G78" s="3">
        <f t="shared" si="2"/>
        <v>0</v>
      </c>
      <c r="H78" t="s">
        <v>117</v>
      </c>
    </row>
    <row r="79" spans="1:8">
      <c r="A79" s="8">
        <v>44105</v>
      </c>
      <c r="B79" t="s">
        <v>23</v>
      </c>
      <c r="C79" t="s">
        <v>43</v>
      </c>
      <c r="D79" t="s">
        <v>26</v>
      </c>
      <c r="E79" s="3">
        <v>-1780</v>
      </c>
      <c r="F79">
        <v>1</v>
      </c>
      <c r="G79" s="3">
        <f t="shared" si="2"/>
        <v>-1780</v>
      </c>
      <c r="H79" t="s">
        <v>108</v>
      </c>
    </row>
    <row r="80" spans="1:8" outlineLevel="1">
      <c r="A80" s="8">
        <v>44105</v>
      </c>
      <c r="B80" t="s">
        <v>23</v>
      </c>
      <c r="C80" t="s">
        <v>44</v>
      </c>
      <c r="D80" t="s">
        <v>25</v>
      </c>
      <c r="E80" s="3">
        <v>-1758</v>
      </c>
      <c r="F80">
        <v>1</v>
      </c>
      <c r="G80" s="3">
        <f t="shared" si="2"/>
        <v>-1758</v>
      </c>
      <c r="H80" t="s">
        <v>110</v>
      </c>
    </row>
    <row r="81" spans="1:8" outlineLevel="1">
      <c r="A81" s="8">
        <v>44105</v>
      </c>
      <c r="B81" t="s">
        <v>22</v>
      </c>
      <c r="C81" t="s">
        <v>1</v>
      </c>
      <c r="D81" t="s">
        <v>15</v>
      </c>
      <c r="E81" s="3">
        <v>2500</v>
      </c>
      <c r="F81">
        <v>0</v>
      </c>
      <c r="G81" s="3">
        <f t="shared" si="2"/>
        <v>0</v>
      </c>
      <c r="H81" t="s">
        <v>117</v>
      </c>
    </row>
    <row r="82" spans="1:8" outlineLevel="1">
      <c r="A82" s="8">
        <v>44105</v>
      </c>
      <c r="B82" t="s">
        <v>22</v>
      </c>
      <c r="C82" t="s">
        <v>3</v>
      </c>
      <c r="D82" t="s">
        <v>15</v>
      </c>
      <c r="E82" s="3">
        <v>2500</v>
      </c>
      <c r="F82">
        <v>0</v>
      </c>
      <c r="G82" s="3">
        <f t="shared" si="2"/>
        <v>0</v>
      </c>
      <c r="H82" t="s">
        <v>117</v>
      </c>
    </row>
    <row r="83" spans="1:8" outlineLevel="1">
      <c r="A83" s="8">
        <v>44105</v>
      </c>
      <c r="B83" t="s">
        <v>22</v>
      </c>
      <c r="C83" t="s">
        <v>5</v>
      </c>
      <c r="D83" t="s">
        <v>15</v>
      </c>
      <c r="E83" s="3">
        <v>3500</v>
      </c>
      <c r="F83">
        <v>0</v>
      </c>
      <c r="G83" s="3">
        <f t="shared" si="2"/>
        <v>0</v>
      </c>
      <c r="H83" t="s">
        <v>117</v>
      </c>
    </row>
    <row r="84" spans="1:8" outlineLevel="1">
      <c r="A84" s="8">
        <v>44105</v>
      </c>
      <c r="B84" t="s">
        <v>22</v>
      </c>
      <c r="C84" t="s">
        <v>1</v>
      </c>
      <c r="D84" t="s">
        <v>10</v>
      </c>
      <c r="E84" s="3">
        <v>2000</v>
      </c>
      <c r="F84">
        <v>14</v>
      </c>
      <c r="G84" s="3">
        <f t="shared" si="2"/>
        <v>28000</v>
      </c>
      <c r="H84" t="s">
        <v>117</v>
      </c>
    </row>
    <row r="85" spans="1:8" outlineLevel="1">
      <c r="A85" s="8">
        <v>44105</v>
      </c>
      <c r="B85" t="s">
        <v>22</v>
      </c>
      <c r="C85" t="s">
        <v>3</v>
      </c>
      <c r="D85" t="s">
        <v>10</v>
      </c>
      <c r="E85" s="3">
        <v>2000</v>
      </c>
      <c r="F85">
        <v>0</v>
      </c>
      <c r="G85" s="3">
        <f t="shared" si="2"/>
        <v>0</v>
      </c>
      <c r="H85" t="s">
        <v>117</v>
      </c>
    </row>
    <row r="86" spans="1:8" outlineLevel="1">
      <c r="A86" s="8">
        <v>44105</v>
      </c>
      <c r="B86" t="s">
        <v>22</v>
      </c>
      <c r="C86" t="s">
        <v>5</v>
      </c>
      <c r="D86" t="s">
        <v>10</v>
      </c>
      <c r="E86" s="3">
        <v>3500</v>
      </c>
      <c r="F86">
        <v>0</v>
      </c>
      <c r="G86" s="3">
        <f t="shared" si="2"/>
        <v>0</v>
      </c>
      <c r="H86" t="s">
        <v>117</v>
      </c>
    </row>
    <row r="87" spans="1:8" outlineLevel="1">
      <c r="A87" s="8">
        <v>44105</v>
      </c>
      <c r="B87" t="s">
        <v>22</v>
      </c>
      <c r="C87" t="s">
        <v>1</v>
      </c>
      <c r="D87" t="s">
        <v>12</v>
      </c>
      <c r="E87" s="3">
        <v>2405</v>
      </c>
      <c r="F87">
        <v>0</v>
      </c>
      <c r="G87" s="3">
        <f t="shared" si="2"/>
        <v>0</v>
      </c>
      <c r="H87" t="s">
        <v>117</v>
      </c>
    </row>
    <row r="88" spans="1:8" outlineLevel="1">
      <c r="A88" s="8">
        <v>44105</v>
      </c>
      <c r="B88" t="s">
        <v>22</v>
      </c>
      <c r="C88" t="s">
        <v>3</v>
      </c>
      <c r="D88" t="s">
        <v>12</v>
      </c>
      <c r="E88" s="3">
        <v>2405</v>
      </c>
      <c r="F88">
        <v>0</v>
      </c>
      <c r="G88" s="3">
        <f t="shared" si="2"/>
        <v>0</v>
      </c>
      <c r="H88" t="s">
        <v>117</v>
      </c>
    </row>
    <row r="89" spans="1:8" outlineLevel="1">
      <c r="A89" s="8">
        <v>44105</v>
      </c>
      <c r="B89" t="s">
        <v>22</v>
      </c>
      <c r="C89" t="s">
        <v>5</v>
      </c>
      <c r="D89" t="s">
        <v>12</v>
      </c>
      <c r="E89" s="3">
        <v>3325</v>
      </c>
      <c r="F89">
        <v>0</v>
      </c>
      <c r="G89" s="3">
        <f t="shared" si="2"/>
        <v>0</v>
      </c>
      <c r="H89" t="s">
        <v>117</v>
      </c>
    </row>
    <row r="90" spans="1:8" outlineLevel="1">
      <c r="A90" s="8">
        <v>44105</v>
      </c>
      <c r="B90" t="s">
        <v>22</v>
      </c>
      <c r="C90" t="s">
        <v>1</v>
      </c>
      <c r="D90" t="s">
        <v>14</v>
      </c>
      <c r="E90" s="3">
        <v>0</v>
      </c>
      <c r="F90">
        <v>0</v>
      </c>
      <c r="G90" s="3">
        <f t="shared" si="2"/>
        <v>0</v>
      </c>
      <c r="H90" t="s">
        <v>117</v>
      </c>
    </row>
    <row r="91" spans="1:8" outlineLevel="1">
      <c r="A91" s="8">
        <v>44105</v>
      </c>
      <c r="B91" t="s">
        <v>22</v>
      </c>
      <c r="C91" t="s">
        <v>3</v>
      </c>
      <c r="D91" t="s">
        <v>14</v>
      </c>
      <c r="E91" s="3">
        <v>0</v>
      </c>
      <c r="F91">
        <v>0</v>
      </c>
      <c r="G91" s="3">
        <f t="shared" si="2"/>
        <v>0</v>
      </c>
      <c r="H91" t="s">
        <v>117</v>
      </c>
    </row>
    <row r="92" spans="1:8" outlineLevel="1">
      <c r="A92" s="8">
        <v>44105</v>
      </c>
      <c r="B92" t="s">
        <v>22</v>
      </c>
      <c r="C92" t="s">
        <v>5</v>
      </c>
      <c r="D92" t="s">
        <v>14</v>
      </c>
      <c r="E92" s="3">
        <v>0</v>
      </c>
      <c r="F92">
        <v>0</v>
      </c>
      <c r="G92" s="3">
        <f t="shared" si="2"/>
        <v>0</v>
      </c>
      <c r="H92" t="s">
        <v>117</v>
      </c>
    </row>
    <row r="93" spans="1:8" outlineLevel="1">
      <c r="A93" s="8">
        <v>44105</v>
      </c>
      <c r="B93" t="s">
        <v>22</v>
      </c>
      <c r="C93" t="s">
        <v>1</v>
      </c>
      <c r="D93" t="s">
        <v>77</v>
      </c>
      <c r="E93" s="3">
        <v>2500</v>
      </c>
      <c r="F93">
        <v>12</v>
      </c>
      <c r="G93" s="3">
        <f t="shared" si="2"/>
        <v>30000</v>
      </c>
      <c r="H93" t="s">
        <v>117</v>
      </c>
    </row>
    <row r="94" spans="1:8" outlineLevel="1">
      <c r="A94" s="8">
        <v>44105</v>
      </c>
      <c r="B94" t="s">
        <v>22</v>
      </c>
      <c r="C94" t="s">
        <v>3</v>
      </c>
      <c r="D94" t="s">
        <v>78</v>
      </c>
      <c r="E94" s="3">
        <v>2500</v>
      </c>
      <c r="F94">
        <v>12</v>
      </c>
      <c r="G94" s="3">
        <f t="shared" si="2"/>
        <v>30000</v>
      </c>
      <c r="H94" t="s">
        <v>117</v>
      </c>
    </row>
    <row r="95" spans="1:8" outlineLevel="1">
      <c r="A95" s="8">
        <v>44105</v>
      </c>
      <c r="B95" t="s">
        <v>22</v>
      </c>
      <c r="C95" t="s">
        <v>5</v>
      </c>
      <c r="D95" t="s">
        <v>77</v>
      </c>
      <c r="E95" s="3">
        <v>3500</v>
      </c>
      <c r="F95">
        <v>77</v>
      </c>
      <c r="G95" s="3">
        <f t="shared" si="2"/>
        <v>269500</v>
      </c>
      <c r="H95" t="s">
        <v>117</v>
      </c>
    </row>
    <row r="96" spans="1:8" outlineLevel="1">
      <c r="A96" s="8">
        <v>44105</v>
      </c>
      <c r="B96" t="s">
        <v>22</v>
      </c>
      <c r="C96" t="s">
        <v>89</v>
      </c>
      <c r="D96" t="s">
        <v>77</v>
      </c>
      <c r="E96" s="3">
        <v>262982</v>
      </c>
      <c r="F96">
        <v>1</v>
      </c>
      <c r="G96" s="3">
        <f t="shared" si="2"/>
        <v>262982</v>
      </c>
      <c r="H96" t="s">
        <v>117</v>
      </c>
    </row>
    <row r="97" spans="1:8">
      <c r="A97" s="8">
        <v>44136</v>
      </c>
      <c r="B97" t="s">
        <v>23</v>
      </c>
      <c r="C97" t="s">
        <v>45</v>
      </c>
      <c r="D97" t="s">
        <v>26</v>
      </c>
      <c r="E97" s="3">
        <v>-3867</v>
      </c>
      <c r="F97">
        <v>1</v>
      </c>
      <c r="G97" s="3">
        <f t="shared" si="2"/>
        <v>-3867</v>
      </c>
      <c r="H97" t="s">
        <v>106</v>
      </c>
    </row>
    <row r="98" spans="1:8" outlineLevel="1">
      <c r="A98" s="8">
        <v>44136</v>
      </c>
      <c r="B98" t="s">
        <v>23</v>
      </c>
      <c r="C98" t="s">
        <v>46</v>
      </c>
      <c r="D98" t="s">
        <v>25</v>
      </c>
      <c r="E98" s="3">
        <v>-6350</v>
      </c>
      <c r="F98">
        <v>1</v>
      </c>
      <c r="G98" s="3">
        <f t="shared" ref="G98:G129" si="3">E98*F98</f>
        <v>-6350</v>
      </c>
      <c r="H98" t="s">
        <v>106</v>
      </c>
    </row>
    <row r="99" spans="1:8" outlineLevel="1">
      <c r="A99" s="8">
        <v>44136</v>
      </c>
      <c r="B99" t="s">
        <v>23</v>
      </c>
      <c r="C99" t="s">
        <v>47</v>
      </c>
      <c r="D99" t="s">
        <v>26</v>
      </c>
      <c r="E99" s="3">
        <v>-2587</v>
      </c>
      <c r="F99">
        <v>1</v>
      </c>
      <c r="G99" s="3">
        <f t="shared" si="3"/>
        <v>-2587</v>
      </c>
      <c r="H99" t="s">
        <v>106</v>
      </c>
    </row>
    <row r="100" spans="1:8" outlineLevel="1">
      <c r="A100" s="8">
        <v>44136</v>
      </c>
      <c r="B100" t="s">
        <v>23</v>
      </c>
      <c r="C100" t="s">
        <v>46</v>
      </c>
      <c r="D100" t="s">
        <v>25</v>
      </c>
      <c r="E100" s="3">
        <v>-5844</v>
      </c>
      <c r="F100">
        <v>1</v>
      </c>
      <c r="G100" s="3">
        <f t="shared" si="3"/>
        <v>-5844</v>
      </c>
      <c r="H100" t="s">
        <v>106</v>
      </c>
    </row>
    <row r="101" spans="1:8" outlineLevel="1">
      <c r="A101" s="8">
        <v>44136</v>
      </c>
      <c r="B101" t="s">
        <v>23</v>
      </c>
      <c r="C101" t="s">
        <v>48</v>
      </c>
      <c r="D101" t="s">
        <v>26</v>
      </c>
      <c r="E101" s="3">
        <v>-1980</v>
      </c>
      <c r="F101">
        <v>1</v>
      </c>
      <c r="G101" s="3">
        <f t="shared" si="3"/>
        <v>-1980</v>
      </c>
      <c r="H101" t="s">
        <v>110</v>
      </c>
    </row>
    <row r="102" spans="1:8" outlineLevel="1">
      <c r="A102" s="8">
        <v>44136</v>
      </c>
      <c r="B102" t="s">
        <v>23</v>
      </c>
      <c r="C102" t="s">
        <v>49</v>
      </c>
      <c r="D102" t="s">
        <v>25</v>
      </c>
      <c r="E102" s="3">
        <v>-1814</v>
      </c>
      <c r="F102">
        <v>1</v>
      </c>
      <c r="G102" s="3">
        <f t="shared" si="3"/>
        <v>-1814</v>
      </c>
      <c r="H102" t="s">
        <v>110</v>
      </c>
    </row>
    <row r="103" spans="1:8" outlineLevel="1">
      <c r="A103" s="8">
        <v>44136</v>
      </c>
      <c r="B103" t="s">
        <v>23</v>
      </c>
      <c r="C103" t="s">
        <v>50</v>
      </c>
      <c r="D103" t="s">
        <v>26</v>
      </c>
      <c r="E103" s="3">
        <v>-3646</v>
      </c>
      <c r="F103">
        <v>1</v>
      </c>
      <c r="G103" s="3">
        <f t="shared" si="3"/>
        <v>-3646</v>
      </c>
      <c r="H103" t="s">
        <v>110</v>
      </c>
    </row>
    <row r="104" spans="1:8" outlineLevel="1">
      <c r="A104" s="8">
        <v>44136</v>
      </c>
      <c r="B104" t="s">
        <v>23</v>
      </c>
      <c r="C104" t="s">
        <v>51</v>
      </c>
      <c r="D104" t="s">
        <v>25</v>
      </c>
      <c r="E104" s="3">
        <v>-110000</v>
      </c>
      <c r="F104">
        <v>1</v>
      </c>
      <c r="G104" s="3">
        <f t="shared" si="3"/>
        <v>-110000</v>
      </c>
      <c r="H104" t="s">
        <v>106</v>
      </c>
    </row>
    <row r="105" spans="1:8" outlineLevel="1">
      <c r="A105" s="8">
        <v>44136</v>
      </c>
      <c r="B105" t="s">
        <v>23</v>
      </c>
      <c r="C105" t="s">
        <v>52</v>
      </c>
      <c r="D105" t="s">
        <v>26</v>
      </c>
      <c r="E105" s="3">
        <v>-45760</v>
      </c>
      <c r="F105">
        <v>1</v>
      </c>
      <c r="G105" s="3">
        <f t="shared" si="3"/>
        <v>-45760</v>
      </c>
      <c r="H105" t="s">
        <v>108</v>
      </c>
    </row>
    <row r="106" spans="1:8" outlineLevel="1">
      <c r="A106" s="8">
        <v>44136</v>
      </c>
      <c r="B106" t="s">
        <v>23</v>
      </c>
      <c r="C106" t="s">
        <v>53</v>
      </c>
      <c r="D106" t="s">
        <v>25</v>
      </c>
      <c r="E106" s="3">
        <v>-1210</v>
      </c>
      <c r="F106">
        <v>1</v>
      </c>
      <c r="G106" s="3">
        <f t="shared" si="3"/>
        <v>-1210</v>
      </c>
      <c r="H106" t="s">
        <v>108</v>
      </c>
    </row>
    <row r="107" spans="1:8" outlineLevel="1">
      <c r="A107" s="8">
        <v>44136</v>
      </c>
      <c r="B107" t="s">
        <v>23</v>
      </c>
      <c r="C107" t="s">
        <v>54</v>
      </c>
      <c r="D107" t="s">
        <v>26</v>
      </c>
      <c r="E107" s="3">
        <v>-3000</v>
      </c>
      <c r="F107">
        <v>1</v>
      </c>
      <c r="G107" s="3">
        <f t="shared" si="3"/>
        <v>-3000</v>
      </c>
      <c r="H107" t="s">
        <v>110</v>
      </c>
    </row>
    <row r="108" spans="1:8" outlineLevel="1">
      <c r="A108" s="8">
        <v>44136</v>
      </c>
      <c r="B108" t="s">
        <v>23</v>
      </c>
      <c r="C108" t="s">
        <v>55</v>
      </c>
      <c r="D108" t="s">
        <v>25</v>
      </c>
      <c r="E108" s="3">
        <v>-5000</v>
      </c>
      <c r="F108">
        <v>1</v>
      </c>
      <c r="G108" s="3">
        <f t="shared" si="3"/>
        <v>-5000</v>
      </c>
      <c r="H108" t="s">
        <v>110</v>
      </c>
    </row>
    <row r="109" spans="1:8" outlineLevel="1">
      <c r="A109" s="8">
        <v>44136</v>
      </c>
      <c r="B109" t="s">
        <v>23</v>
      </c>
      <c r="C109" t="s">
        <v>56</v>
      </c>
      <c r="D109" t="s">
        <v>26</v>
      </c>
      <c r="E109" s="3">
        <v>-2000</v>
      </c>
      <c r="F109">
        <v>1</v>
      </c>
      <c r="G109" s="3">
        <f t="shared" si="3"/>
        <v>-2000</v>
      </c>
      <c r="H109" t="s">
        <v>110</v>
      </c>
    </row>
    <row r="110" spans="1:8" outlineLevel="1">
      <c r="A110" s="8">
        <v>44136</v>
      </c>
      <c r="B110" t="s">
        <v>23</v>
      </c>
      <c r="C110" t="s">
        <v>57</v>
      </c>
      <c r="D110" t="s">
        <v>25</v>
      </c>
      <c r="E110" s="3">
        <v>-5000</v>
      </c>
      <c r="F110">
        <v>1</v>
      </c>
      <c r="G110" s="3">
        <f t="shared" si="3"/>
        <v>-5000</v>
      </c>
      <c r="H110" t="s">
        <v>110</v>
      </c>
    </row>
    <row r="111" spans="1:8" outlineLevel="1">
      <c r="A111" s="8">
        <v>44136</v>
      </c>
      <c r="B111" t="s">
        <v>23</v>
      </c>
      <c r="C111" t="s">
        <v>58</v>
      </c>
      <c r="D111" t="s">
        <v>26</v>
      </c>
      <c r="E111" s="3">
        <v>-1760</v>
      </c>
      <c r="F111">
        <v>1</v>
      </c>
      <c r="G111" s="3">
        <f t="shared" si="3"/>
        <v>-1760</v>
      </c>
      <c r="H111" t="s">
        <v>110</v>
      </c>
    </row>
    <row r="112" spans="1:8" outlineLevel="1">
      <c r="A112" s="8">
        <v>44136</v>
      </c>
      <c r="B112" t="s">
        <v>23</v>
      </c>
      <c r="C112" t="s">
        <v>59</v>
      </c>
      <c r="D112" t="s">
        <v>25</v>
      </c>
      <c r="E112" s="3">
        <v>-1504</v>
      </c>
      <c r="F112">
        <v>1</v>
      </c>
      <c r="G112" s="3">
        <f t="shared" si="3"/>
        <v>-1504</v>
      </c>
      <c r="H112" t="s">
        <v>110</v>
      </c>
    </row>
    <row r="113" spans="1:8" outlineLevel="1">
      <c r="A113" s="8">
        <v>44136</v>
      </c>
      <c r="B113" t="s">
        <v>23</v>
      </c>
      <c r="C113" t="s">
        <v>60</v>
      </c>
      <c r="D113" t="s">
        <v>26</v>
      </c>
      <c r="E113" s="3">
        <v>-3377</v>
      </c>
      <c r="F113">
        <v>1</v>
      </c>
      <c r="G113" s="3">
        <f t="shared" si="3"/>
        <v>-3377</v>
      </c>
      <c r="H113" t="s">
        <v>110</v>
      </c>
    </row>
    <row r="114" spans="1:8" outlineLevel="1">
      <c r="A114" s="8">
        <v>44136</v>
      </c>
      <c r="B114" t="s">
        <v>23</v>
      </c>
      <c r="C114" t="s">
        <v>61</v>
      </c>
      <c r="D114" t="s">
        <v>25</v>
      </c>
      <c r="E114" s="3">
        <v>-3861</v>
      </c>
      <c r="F114">
        <v>1</v>
      </c>
      <c r="G114" s="3">
        <f t="shared" si="3"/>
        <v>-3861</v>
      </c>
      <c r="H114" t="s">
        <v>110</v>
      </c>
    </row>
    <row r="115" spans="1:8" outlineLevel="1">
      <c r="A115" s="8">
        <v>44136</v>
      </c>
      <c r="B115" t="s">
        <v>23</v>
      </c>
      <c r="C115" t="s">
        <v>62</v>
      </c>
      <c r="D115" t="s">
        <v>26</v>
      </c>
      <c r="E115" s="3">
        <v>-4008</v>
      </c>
      <c r="F115">
        <v>1</v>
      </c>
      <c r="G115" s="3">
        <f t="shared" si="3"/>
        <v>-4008</v>
      </c>
      <c r="H115" t="s">
        <v>106</v>
      </c>
    </row>
    <row r="116" spans="1:8" outlineLevel="1">
      <c r="A116" s="8">
        <v>44136</v>
      </c>
      <c r="B116" t="s">
        <v>23</v>
      </c>
      <c r="C116" t="s">
        <v>63</v>
      </c>
      <c r="D116" t="s">
        <v>25</v>
      </c>
      <c r="E116" s="3">
        <v>-17369</v>
      </c>
      <c r="F116">
        <v>1</v>
      </c>
      <c r="G116" s="3">
        <f t="shared" si="3"/>
        <v>-17369</v>
      </c>
      <c r="H116" t="s">
        <v>112</v>
      </c>
    </row>
    <row r="117" spans="1:8" outlineLevel="1">
      <c r="A117" s="8">
        <v>44136</v>
      </c>
      <c r="B117" t="s">
        <v>23</v>
      </c>
      <c r="C117" t="s">
        <v>64</v>
      </c>
      <c r="D117" t="s">
        <v>26</v>
      </c>
      <c r="E117" s="3">
        <v>-118583</v>
      </c>
      <c r="F117">
        <v>1</v>
      </c>
      <c r="G117" s="3">
        <f t="shared" si="3"/>
        <v>-118583</v>
      </c>
      <c r="H117" t="s">
        <v>112</v>
      </c>
    </row>
    <row r="118" spans="1:8" outlineLevel="1">
      <c r="A118" s="8">
        <v>44136</v>
      </c>
      <c r="B118" t="s">
        <v>23</v>
      </c>
      <c r="C118" t="s">
        <v>65</v>
      </c>
      <c r="D118" t="s">
        <v>25</v>
      </c>
      <c r="E118" s="3">
        <v>-4000</v>
      </c>
      <c r="F118">
        <v>1</v>
      </c>
      <c r="G118" s="3">
        <f t="shared" si="3"/>
        <v>-4000</v>
      </c>
      <c r="H118" t="s">
        <v>112</v>
      </c>
    </row>
    <row r="119" spans="1:8" outlineLevel="1">
      <c r="A119" s="8">
        <v>44136</v>
      </c>
      <c r="B119" t="s">
        <v>23</v>
      </c>
      <c r="C119" t="s">
        <v>66</v>
      </c>
      <c r="D119" t="s">
        <v>26</v>
      </c>
      <c r="E119" s="3">
        <v>-5000</v>
      </c>
      <c r="F119">
        <v>1</v>
      </c>
      <c r="G119" s="3">
        <f t="shared" si="3"/>
        <v>-5000</v>
      </c>
      <c r="H119" t="s">
        <v>112</v>
      </c>
    </row>
    <row r="120" spans="1:8" outlineLevel="1">
      <c r="A120" s="8">
        <v>44136</v>
      </c>
      <c r="B120" t="s">
        <v>23</v>
      </c>
      <c r="C120" t="s">
        <v>67</v>
      </c>
      <c r="D120" t="s">
        <v>25</v>
      </c>
      <c r="E120" s="3">
        <v>-4680</v>
      </c>
      <c r="F120">
        <v>1</v>
      </c>
      <c r="G120" s="3">
        <f t="shared" si="3"/>
        <v>-4680</v>
      </c>
      <c r="H120" t="s">
        <v>108</v>
      </c>
    </row>
    <row r="121" spans="1:8" outlineLevel="1">
      <c r="A121" s="8">
        <v>44136</v>
      </c>
      <c r="B121" t="s">
        <v>23</v>
      </c>
      <c r="C121" t="s">
        <v>68</v>
      </c>
      <c r="D121" t="s">
        <v>26</v>
      </c>
      <c r="E121" s="3">
        <v>-1764</v>
      </c>
      <c r="F121">
        <v>1</v>
      </c>
      <c r="G121" s="3">
        <f t="shared" si="3"/>
        <v>-1764</v>
      </c>
      <c r="H121" t="s">
        <v>108</v>
      </c>
    </row>
    <row r="122" spans="1:8" outlineLevel="1">
      <c r="A122" s="8">
        <v>44136</v>
      </c>
      <c r="B122" t="s">
        <v>23</v>
      </c>
      <c r="C122" t="s">
        <v>67</v>
      </c>
      <c r="D122" t="s">
        <v>25</v>
      </c>
      <c r="E122" s="3">
        <v>-1040</v>
      </c>
      <c r="F122">
        <v>1</v>
      </c>
      <c r="G122" s="3">
        <f t="shared" si="3"/>
        <v>-1040</v>
      </c>
      <c r="H122" t="s">
        <v>108</v>
      </c>
    </row>
    <row r="123" spans="1:8" outlineLevel="1">
      <c r="A123" s="8">
        <v>44136</v>
      </c>
      <c r="B123" t="s">
        <v>23</v>
      </c>
      <c r="C123" t="s">
        <v>69</v>
      </c>
      <c r="D123" t="s">
        <v>26</v>
      </c>
      <c r="E123" s="3">
        <v>-936100</v>
      </c>
      <c r="F123">
        <v>1</v>
      </c>
      <c r="G123" s="3">
        <f t="shared" si="3"/>
        <v>-936100</v>
      </c>
      <c r="H123" t="s">
        <v>106</v>
      </c>
    </row>
    <row r="124" spans="1:8" outlineLevel="1">
      <c r="A124" s="8">
        <v>44136</v>
      </c>
      <c r="B124" t="s">
        <v>22</v>
      </c>
      <c r="C124" t="s">
        <v>1</v>
      </c>
      <c r="D124" t="s">
        <v>15</v>
      </c>
      <c r="E124" s="3">
        <v>2500</v>
      </c>
      <c r="F124">
        <v>0</v>
      </c>
      <c r="G124" s="3">
        <f t="shared" si="3"/>
        <v>0</v>
      </c>
      <c r="H124" t="s">
        <v>117</v>
      </c>
    </row>
    <row r="125" spans="1:8" outlineLevel="1">
      <c r="A125" s="8">
        <v>44136</v>
      </c>
      <c r="B125" t="s">
        <v>22</v>
      </c>
      <c r="C125" t="s">
        <v>3</v>
      </c>
      <c r="D125" t="s">
        <v>15</v>
      </c>
      <c r="E125" s="3">
        <v>2500</v>
      </c>
      <c r="F125">
        <v>0</v>
      </c>
      <c r="G125" s="3">
        <f t="shared" si="3"/>
        <v>0</v>
      </c>
      <c r="H125" t="s">
        <v>117</v>
      </c>
    </row>
    <row r="126" spans="1:8" outlineLevel="1">
      <c r="A126" s="8">
        <v>44136</v>
      </c>
      <c r="B126" t="s">
        <v>22</v>
      </c>
      <c r="C126" t="s">
        <v>5</v>
      </c>
      <c r="D126" t="s">
        <v>15</v>
      </c>
      <c r="E126" s="3">
        <v>3500</v>
      </c>
      <c r="F126">
        <v>0</v>
      </c>
      <c r="G126" s="3">
        <f t="shared" si="3"/>
        <v>0</v>
      </c>
      <c r="H126" t="s">
        <v>117</v>
      </c>
    </row>
    <row r="127" spans="1:8" outlineLevel="1">
      <c r="A127" s="8">
        <v>44136</v>
      </c>
      <c r="B127" t="s">
        <v>22</v>
      </c>
      <c r="C127" t="s">
        <v>1</v>
      </c>
      <c r="D127" t="s">
        <v>10</v>
      </c>
      <c r="E127" s="3">
        <v>2000</v>
      </c>
      <c r="F127">
        <v>7</v>
      </c>
      <c r="G127" s="3">
        <f t="shared" si="3"/>
        <v>14000</v>
      </c>
      <c r="H127" t="s">
        <v>117</v>
      </c>
    </row>
    <row r="128" spans="1:8" outlineLevel="1">
      <c r="A128" s="8">
        <v>44136</v>
      </c>
      <c r="B128" t="s">
        <v>22</v>
      </c>
      <c r="C128" t="s">
        <v>3</v>
      </c>
      <c r="D128" t="s">
        <v>10</v>
      </c>
      <c r="E128" s="3">
        <v>2000</v>
      </c>
      <c r="F128">
        <v>0</v>
      </c>
      <c r="G128" s="3">
        <f t="shared" si="3"/>
        <v>0</v>
      </c>
      <c r="H128" t="s">
        <v>117</v>
      </c>
    </row>
    <row r="129" spans="1:8" outlineLevel="1">
      <c r="A129" s="8">
        <v>44136</v>
      </c>
      <c r="B129" t="s">
        <v>22</v>
      </c>
      <c r="C129" t="s">
        <v>5</v>
      </c>
      <c r="D129" t="s">
        <v>10</v>
      </c>
      <c r="E129" s="3">
        <v>3500</v>
      </c>
      <c r="F129">
        <v>25</v>
      </c>
      <c r="G129" s="3">
        <f t="shared" si="3"/>
        <v>87500</v>
      </c>
      <c r="H129" t="s">
        <v>117</v>
      </c>
    </row>
    <row r="130" spans="1:8" outlineLevel="1">
      <c r="A130" s="8">
        <v>44136</v>
      </c>
      <c r="B130" t="s">
        <v>22</v>
      </c>
      <c r="C130" t="s">
        <v>1</v>
      </c>
      <c r="D130" t="s">
        <v>12</v>
      </c>
      <c r="E130" s="3">
        <v>2405</v>
      </c>
      <c r="F130">
        <v>3</v>
      </c>
      <c r="G130" s="3">
        <f t="shared" ref="G130:G158" si="4">E130*F130</f>
        <v>7215</v>
      </c>
      <c r="H130" t="s">
        <v>117</v>
      </c>
    </row>
    <row r="131" spans="1:8" outlineLevel="1">
      <c r="A131" s="8">
        <v>44136</v>
      </c>
      <c r="B131" t="s">
        <v>22</v>
      </c>
      <c r="C131" t="s">
        <v>3</v>
      </c>
      <c r="D131" t="s">
        <v>12</v>
      </c>
      <c r="E131" s="3">
        <v>2405</v>
      </c>
      <c r="F131">
        <v>0</v>
      </c>
      <c r="G131" s="3">
        <f t="shared" si="4"/>
        <v>0</v>
      </c>
      <c r="H131" t="s">
        <v>117</v>
      </c>
    </row>
    <row r="132" spans="1:8" outlineLevel="1">
      <c r="A132" s="8">
        <v>44136</v>
      </c>
      <c r="B132" t="s">
        <v>22</v>
      </c>
      <c r="C132" t="s">
        <v>5</v>
      </c>
      <c r="D132" t="s">
        <v>12</v>
      </c>
      <c r="E132" s="3">
        <v>3325</v>
      </c>
      <c r="F132">
        <v>7</v>
      </c>
      <c r="G132" s="3">
        <f t="shared" si="4"/>
        <v>23275</v>
      </c>
      <c r="H132" t="s">
        <v>117</v>
      </c>
    </row>
    <row r="133" spans="1:8" outlineLevel="1">
      <c r="A133" s="8">
        <v>44136</v>
      </c>
      <c r="B133" t="s">
        <v>22</v>
      </c>
      <c r="C133" t="s">
        <v>1</v>
      </c>
      <c r="D133" t="s">
        <v>14</v>
      </c>
      <c r="E133" s="3">
        <v>0</v>
      </c>
      <c r="F133">
        <v>2</v>
      </c>
      <c r="G133" s="3">
        <f t="shared" si="4"/>
        <v>0</v>
      </c>
      <c r="H133" t="s">
        <v>117</v>
      </c>
    </row>
    <row r="134" spans="1:8" outlineLevel="1">
      <c r="A134" s="8">
        <v>44136</v>
      </c>
      <c r="B134" t="s">
        <v>22</v>
      </c>
      <c r="C134" t="s">
        <v>3</v>
      </c>
      <c r="D134" t="s">
        <v>14</v>
      </c>
      <c r="E134" s="3">
        <v>0</v>
      </c>
      <c r="F134">
        <v>0</v>
      </c>
      <c r="G134" s="3">
        <f t="shared" si="4"/>
        <v>0</v>
      </c>
      <c r="H134" t="s">
        <v>117</v>
      </c>
    </row>
    <row r="135" spans="1:8" outlineLevel="1">
      <c r="A135" s="8">
        <v>44136</v>
      </c>
      <c r="B135" t="s">
        <v>22</v>
      </c>
      <c r="C135" t="s">
        <v>5</v>
      </c>
      <c r="D135" t="s">
        <v>14</v>
      </c>
      <c r="E135" s="3">
        <v>0</v>
      </c>
      <c r="F135">
        <v>7</v>
      </c>
      <c r="G135" s="3">
        <f t="shared" si="4"/>
        <v>0</v>
      </c>
      <c r="H135" t="s">
        <v>117</v>
      </c>
    </row>
    <row r="136" spans="1:8" outlineLevel="1">
      <c r="A136" s="8">
        <v>44136</v>
      </c>
      <c r="B136" t="s">
        <v>22</v>
      </c>
      <c r="C136" t="s">
        <v>1</v>
      </c>
      <c r="D136" t="s">
        <v>9</v>
      </c>
      <c r="E136" s="3">
        <v>2500</v>
      </c>
      <c r="F136">
        <v>36</v>
      </c>
      <c r="G136" s="3">
        <f t="shared" si="4"/>
        <v>90000</v>
      </c>
      <c r="H136" t="s">
        <v>117</v>
      </c>
    </row>
    <row r="137" spans="1:8" outlineLevel="1">
      <c r="A137" s="8">
        <v>44136</v>
      </c>
      <c r="B137" t="s">
        <v>22</v>
      </c>
      <c r="C137" t="s">
        <v>3</v>
      </c>
      <c r="D137" t="s">
        <v>79</v>
      </c>
      <c r="E137" s="3">
        <v>2500</v>
      </c>
      <c r="F137">
        <v>28</v>
      </c>
      <c r="G137" s="3">
        <f t="shared" si="4"/>
        <v>70000</v>
      </c>
      <c r="H137" t="s">
        <v>117</v>
      </c>
    </row>
    <row r="138" spans="1:8" outlineLevel="1">
      <c r="A138" s="8">
        <v>44136</v>
      </c>
      <c r="B138" t="s">
        <v>22</v>
      </c>
      <c r="C138" t="s">
        <v>5</v>
      </c>
      <c r="D138" t="s">
        <v>80</v>
      </c>
      <c r="E138" s="3">
        <v>3500</v>
      </c>
      <c r="F138">
        <v>229</v>
      </c>
      <c r="G138" s="3">
        <f t="shared" si="4"/>
        <v>801500</v>
      </c>
      <c r="H138" t="s">
        <v>117</v>
      </c>
    </row>
    <row r="139" spans="1:8" outlineLevel="1">
      <c r="A139" s="8">
        <v>44136</v>
      </c>
      <c r="B139" t="s">
        <v>22</v>
      </c>
      <c r="C139" t="s">
        <v>3</v>
      </c>
      <c r="D139" t="s">
        <v>14</v>
      </c>
      <c r="E139" s="3">
        <v>2500</v>
      </c>
      <c r="F139">
        <v>1</v>
      </c>
      <c r="G139" s="3">
        <f t="shared" si="4"/>
        <v>2500</v>
      </c>
      <c r="H139" t="s">
        <v>117</v>
      </c>
    </row>
    <row r="140" spans="1:8">
      <c r="A140" s="8">
        <v>44166</v>
      </c>
      <c r="B140" t="s">
        <v>23</v>
      </c>
      <c r="C140" t="s">
        <v>76</v>
      </c>
      <c r="D140" t="s">
        <v>25</v>
      </c>
      <c r="E140" s="3">
        <v>-16500</v>
      </c>
      <c r="F140">
        <v>1</v>
      </c>
      <c r="G140" s="3">
        <f t="shared" si="4"/>
        <v>-16500</v>
      </c>
      <c r="H140" t="s">
        <v>116</v>
      </c>
    </row>
    <row r="141" spans="1:8" outlineLevel="1">
      <c r="A141" s="8">
        <v>44166</v>
      </c>
      <c r="B141" t="s">
        <v>23</v>
      </c>
      <c r="C141" t="s">
        <v>67</v>
      </c>
      <c r="D141" t="s">
        <v>26</v>
      </c>
      <c r="E141" s="3">
        <v>-520</v>
      </c>
      <c r="F141">
        <v>1</v>
      </c>
      <c r="G141" s="3">
        <f t="shared" si="4"/>
        <v>-520</v>
      </c>
      <c r="H141" t="s">
        <v>108</v>
      </c>
    </row>
    <row r="142" spans="1:8" outlineLevel="1">
      <c r="A142" s="8">
        <v>44166</v>
      </c>
      <c r="B142" t="s">
        <v>23</v>
      </c>
      <c r="C142" t="s">
        <v>70</v>
      </c>
      <c r="D142" t="s">
        <v>25</v>
      </c>
      <c r="E142" s="3">
        <v>-34800</v>
      </c>
      <c r="F142">
        <v>1</v>
      </c>
      <c r="G142" s="3">
        <f t="shared" si="4"/>
        <v>-34800</v>
      </c>
      <c r="H142" t="s">
        <v>116</v>
      </c>
    </row>
    <row r="143" spans="1:8" outlineLevel="1">
      <c r="A143" s="8">
        <v>44166</v>
      </c>
      <c r="B143" t="s">
        <v>22</v>
      </c>
      <c r="C143" t="s">
        <v>1</v>
      </c>
      <c r="D143" t="s">
        <v>15</v>
      </c>
      <c r="E143" s="3">
        <v>2500</v>
      </c>
      <c r="F143">
        <v>0</v>
      </c>
      <c r="G143" s="3">
        <f t="shared" si="4"/>
        <v>0</v>
      </c>
      <c r="H143" t="s">
        <v>117</v>
      </c>
    </row>
    <row r="144" spans="1:8" outlineLevel="1">
      <c r="A144" s="8">
        <v>44166</v>
      </c>
      <c r="B144" t="s">
        <v>22</v>
      </c>
      <c r="C144" t="s">
        <v>3</v>
      </c>
      <c r="D144" t="s">
        <v>15</v>
      </c>
      <c r="E144" s="3">
        <v>2500</v>
      </c>
      <c r="F144">
        <v>0</v>
      </c>
      <c r="G144" s="3">
        <f t="shared" si="4"/>
        <v>0</v>
      </c>
      <c r="H144" t="s">
        <v>117</v>
      </c>
    </row>
    <row r="145" spans="1:8" outlineLevel="1">
      <c r="A145" s="8">
        <v>44166</v>
      </c>
      <c r="B145" t="s">
        <v>22</v>
      </c>
      <c r="C145" t="s">
        <v>5</v>
      </c>
      <c r="D145" t="s">
        <v>15</v>
      </c>
      <c r="E145" s="3">
        <v>3500</v>
      </c>
      <c r="F145">
        <v>0</v>
      </c>
      <c r="G145" s="3">
        <f t="shared" si="4"/>
        <v>0</v>
      </c>
      <c r="H145" t="s">
        <v>117</v>
      </c>
    </row>
    <row r="146" spans="1:8" outlineLevel="1">
      <c r="A146" s="8">
        <v>44166</v>
      </c>
      <c r="B146" t="s">
        <v>22</v>
      </c>
      <c r="C146" t="s">
        <v>1</v>
      </c>
      <c r="D146" t="s">
        <v>10</v>
      </c>
      <c r="E146" s="3">
        <v>2000</v>
      </c>
      <c r="F146">
        <v>0</v>
      </c>
      <c r="G146" s="3">
        <f t="shared" si="4"/>
        <v>0</v>
      </c>
      <c r="H146" t="s">
        <v>117</v>
      </c>
    </row>
    <row r="147" spans="1:8" outlineLevel="1">
      <c r="A147" s="8">
        <v>44166</v>
      </c>
      <c r="B147" t="s">
        <v>22</v>
      </c>
      <c r="C147" t="s">
        <v>3</v>
      </c>
      <c r="D147" t="s">
        <v>10</v>
      </c>
      <c r="E147" s="3">
        <v>2000</v>
      </c>
      <c r="F147">
        <v>0</v>
      </c>
      <c r="G147" s="3">
        <f t="shared" si="4"/>
        <v>0</v>
      </c>
      <c r="H147" t="s">
        <v>117</v>
      </c>
    </row>
    <row r="148" spans="1:8" outlineLevel="1">
      <c r="A148" s="8">
        <v>44166</v>
      </c>
      <c r="B148" t="s">
        <v>22</v>
      </c>
      <c r="C148" t="s">
        <v>5</v>
      </c>
      <c r="D148" t="s">
        <v>10</v>
      </c>
      <c r="E148" s="3">
        <v>3500</v>
      </c>
      <c r="F148">
        <v>12</v>
      </c>
      <c r="G148" s="3">
        <f t="shared" si="4"/>
        <v>42000</v>
      </c>
      <c r="H148" t="s">
        <v>117</v>
      </c>
    </row>
    <row r="149" spans="1:8" outlineLevel="1">
      <c r="A149" s="8">
        <v>44166</v>
      </c>
      <c r="B149" t="s">
        <v>22</v>
      </c>
      <c r="C149" t="s">
        <v>1</v>
      </c>
      <c r="D149" t="s">
        <v>12</v>
      </c>
      <c r="E149" s="3">
        <v>2405</v>
      </c>
      <c r="F149">
        <v>4</v>
      </c>
      <c r="G149" s="3">
        <f t="shared" si="4"/>
        <v>9620</v>
      </c>
      <c r="H149" t="s">
        <v>117</v>
      </c>
    </row>
    <row r="150" spans="1:8" outlineLevel="1">
      <c r="A150" s="8">
        <v>44166</v>
      </c>
      <c r="B150" t="s">
        <v>22</v>
      </c>
      <c r="C150" t="s">
        <v>3</v>
      </c>
      <c r="D150" t="s">
        <v>12</v>
      </c>
      <c r="E150" s="3">
        <v>2405</v>
      </c>
      <c r="F150">
        <v>0</v>
      </c>
      <c r="G150" s="3">
        <f t="shared" si="4"/>
        <v>0</v>
      </c>
      <c r="H150" t="s">
        <v>117</v>
      </c>
    </row>
    <row r="151" spans="1:8" outlineLevel="1">
      <c r="A151" s="8">
        <v>44166</v>
      </c>
      <c r="B151" t="s">
        <v>22</v>
      </c>
      <c r="C151" t="s">
        <v>5</v>
      </c>
      <c r="D151" t="s">
        <v>12</v>
      </c>
      <c r="E151" s="3">
        <v>3325</v>
      </c>
      <c r="F151">
        <v>1</v>
      </c>
      <c r="G151" s="3">
        <f t="shared" si="4"/>
        <v>3325</v>
      </c>
      <c r="H151" t="s">
        <v>117</v>
      </c>
    </row>
    <row r="152" spans="1:8" outlineLevel="1">
      <c r="A152" s="8">
        <v>44166</v>
      </c>
      <c r="B152" t="s">
        <v>22</v>
      </c>
      <c r="C152" t="s">
        <v>1</v>
      </c>
      <c r="D152" t="s">
        <v>14</v>
      </c>
      <c r="E152" s="3">
        <v>0</v>
      </c>
      <c r="F152">
        <v>0</v>
      </c>
      <c r="G152" s="3">
        <f t="shared" si="4"/>
        <v>0</v>
      </c>
      <c r="H152" t="s">
        <v>117</v>
      </c>
    </row>
    <row r="153" spans="1:8" outlineLevel="1">
      <c r="A153" s="8">
        <v>44166</v>
      </c>
      <c r="B153" t="s">
        <v>22</v>
      </c>
      <c r="C153" t="s">
        <v>3</v>
      </c>
      <c r="D153" t="s">
        <v>14</v>
      </c>
      <c r="E153" s="3">
        <v>0</v>
      </c>
      <c r="F153">
        <v>0</v>
      </c>
      <c r="G153" s="3">
        <f t="shared" si="4"/>
        <v>0</v>
      </c>
      <c r="H153" t="s">
        <v>117</v>
      </c>
    </row>
    <row r="154" spans="1:8" outlineLevel="1">
      <c r="A154" s="8">
        <v>44166</v>
      </c>
      <c r="B154" t="s">
        <v>22</v>
      </c>
      <c r="C154" t="s">
        <v>5</v>
      </c>
      <c r="D154" t="s">
        <v>14</v>
      </c>
      <c r="E154" s="3">
        <v>3500</v>
      </c>
      <c r="F154">
        <v>1</v>
      </c>
      <c r="G154" s="3">
        <f t="shared" si="4"/>
        <v>3500</v>
      </c>
      <c r="H154" t="s">
        <v>117</v>
      </c>
    </row>
    <row r="155" spans="1:8">
      <c r="A155" s="8">
        <v>44197</v>
      </c>
      <c r="B155" t="s">
        <v>23</v>
      </c>
      <c r="C155" t="s">
        <v>91</v>
      </c>
      <c r="D155" t="s">
        <v>26</v>
      </c>
      <c r="E155" s="3">
        <v>-20500</v>
      </c>
      <c r="F155">
        <v>1</v>
      </c>
      <c r="G155" s="3">
        <f t="shared" si="4"/>
        <v>-20500</v>
      </c>
      <c r="H155" t="s">
        <v>114</v>
      </c>
    </row>
    <row r="156" spans="1:8">
      <c r="A156" s="8">
        <v>44197</v>
      </c>
      <c r="B156" t="s">
        <v>23</v>
      </c>
      <c r="C156" t="s">
        <v>92</v>
      </c>
      <c r="D156" t="s">
        <v>26</v>
      </c>
      <c r="E156" s="3">
        <v>-2610</v>
      </c>
      <c r="F156">
        <v>1</v>
      </c>
      <c r="G156" s="3">
        <f t="shared" si="4"/>
        <v>-2610</v>
      </c>
      <c r="H156" t="s">
        <v>108</v>
      </c>
    </row>
    <row r="157" spans="1:8">
      <c r="A157" s="8">
        <v>44197</v>
      </c>
      <c r="B157" t="s">
        <v>22</v>
      </c>
      <c r="C157" t="s">
        <v>1</v>
      </c>
      <c r="D157" t="s">
        <v>10</v>
      </c>
      <c r="E157" s="3">
        <v>2405</v>
      </c>
      <c r="F157">
        <v>4</v>
      </c>
      <c r="G157" s="3">
        <f t="shared" si="4"/>
        <v>9620</v>
      </c>
      <c r="H157" t="s">
        <v>117</v>
      </c>
    </row>
    <row r="158" spans="1:8">
      <c r="A158" s="8">
        <v>44197</v>
      </c>
      <c r="B158" t="s">
        <v>22</v>
      </c>
      <c r="C158" t="s">
        <v>5</v>
      </c>
      <c r="D158" t="s">
        <v>10</v>
      </c>
      <c r="E158" s="3">
        <v>3520</v>
      </c>
      <c r="F158">
        <v>9</v>
      </c>
      <c r="G158" s="3">
        <f t="shared" si="4"/>
        <v>31680</v>
      </c>
      <c r="H158" t="s">
        <v>117</v>
      </c>
    </row>
  </sheetData>
  <autoFilter ref="A1:G158">
    <sortState ref="A2:G154">
      <sortCondition ref="A1"/>
    </sortState>
  </autoFilter>
  <sortState ref="A2:I153">
    <sortCondition ref="A1"/>
  </sortState>
  <phoneticPr fontId="1"/>
  <conditionalFormatting sqref="B1:B2 B4 B6 B8 B10 B12 B14 B16 B18 B20 B22 B24 B26 B28 B30 B32 B34 B36 B38 B40 B42 B44 B46 B48 B50 B52 B54 B56 B58:B59 B61:B62 B155:B1048576">
    <cfRule type="cellIs" dxfId="75" priority="129" operator="equal">
      <formula>"売上"</formula>
    </cfRule>
    <cfRule type="cellIs" dxfId="74" priority="130" operator="equal">
      <formula>"出費"</formula>
    </cfRule>
  </conditionalFormatting>
  <conditionalFormatting sqref="B3 B5 B7 B9 B11 B13 B15 B17 B19 B21 B23 B25 B27 B29 B31 B33 B35 B37 B39 B41 B43 B45 B47 B49 B51 B53 B55 B57">
    <cfRule type="cellIs" dxfId="73" priority="125" operator="equal">
      <formula>"売上"</formula>
    </cfRule>
    <cfRule type="cellIs" dxfId="72" priority="126" operator="equal">
      <formula>"出費"</formula>
    </cfRule>
  </conditionalFormatting>
  <conditionalFormatting sqref="B110">
    <cfRule type="cellIs" dxfId="71" priority="41" operator="equal">
      <formula>"売上"</formula>
    </cfRule>
    <cfRule type="cellIs" dxfId="70" priority="42" operator="equal">
      <formula>"出費"</formula>
    </cfRule>
  </conditionalFormatting>
  <conditionalFormatting sqref="B153">
    <cfRule type="cellIs" dxfId="69" priority="1" operator="equal">
      <formula>"売上"</formula>
    </cfRule>
    <cfRule type="cellIs" dxfId="68" priority="2" operator="equal">
      <formula>"出費"</formula>
    </cfRule>
  </conditionalFormatting>
  <conditionalFormatting sqref="B60">
    <cfRule type="cellIs" dxfId="67" priority="121" operator="equal">
      <formula>"売上"</formula>
    </cfRule>
    <cfRule type="cellIs" dxfId="66" priority="122" operator="equal">
      <formula>"出費"</formula>
    </cfRule>
  </conditionalFormatting>
  <conditionalFormatting sqref="B63:B64">
    <cfRule type="cellIs" dxfId="65" priority="117" operator="equal">
      <formula>"売上"</formula>
    </cfRule>
    <cfRule type="cellIs" dxfId="64" priority="118" operator="equal">
      <formula>"出費"</formula>
    </cfRule>
  </conditionalFormatting>
  <conditionalFormatting sqref="B65:B66">
    <cfRule type="cellIs" dxfId="63" priority="113" operator="equal">
      <formula>"売上"</formula>
    </cfRule>
    <cfRule type="cellIs" dxfId="62" priority="114" operator="equal">
      <formula>"出費"</formula>
    </cfRule>
  </conditionalFormatting>
  <conditionalFormatting sqref="B100 B103:B109 B111">
    <cfRule type="cellIs" dxfId="61" priority="47" operator="equal">
      <formula>"売上"</formula>
    </cfRule>
    <cfRule type="cellIs" dxfId="60" priority="48" operator="equal">
      <formula>"出費"</formula>
    </cfRule>
  </conditionalFormatting>
  <conditionalFormatting sqref="B101:B102">
    <cfRule type="cellIs" dxfId="59" priority="45" operator="equal">
      <formula>"売上"</formula>
    </cfRule>
    <cfRule type="cellIs" dxfId="58" priority="46" operator="equal">
      <formula>"出費"</formula>
    </cfRule>
  </conditionalFormatting>
  <conditionalFormatting sqref="B144:B145">
    <cfRule type="cellIs" dxfId="57" priority="3" operator="equal">
      <formula>"売上"</formula>
    </cfRule>
    <cfRule type="cellIs" dxfId="56" priority="4" operator="equal">
      <formula>"出費"</formula>
    </cfRule>
  </conditionalFormatting>
  <conditionalFormatting sqref="B67 B69:B70">
    <cfRule type="cellIs" dxfId="55" priority="103" operator="equal">
      <formula>"売上"</formula>
    </cfRule>
    <cfRule type="cellIs" dxfId="54" priority="104" operator="equal">
      <formula>"出費"</formula>
    </cfRule>
  </conditionalFormatting>
  <conditionalFormatting sqref="B68">
    <cfRule type="cellIs" dxfId="53" priority="101" operator="equal">
      <formula>"売上"</formula>
    </cfRule>
    <cfRule type="cellIs" dxfId="52" priority="102" operator="equal">
      <formula>"出費"</formula>
    </cfRule>
  </conditionalFormatting>
  <conditionalFormatting sqref="B71:B72">
    <cfRule type="cellIs" dxfId="51" priority="99" operator="equal">
      <formula>"売上"</formula>
    </cfRule>
    <cfRule type="cellIs" dxfId="50" priority="100" operator="equal">
      <formula>"出費"</formula>
    </cfRule>
  </conditionalFormatting>
  <conditionalFormatting sqref="B73:B74">
    <cfRule type="cellIs" dxfId="49" priority="97" operator="equal">
      <formula>"売上"</formula>
    </cfRule>
    <cfRule type="cellIs" dxfId="48" priority="98" operator="equal">
      <formula>"出費"</formula>
    </cfRule>
  </conditionalFormatting>
  <conditionalFormatting sqref="B142">
    <cfRule type="cellIs" dxfId="47" priority="7" operator="equal">
      <formula>"売上"</formula>
    </cfRule>
    <cfRule type="cellIs" dxfId="46" priority="8" operator="equal">
      <formula>"出費"</formula>
    </cfRule>
  </conditionalFormatting>
  <conditionalFormatting sqref="B143 B146:B152 B154">
    <cfRule type="cellIs" dxfId="45" priority="5" operator="equal">
      <formula>"売上"</formula>
    </cfRule>
    <cfRule type="cellIs" dxfId="44" priority="6" operator="equal">
      <formula>"出費"</formula>
    </cfRule>
  </conditionalFormatting>
  <conditionalFormatting sqref="B75 B77:B78">
    <cfRule type="cellIs" dxfId="43" priority="87" operator="equal">
      <formula>"売上"</formula>
    </cfRule>
    <cfRule type="cellIs" dxfId="42" priority="88" operator="equal">
      <formula>"出費"</formula>
    </cfRule>
  </conditionalFormatting>
  <conditionalFormatting sqref="B76">
    <cfRule type="cellIs" dxfId="41" priority="85" operator="equal">
      <formula>"売上"</formula>
    </cfRule>
    <cfRule type="cellIs" dxfId="40" priority="86" operator="equal">
      <formula>"出費"</formula>
    </cfRule>
  </conditionalFormatting>
  <conditionalFormatting sqref="B79:B80">
    <cfRule type="cellIs" dxfId="39" priority="83" operator="equal">
      <formula>"売上"</formula>
    </cfRule>
    <cfRule type="cellIs" dxfId="38" priority="84" operator="equal">
      <formula>"出費"</formula>
    </cfRule>
  </conditionalFormatting>
  <conditionalFormatting sqref="B81:B82">
    <cfRule type="cellIs" dxfId="37" priority="81" operator="equal">
      <formula>"売上"</formula>
    </cfRule>
    <cfRule type="cellIs" dxfId="36" priority="82" operator="equal">
      <formula>"出費"</formula>
    </cfRule>
  </conditionalFormatting>
  <conditionalFormatting sqref="B83 B85:B86">
    <cfRule type="cellIs" dxfId="35" priority="71" operator="equal">
      <formula>"売上"</formula>
    </cfRule>
    <cfRule type="cellIs" dxfId="34" priority="72" operator="equal">
      <formula>"出費"</formula>
    </cfRule>
  </conditionalFormatting>
  <conditionalFormatting sqref="B84">
    <cfRule type="cellIs" dxfId="33" priority="69" operator="equal">
      <formula>"売上"</formula>
    </cfRule>
    <cfRule type="cellIs" dxfId="32" priority="70" operator="equal">
      <formula>"出費"</formula>
    </cfRule>
  </conditionalFormatting>
  <conditionalFormatting sqref="B87:B88">
    <cfRule type="cellIs" dxfId="31" priority="67" operator="equal">
      <formula>"売上"</formula>
    </cfRule>
    <cfRule type="cellIs" dxfId="30" priority="68" operator="equal">
      <formula>"出費"</formula>
    </cfRule>
  </conditionalFormatting>
  <conditionalFormatting sqref="B89:B90">
    <cfRule type="cellIs" dxfId="29" priority="65" operator="equal">
      <formula>"売上"</formula>
    </cfRule>
    <cfRule type="cellIs" dxfId="28" priority="66" operator="equal">
      <formula>"出費"</formula>
    </cfRule>
  </conditionalFormatting>
  <conditionalFormatting sqref="B91 B93:B94">
    <cfRule type="cellIs" dxfId="27" priority="63" operator="equal">
      <formula>"売上"</formula>
    </cfRule>
    <cfRule type="cellIs" dxfId="26" priority="64" operator="equal">
      <formula>"出費"</formula>
    </cfRule>
  </conditionalFormatting>
  <conditionalFormatting sqref="B92">
    <cfRule type="cellIs" dxfId="25" priority="61" operator="equal">
      <formula>"売上"</formula>
    </cfRule>
    <cfRule type="cellIs" dxfId="24" priority="62" operator="equal">
      <formula>"出費"</formula>
    </cfRule>
  </conditionalFormatting>
  <conditionalFormatting sqref="B95:B97">
    <cfRule type="cellIs" dxfId="23" priority="59" operator="equal">
      <formula>"売上"</formula>
    </cfRule>
    <cfRule type="cellIs" dxfId="22" priority="60" operator="equal">
      <formula>"出費"</formula>
    </cfRule>
  </conditionalFormatting>
  <conditionalFormatting sqref="B98:B99">
    <cfRule type="cellIs" dxfId="21" priority="57" operator="equal">
      <formula>"売上"</formula>
    </cfRule>
    <cfRule type="cellIs" dxfId="20" priority="58" operator="equal">
      <formula>"出費"</formula>
    </cfRule>
  </conditionalFormatting>
  <conditionalFormatting sqref="B122">
    <cfRule type="cellIs" dxfId="19" priority="29" operator="equal">
      <formula>"売上"</formula>
    </cfRule>
    <cfRule type="cellIs" dxfId="18" priority="30" operator="equal">
      <formula>"出費"</formula>
    </cfRule>
  </conditionalFormatting>
  <conditionalFormatting sqref="B112 B115:B121 B123">
    <cfRule type="cellIs" dxfId="17" priority="33" operator="equal">
      <formula>"売上"</formula>
    </cfRule>
    <cfRule type="cellIs" dxfId="16" priority="34" operator="equal">
      <formula>"出費"</formula>
    </cfRule>
  </conditionalFormatting>
  <conditionalFormatting sqref="B113:B114">
    <cfRule type="cellIs" dxfId="15" priority="31" operator="equal">
      <formula>"売上"</formula>
    </cfRule>
    <cfRule type="cellIs" dxfId="14" priority="32" operator="equal">
      <formula>"出費"</formula>
    </cfRule>
  </conditionalFormatting>
  <conditionalFormatting sqref="B125">
    <cfRule type="cellIs" dxfId="13" priority="21" operator="equal">
      <formula>"売上"</formula>
    </cfRule>
    <cfRule type="cellIs" dxfId="12" priority="22" operator="equal">
      <formula>"出費"</formula>
    </cfRule>
  </conditionalFormatting>
  <conditionalFormatting sqref="B124 B126">
    <cfRule type="cellIs" dxfId="11" priority="23" operator="equal">
      <formula>"売上"</formula>
    </cfRule>
    <cfRule type="cellIs" dxfId="10" priority="24" operator="equal">
      <formula>"出費"</formula>
    </cfRule>
  </conditionalFormatting>
  <conditionalFormatting sqref="B137">
    <cfRule type="cellIs" dxfId="9" priority="15" operator="equal">
      <formula>"売上"</formula>
    </cfRule>
    <cfRule type="cellIs" dxfId="8" priority="16" operator="equal">
      <formula>"出費"</formula>
    </cfRule>
  </conditionalFormatting>
  <conditionalFormatting sqref="B127 B130:B136 B138">
    <cfRule type="cellIs" dxfId="7" priority="19" operator="equal">
      <formula>"売上"</formula>
    </cfRule>
    <cfRule type="cellIs" dxfId="6" priority="20" operator="equal">
      <formula>"出費"</formula>
    </cfRule>
  </conditionalFormatting>
  <conditionalFormatting sqref="B128:B129">
    <cfRule type="cellIs" dxfId="5" priority="17" operator="equal">
      <formula>"売上"</formula>
    </cfRule>
    <cfRule type="cellIs" dxfId="4" priority="18" operator="equal">
      <formula>"出費"</formula>
    </cfRule>
  </conditionalFormatting>
  <conditionalFormatting sqref="B140">
    <cfRule type="cellIs" dxfId="3" priority="11" operator="equal">
      <formula>"売上"</formula>
    </cfRule>
    <cfRule type="cellIs" dxfId="2" priority="12" operator="equal">
      <formula>"出費"</formula>
    </cfRule>
  </conditionalFormatting>
  <conditionalFormatting sqref="B139 B141">
    <cfRule type="cellIs" dxfId="1" priority="13" operator="equal">
      <formula>"売上"</formula>
    </cfRule>
    <cfRule type="cellIs" dxfId="0" priority="14" operator="equal">
      <formula>"出費"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Data!$C$2:$C$3</xm:f>
          </x14:formula1>
          <xm:sqref>B2:B1007</xm:sqref>
        </x14:dataValidation>
        <x14:dataValidation type="list" allowBlank="1">
          <x14:formula1>
            <xm:f>Data!$A$2:$A$5</xm:f>
          </x14:formula1>
          <xm:sqref>C2:C1007</xm:sqref>
        </x14:dataValidation>
        <x14:dataValidation type="list" allowBlank="1">
          <x14:formula1>
            <xm:f>Data!$B$2:$B$7</xm:f>
          </x14:formula1>
          <xm:sqref>D2:D1007</xm:sqref>
        </x14:dataValidation>
        <x14:dataValidation type="list" allowBlank="1">
          <x14:formula1>
            <xm:f>Data!$D$2:$D$38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10" sqref="F10:F11"/>
    </sheetView>
  </sheetViews>
  <sheetFormatPr defaultRowHeight="12.75"/>
  <cols>
    <col min="1" max="1" width="9.06640625" style="17"/>
  </cols>
  <sheetData>
    <row r="1" spans="1:4">
      <c r="A1" s="16"/>
      <c r="B1" s="11" t="s">
        <v>10</v>
      </c>
      <c r="C1" s="12" t="s">
        <v>12</v>
      </c>
      <c r="D1" s="13" t="s">
        <v>103</v>
      </c>
    </row>
    <row r="2" spans="1:4">
      <c r="A2" s="16" t="s">
        <v>2</v>
      </c>
      <c r="B2" s="14">
        <v>2000</v>
      </c>
      <c r="C2" s="15">
        <v>2405</v>
      </c>
      <c r="D2" s="10">
        <v>2500</v>
      </c>
    </row>
    <row r="3" spans="1:4">
      <c r="A3" s="16" t="s">
        <v>4</v>
      </c>
      <c r="B3" s="14">
        <v>2000</v>
      </c>
      <c r="C3" s="15">
        <v>2405</v>
      </c>
      <c r="D3" s="10">
        <v>2500</v>
      </c>
    </row>
    <row r="4" spans="1:4">
      <c r="A4" s="16" t="s">
        <v>6</v>
      </c>
      <c r="B4" s="14">
        <v>3520</v>
      </c>
      <c r="C4" s="15">
        <v>3325</v>
      </c>
      <c r="D4" s="10" t="s">
        <v>26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abSelected="1" workbookViewId="0">
      <selection activeCell="D6" sqref="D6"/>
    </sheetView>
  </sheetViews>
  <sheetFormatPr defaultRowHeight="12.75"/>
  <cols>
    <col min="1" max="1" width="21.265625" bestFit="1" customWidth="1"/>
    <col min="2" max="2" width="10.73046875" customWidth="1"/>
    <col min="3" max="7" width="9.59765625" customWidth="1"/>
    <col min="8" max="10" width="10.73046875" customWidth="1"/>
    <col min="11" max="11" width="9.59765625" bestFit="1" customWidth="1"/>
    <col min="12" max="12" width="9.73046875" bestFit="1" customWidth="1"/>
    <col min="13" max="13" width="8.53125" bestFit="1" customWidth="1"/>
    <col min="14" max="15" width="10.73046875" bestFit="1" customWidth="1"/>
    <col min="16" max="21" width="11.86328125" bestFit="1" customWidth="1"/>
    <col min="22" max="22" width="9.59765625" bestFit="1" customWidth="1"/>
    <col min="23" max="23" width="9.73046875" bestFit="1" customWidth="1"/>
    <col min="24" max="24" width="8.53125" bestFit="1" customWidth="1"/>
    <col min="25" max="25" width="5.06640625" customWidth="1"/>
    <col min="26" max="26" width="15.6640625" bestFit="1" customWidth="1"/>
    <col min="27" max="27" width="12.3984375" bestFit="1" customWidth="1"/>
    <col min="28" max="28" width="5.06640625" customWidth="1"/>
    <col min="29" max="29" width="15.6640625" bestFit="1" customWidth="1"/>
    <col min="30" max="30" width="8.06640625" customWidth="1"/>
    <col min="31" max="31" width="11.1328125" bestFit="1" customWidth="1"/>
    <col min="32" max="32" width="5.06640625" customWidth="1"/>
  </cols>
  <sheetData>
    <row r="3" spans="1:13">
      <c r="A3" s="4" t="s">
        <v>86</v>
      </c>
      <c r="B3" s="4" t="s">
        <v>84</v>
      </c>
    </row>
    <row r="4" spans="1:13">
      <c r="B4" t="s">
        <v>21</v>
      </c>
      <c r="L4" t="s">
        <v>85</v>
      </c>
      <c r="M4" t="s">
        <v>83</v>
      </c>
    </row>
    <row r="5" spans="1:13">
      <c r="A5" s="4" t="s">
        <v>82</v>
      </c>
      <c r="B5" s="9">
        <v>43922</v>
      </c>
      <c r="C5" s="9">
        <v>43952</v>
      </c>
      <c r="D5" s="9">
        <v>43983</v>
      </c>
      <c r="E5" s="9">
        <v>44013</v>
      </c>
      <c r="F5" s="9">
        <v>44044</v>
      </c>
      <c r="G5" s="9">
        <v>44075</v>
      </c>
      <c r="H5" s="9">
        <v>44105</v>
      </c>
      <c r="I5" s="9">
        <v>44136</v>
      </c>
      <c r="J5" s="9">
        <v>44166</v>
      </c>
      <c r="K5" s="9">
        <v>44197</v>
      </c>
    </row>
    <row r="6" spans="1:13">
      <c r="A6" s="5" t="s">
        <v>5</v>
      </c>
      <c r="B6" s="6"/>
      <c r="C6" s="6"/>
      <c r="D6" s="6"/>
      <c r="E6" s="6"/>
      <c r="F6" s="6"/>
      <c r="G6" s="6">
        <v>3325</v>
      </c>
      <c r="H6" s="6">
        <v>269500</v>
      </c>
      <c r="I6" s="6">
        <v>912275</v>
      </c>
      <c r="J6" s="6">
        <v>48825</v>
      </c>
      <c r="K6" s="6">
        <v>31680</v>
      </c>
      <c r="L6" s="6">
        <v>1265605</v>
      </c>
      <c r="M6" s="6">
        <v>1265605</v>
      </c>
    </row>
    <row r="7" spans="1:13">
      <c r="A7" s="5" t="s">
        <v>1</v>
      </c>
      <c r="B7" s="6">
        <v>67068</v>
      </c>
      <c r="C7" s="6">
        <v>66025</v>
      </c>
      <c r="D7" s="6">
        <v>26810</v>
      </c>
      <c r="E7" s="6">
        <v>15000</v>
      </c>
      <c r="F7" s="6">
        <v>14500</v>
      </c>
      <c r="G7" s="6">
        <v>10405</v>
      </c>
      <c r="H7" s="6">
        <v>58000</v>
      </c>
      <c r="I7" s="6">
        <v>111215</v>
      </c>
      <c r="J7" s="6">
        <v>9620</v>
      </c>
      <c r="K7" s="6">
        <v>9620</v>
      </c>
      <c r="L7" s="6">
        <v>388263</v>
      </c>
      <c r="M7" s="6">
        <v>388263</v>
      </c>
    </row>
    <row r="8" spans="1:13">
      <c r="A8" s="5" t="s">
        <v>3</v>
      </c>
      <c r="B8" s="6">
        <v>12500</v>
      </c>
      <c r="C8" s="6">
        <v>15000</v>
      </c>
      <c r="D8" s="6">
        <v>0</v>
      </c>
      <c r="E8" s="6">
        <v>4000</v>
      </c>
      <c r="F8" s="6">
        <v>2500</v>
      </c>
      <c r="G8" s="6">
        <v>0</v>
      </c>
      <c r="H8" s="6">
        <v>30000</v>
      </c>
      <c r="I8" s="6">
        <v>72500</v>
      </c>
      <c r="J8" s="6">
        <v>0</v>
      </c>
      <c r="K8" s="6"/>
      <c r="L8" s="6">
        <v>136500</v>
      </c>
      <c r="M8" s="6">
        <v>136500</v>
      </c>
    </row>
    <row r="9" spans="1:13">
      <c r="A9" s="5" t="s">
        <v>88</v>
      </c>
      <c r="B9" s="6"/>
      <c r="C9" s="6"/>
      <c r="D9" s="6"/>
      <c r="E9" s="6"/>
      <c r="F9" s="6"/>
      <c r="G9" s="6"/>
      <c r="H9" s="6">
        <v>262982</v>
      </c>
      <c r="I9" s="6"/>
      <c r="J9" s="6"/>
      <c r="K9" s="6"/>
      <c r="L9" s="6">
        <v>262982</v>
      </c>
      <c r="M9" s="6">
        <v>262982</v>
      </c>
    </row>
    <row r="10" spans="1:13">
      <c r="A10" s="5" t="s">
        <v>83</v>
      </c>
      <c r="B10" s="6">
        <v>79568</v>
      </c>
      <c r="C10" s="6">
        <v>81025</v>
      </c>
      <c r="D10" s="6">
        <v>26810</v>
      </c>
      <c r="E10" s="6">
        <v>19000</v>
      </c>
      <c r="F10" s="6">
        <v>17000</v>
      </c>
      <c r="G10" s="6">
        <v>13730</v>
      </c>
      <c r="H10" s="6">
        <v>620482</v>
      </c>
      <c r="I10" s="6">
        <v>1095990</v>
      </c>
      <c r="J10" s="6">
        <v>58445</v>
      </c>
      <c r="K10" s="6">
        <v>41300</v>
      </c>
      <c r="L10" s="6">
        <v>2053350</v>
      </c>
      <c r="M10" s="6">
        <v>2053350</v>
      </c>
    </row>
  </sheetData>
  <phoneticPr fontId="1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workbookViewId="0">
      <selection activeCell="K19" sqref="K19"/>
    </sheetView>
  </sheetViews>
  <sheetFormatPr defaultRowHeight="12.75"/>
  <cols>
    <col min="1" max="1" width="21.265625" bestFit="1" customWidth="1"/>
    <col min="2" max="2" width="10.73046875" bestFit="1" customWidth="1"/>
    <col min="3" max="4" width="9.59765625" customWidth="1"/>
    <col min="5" max="7" width="9.59765625" bestFit="1" customWidth="1"/>
    <col min="8" max="10" width="10.73046875" bestFit="1" customWidth="1"/>
    <col min="11" max="11" width="9.59765625" bestFit="1" customWidth="1"/>
    <col min="12" max="12" width="9.73046875" bestFit="1" customWidth="1"/>
    <col min="13" max="13" width="5.06640625" bestFit="1" customWidth="1"/>
    <col min="14" max="15" width="10.73046875" bestFit="1" customWidth="1"/>
    <col min="16" max="21" width="11.86328125" bestFit="1" customWidth="1"/>
    <col min="22" max="22" width="9.59765625" bestFit="1" customWidth="1"/>
    <col min="23" max="23" width="9.73046875" bestFit="1" customWidth="1"/>
    <col min="24" max="24" width="5.06640625" bestFit="1" customWidth="1"/>
  </cols>
  <sheetData>
    <row r="3" spans="1:13">
      <c r="A3" s="4" t="s">
        <v>87</v>
      </c>
      <c r="B3" s="4" t="s">
        <v>84</v>
      </c>
    </row>
    <row r="4" spans="1:13">
      <c r="B4" t="s">
        <v>21</v>
      </c>
      <c r="L4" t="s">
        <v>85</v>
      </c>
      <c r="M4" t="s">
        <v>83</v>
      </c>
    </row>
    <row r="5" spans="1:13">
      <c r="A5" s="4" t="s">
        <v>82</v>
      </c>
      <c r="B5" s="9">
        <v>43922</v>
      </c>
      <c r="C5" s="9">
        <v>43952</v>
      </c>
      <c r="D5" s="9">
        <v>43983</v>
      </c>
      <c r="E5" s="9">
        <v>44013</v>
      </c>
      <c r="F5" s="9">
        <v>44044</v>
      </c>
      <c r="G5" s="9">
        <v>44075</v>
      </c>
      <c r="H5" s="9">
        <v>44105</v>
      </c>
      <c r="I5" s="9">
        <v>44136</v>
      </c>
      <c r="J5" s="9">
        <v>44166</v>
      </c>
      <c r="K5" s="9">
        <v>44197</v>
      </c>
    </row>
    <row r="6" spans="1:13">
      <c r="A6" s="5" t="s">
        <v>5</v>
      </c>
      <c r="B6" s="6"/>
      <c r="C6" s="6"/>
      <c r="D6" s="6"/>
      <c r="E6" s="6"/>
      <c r="F6" s="6"/>
      <c r="G6" s="6">
        <v>1</v>
      </c>
      <c r="H6" s="6">
        <v>77</v>
      </c>
      <c r="I6" s="6">
        <v>268</v>
      </c>
      <c r="J6" s="6">
        <v>14</v>
      </c>
      <c r="K6" s="6">
        <v>9</v>
      </c>
      <c r="L6" s="6">
        <v>369</v>
      </c>
      <c r="M6" s="6">
        <v>369</v>
      </c>
    </row>
    <row r="7" spans="1:13">
      <c r="A7" s="5" t="s">
        <v>1</v>
      </c>
      <c r="B7" s="6">
        <v>32</v>
      </c>
      <c r="C7" s="6">
        <v>29</v>
      </c>
      <c r="D7" s="6">
        <v>18</v>
      </c>
      <c r="E7" s="6">
        <v>8</v>
      </c>
      <c r="F7" s="6">
        <v>7</v>
      </c>
      <c r="G7" s="6">
        <v>5</v>
      </c>
      <c r="H7" s="6">
        <v>26</v>
      </c>
      <c r="I7" s="6">
        <v>48</v>
      </c>
      <c r="J7" s="6">
        <v>4</v>
      </c>
      <c r="K7" s="6">
        <v>4</v>
      </c>
      <c r="L7" s="6">
        <v>181</v>
      </c>
      <c r="M7" s="6">
        <v>181</v>
      </c>
    </row>
    <row r="8" spans="1:13">
      <c r="A8" s="5" t="s">
        <v>3</v>
      </c>
      <c r="B8" s="6">
        <v>9</v>
      </c>
      <c r="C8" s="6">
        <v>8</v>
      </c>
      <c r="D8" s="6">
        <v>4</v>
      </c>
      <c r="E8" s="6">
        <v>2</v>
      </c>
      <c r="F8" s="6">
        <v>1</v>
      </c>
      <c r="G8" s="6">
        <v>0</v>
      </c>
      <c r="H8" s="6">
        <v>12</v>
      </c>
      <c r="I8" s="6">
        <v>29</v>
      </c>
      <c r="J8" s="6">
        <v>0</v>
      </c>
      <c r="K8" s="6"/>
      <c r="L8" s="6">
        <v>65</v>
      </c>
      <c r="M8" s="6">
        <v>65</v>
      </c>
    </row>
    <row r="9" spans="1:13">
      <c r="A9" s="5" t="s">
        <v>88</v>
      </c>
      <c r="B9" s="6"/>
      <c r="C9" s="6"/>
      <c r="D9" s="6"/>
      <c r="E9" s="6"/>
      <c r="F9" s="6"/>
      <c r="G9" s="6"/>
      <c r="H9" s="6">
        <v>1</v>
      </c>
      <c r="I9" s="6"/>
      <c r="J9" s="6"/>
      <c r="K9" s="6"/>
      <c r="L9" s="6">
        <v>1</v>
      </c>
      <c r="M9" s="6">
        <v>1</v>
      </c>
    </row>
    <row r="10" spans="1:13">
      <c r="A10" s="5" t="s">
        <v>83</v>
      </c>
      <c r="B10" s="6">
        <v>41</v>
      </c>
      <c r="C10" s="6">
        <v>37</v>
      </c>
      <c r="D10" s="6">
        <v>22</v>
      </c>
      <c r="E10" s="6">
        <v>10</v>
      </c>
      <c r="F10" s="6">
        <v>8</v>
      </c>
      <c r="G10" s="6">
        <v>6</v>
      </c>
      <c r="H10" s="6">
        <v>116</v>
      </c>
      <c r="I10" s="6">
        <v>345</v>
      </c>
      <c r="J10" s="6">
        <v>18</v>
      </c>
      <c r="K10" s="6">
        <v>13</v>
      </c>
      <c r="L10" s="6">
        <v>616</v>
      </c>
      <c r="M10" s="6">
        <v>616</v>
      </c>
    </row>
  </sheetData>
  <phoneticPr fontId="1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I5" sqref="I5"/>
    </sheetView>
  </sheetViews>
  <sheetFormatPr defaultRowHeight="12.75"/>
  <cols>
    <col min="1" max="1" width="11.59765625" customWidth="1"/>
    <col min="2" max="2" width="17.53125" bestFit="1" customWidth="1"/>
    <col min="3" max="8" width="9.59765625" bestFit="1" customWidth="1"/>
    <col min="9" max="11" width="10.73046875" bestFit="1" customWidth="1"/>
    <col min="12" max="12" width="9.59765625" customWidth="1"/>
    <col min="13" max="13" width="6.3984375" customWidth="1"/>
    <col min="14" max="19" width="10.73046875" bestFit="1" customWidth="1"/>
    <col min="20" max="25" width="11.86328125" bestFit="1" customWidth="1"/>
    <col min="26" max="26" width="9.59765625" customWidth="1"/>
    <col min="27" max="27" width="6.3984375" customWidth="1"/>
    <col min="28" max="28" width="6.3984375" bestFit="1" customWidth="1"/>
    <col min="29" max="29" width="15.6640625" bestFit="1" customWidth="1"/>
    <col min="30" max="30" width="8.06640625" bestFit="1" customWidth="1"/>
    <col min="31" max="31" width="11.1328125" bestFit="1" customWidth="1"/>
    <col min="32" max="32" width="8.53125" bestFit="1" customWidth="1"/>
  </cols>
  <sheetData>
    <row r="1" spans="1:13">
      <c r="A1" s="4" t="s">
        <v>19</v>
      </c>
      <c r="B1" t="s">
        <v>90</v>
      </c>
    </row>
    <row r="3" spans="1:13">
      <c r="B3" s="4" t="s">
        <v>84</v>
      </c>
    </row>
    <row r="4" spans="1:13">
      <c r="B4" s="9">
        <v>43891</v>
      </c>
      <c r="C4" s="9">
        <v>43922</v>
      </c>
      <c r="D4" s="9">
        <v>43952</v>
      </c>
      <c r="E4" s="9">
        <v>43983</v>
      </c>
      <c r="F4" s="9">
        <v>44013</v>
      </c>
      <c r="G4" s="9">
        <v>44044</v>
      </c>
      <c r="H4" s="9">
        <v>44075</v>
      </c>
      <c r="I4" s="9">
        <v>44105</v>
      </c>
      <c r="J4" s="9">
        <v>44136</v>
      </c>
      <c r="K4" s="9">
        <v>44166</v>
      </c>
      <c r="L4" s="9">
        <v>44197</v>
      </c>
      <c r="M4" t="s">
        <v>83</v>
      </c>
    </row>
    <row r="5" spans="1:13">
      <c r="A5" t="s">
        <v>86</v>
      </c>
      <c r="B5" s="6">
        <v>-566946</v>
      </c>
      <c r="C5" s="6">
        <v>79568</v>
      </c>
      <c r="D5" s="6">
        <v>77035</v>
      </c>
      <c r="E5" s="6">
        <v>19310</v>
      </c>
      <c r="F5" s="6">
        <v>7780</v>
      </c>
      <c r="G5" s="6">
        <v>17000</v>
      </c>
      <c r="H5" s="6">
        <v>-39614</v>
      </c>
      <c r="I5" s="6">
        <v>616944</v>
      </c>
      <c r="J5" s="6">
        <v>-205114</v>
      </c>
      <c r="K5" s="6">
        <v>6625</v>
      </c>
      <c r="L5" s="6">
        <v>18190</v>
      </c>
      <c r="M5" s="6">
        <v>30778</v>
      </c>
    </row>
    <row r="6" spans="1:13">
      <c r="B6">
        <f>GETPIVOTDATA("収支",$A$3,"月",DATE(2020,3,1))</f>
        <v>-566946</v>
      </c>
      <c r="C6">
        <f>SUM(B5:C5)</f>
        <v>-487378</v>
      </c>
      <c r="D6">
        <f>SUM(B5:D5)</f>
        <v>-410343</v>
      </c>
      <c r="E6">
        <f>SUM(B5:E5)</f>
        <v>-391033</v>
      </c>
      <c r="F6">
        <f>SUM(B5:F5)</f>
        <v>-383253</v>
      </c>
      <c r="G6">
        <f>SUM(B5:G5)</f>
        <v>-366253</v>
      </c>
      <c r="H6">
        <f>SUM(B5:H5)</f>
        <v>-405867</v>
      </c>
      <c r="I6">
        <f>SUM(B5:I5)</f>
        <v>211077</v>
      </c>
      <c r="J6">
        <f>SUM(B5:J5)</f>
        <v>5963</v>
      </c>
      <c r="K6">
        <f>SUM(B5:K5)</f>
        <v>12588</v>
      </c>
      <c r="L6">
        <f>SUM(B5:L5)</f>
        <v>30778</v>
      </c>
    </row>
  </sheetData>
  <phoneticPr fontId="1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topLeftCell="A4" zoomScale="115" zoomScaleNormal="115" workbookViewId="0">
      <selection activeCell="H23" sqref="H23"/>
    </sheetView>
  </sheetViews>
  <sheetFormatPr defaultRowHeight="12.75"/>
  <cols>
    <col min="1" max="1" width="11.59765625" customWidth="1"/>
    <col min="2" max="2" width="10.73046875" customWidth="1"/>
    <col min="3" max="6" width="10.46484375" customWidth="1"/>
    <col min="7" max="9" width="11.59765625" customWidth="1"/>
    <col min="10" max="10" width="10.46484375" customWidth="1"/>
    <col min="11" max="11" width="9.796875" customWidth="1"/>
    <col min="12" max="12" width="9.59765625" customWidth="1"/>
    <col min="13" max="17" width="10.46484375" customWidth="1"/>
    <col min="18" max="20" width="11.59765625" customWidth="1"/>
    <col min="21" max="21" width="10.46484375" customWidth="1"/>
    <col min="22" max="22" width="9.73046875" customWidth="1"/>
    <col min="23" max="23" width="9.06640625" customWidth="1"/>
    <col min="24" max="24" width="8.53125" customWidth="1"/>
    <col min="25" max="25" width="16.53125" bestFit="1" customWidth="1"/>
    <col min="26" max="26" width="13.265625" bestFit="1" customWidth="1"/>
    <col min="27" max="27" width="6.3984375" customWidth="1"/>
    <col min="28" max="28" width="16.53125" bestFit="1" customWidth="1"/>
    <col min="29" max="29" width="12.1328125" bestFit="1" customWidth="1"/>
    <col min="30" max="30" width="6.3984375" customWidth="1"/>
    <col min="31" max="31" width="15.3984375" customWidth="1"/>
    <col min="32" max="32" width="9.06640625" customWidth="1"/>
  </cols>
  <sheetData>
    <row r="3" spans="1:12">
      <c r="A3" s="4" t="s">
        <v>86</v>
      </c>
      <c r="B3" s="4" t="s">
        <v>84</v>
      </c>
    </row>
    <row r="4" spans="1:12">
      <c r="B4" t="s">
        <v>118</v>
      </c>
      <c r="K4" t="s">
        <v>119</v>
      </c>
      <c r="L4" t="s">
        <v>83</v>
      </c>
    </row>
    <row r="5" spans="1:12">
      <c r="A5" s="4" t="s">
        <v>82</v>
      </c>
      <c r="B5" s="8">
        <v>43891</v>
      </c>
      <c r="C5" s="8">
        <v>43952</v>
      </c>
      <c r="D5" s="8">
        <v>43983</v>
      </c>
      <c r="E5" s="8">
        <v>44013</v>
      </c>
      <c r="F5" s="8">
        <v>44075</v>
      </c>
      <c r="G5" s="8">
        <v>44105</v>
      </c>
      <c r="H5" s="8">
        <v>44136</v>
      </c>
      <c r="I5" s="8">
        <v>44166</v>
      </c>
      <c r="J5" s="8">
        <v>44197</v>
      </c>
    </row>
    <row r="6" spans="1:12">
      <c r="A6" s="5" t="s">
        <v>105</v>
      </c>
      <c r="B6" s="6">
        <v>-535730</v>
      </c>
      <c r="C6" s="6"/>
      <c r="D6" s="6">
        <v>-5500</v>
      </c>
      <c r="E6" s="6"/>
      <c r="F6" s="6">
        <v>-53344</v>
      </c>
      <c r="G6" s="6"/>
      <c r="H6" s="6">
        <v>-1068756</v>
      </c>
      <c r="I6" s="6"/>
      <c r="J6" s="6"/>
      <c r="K6" s="6">
        <v>-1663330</v>
      </c>
      <c r="L6" s="6">
        <v>-1663330</v>
      </c>
    </row>
    <row r="7" spans="1:12">
      <c r="A7" s="5" t="s">
        <v>113</v>
      </c>
      <c r="B7" s="6"/>
      <c r="C7" s="6"/>
      <c r="D7" s="6"/>
      <c r="E7" s="6"/>
      <c r="F7" s="6"/>
      <c r="G7" s="6"/>
      <c r="H7" s="6"/>
      <c r="I7" s="6"/>
      <c r="J7" s="6">
        <v>-20500</v>
      </c>
      <c r="K7" s="6">
        <v>-20500</v>
      </c>
      <c r="L7" s="6">
        <v>-20500</v>
      </c>
    </row>
    <row r="8" spans="1:12">
      <c r="A8" s="5" t="s">
        <v>115</v>
      </c>
      <c r="B8" s="6">
        <v>-21780</v>
      </c>
      <c r="C8" s="6"/>
      <c r="D8" s="6"/>
      <c r="E8" s="6">
        <v>-11220</v>
      </c>
      <c r="F8" s="6"/>
      <c r="G8" s="6"/>
      <c r="H8" s="6"/>
      <c r="I8" s="6">
        <v>-51300</v>
      </c>
      <c r="J8" s="6"/>
      <c r="K8" s="6">
        <v>-84300</v>
      </c>
      <c r="L8" s="6">
        <v>-84300</v>
      </c>
    </row>
    <row r="9" spans="1:12">
      <c r="A9" s="5" t="s">
        <v>109</v>
      </c>
      <c r="B9" s="6">
        <v>-6564</v>
      </c>
      <c r="C9" s="6"/>
      <c r="D9" s="6">
        <v>-2000</v>
      </c>
      <c r="E9" s="6"/>
      <c r="F9" s="6"/>
      <c r="G9" s="6">
        <v>-1758</v>
      </c>
      <c r="H9" s="6">
        <v>-32942</v>
      </c>
      <c r="I9" s="6"/>
      <c r="J9" s="6"/>
      <c r="K9" s="6">
        <v>-43264</v>
      </c>
      <c r="L9" s="6">
        <v>-43264</v>
      </c>
    </row>
    <row r="10" spans="1:12">
      <c r="A10" s="5" t="s">
        <v>111</v>
      </c>
      <c r="B10" s="6"/>
      <c r="C10" s="6"/>
      <c r="D10" s="6"/>
      <c r="E10" s="6"/>
      <c r="F10" s="6"/>
      <c r="G10" s="6"/>
      <c r="H10" s="6">
        <v>-144952</v>
      </c>
      <c r="I10" s="6"/>
      <c r="J10" s="6"/>
      <c r="K10" s="6">
        <v>-144952</v>
      </c>
      <c r="L10" s="6">
        <v>-144952</v>
      </c>
    </row>
    <row r="11" spans="1:12">
      <c r="A11" s="5" t="s">
        <v>107</v>
      </c>
      <c r="B11" s="6">
        <v>-2872</v>
      </c>
      <c r="C11" s="6">
        <v>-3990</v>
      </c>
      <c r="D11" s="6"/>
      <c r="E11" s="6"/>
      <c r="F11" s="6"/>
      <c r="G11" s="6">
        <v>-1780</v>
      </c>
      <c r="H11" s="6">
        <v>-54454</v>
      </c>
      <c r="I11" s="6">
        <v>-520</v>
      </c>
      <c r="J11" s="6">
        <v>-2610</v>
      </c>
      <c r="K11" s="6">
        <v>-66226</v>
      </c>
      <c r="L11" s="6">
        <v>-66226</v>
      </c>
    </row>
    <row r="12" spans="1:12">
      <c r="A12" s="5" t="s">
        <v>83</v>
      </c>
      <c r="B12" s="6">
        <v>-566946</v>
      </c>
      <c r="C12" s="6">
        <v>-3990</v>
      </c>
      <c r="D12" s="6">
        <v>-7500</v>
      </c>
      <c r="E12" s="6">
        <v>-11220</v>
      </c>
      <c r="F12" s="6">
        <v>-53344</v>
      </c>
      <c r="G12" s="6">
        <v>-3538</v>
      </c>
      <c r="H12" s="6">
        <v>-1301104</v>
      </c>
      <c r="I12" s="6">
        <v>-51820</v>
      </c>
      <c r="J12" s="6">
        <v>-23110</v>
      </c>
      <c r="K12" s="6">
        <v>-2022572</v>
      </c>
      <c r="L12" s="6">
        <v>-2022572</v>
      </c>
    </row>
  </sheetData>
  <phoneticPr fontId="1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4" sqref="A4:B6"/>
    </sheetView>
  </sheetViews>
  <sheetFormatPr defaultRowHeight="12.75"/>
  <cols>
    <col min="1" max="1" width="16.9296875" customWidth="1"/>
    <col min="2" max="2" width="11.59765625" bestFit="1" customWidth="1"/>
    <col min="3" max="3" width="11.59765625" customWidth="1"/>
    <col min="4" max="8" width="9.59765625" bestFit="1" customWidth="1"/>
    <col min="9" max="11" width="10.73046875" bestFit="1" customWidth="1"/>
    <col min="12" max="12" width="9.59765625" bestFit="1" customWidth="1"/>
    <col min="13" max="14" width="8.06640625" bestFit="1" customWidth="1"/>
  </cols>
  <sheetData>
    <row r="3" spans="1:3">
      <c r="A3" s="4" t="s">
        <v>82</v>
      </c>
      <c r="B3" t="s">
        <v>86</v>
      </c>
      <c r="C3" t="s">
        <v>87</v>
      </c>
    </row>
    <row r="4" spans="1:3">
      <c r="A4" s="5" t="s">
        <v>1</v>
      </c>
      <c r="B4" s="6">
        <v>388263</v>
      </c>
      <c r="C4" s="6">
        <v>181</v>
      </c>
    </row>
    <row r="5" spans="1:3">
      <c r="A5" s="5" t="s">
        <v>120</v>
      </c>
      <c r="B5" s="6">
        <v>-291236</v>
      </c>
      <c r="C5" s="6">
        <v>1</v>
      </c>
    </row>
    <row r="6" spans="1:3">
      <c r="A6" s="5" t="s">
        <v>73</v>
      </c>
      <c r="B6" s="6">
        <v>-292</v>
      </c>
      <c r="C6" s="6">
        <v>1</v>
      </c>
    </row>
    <row r="7" spans="1:3">
      <c r="A7" s="5" t="s">
        <v>83</v>
      </c>
      <c r="B7" s="6">
        <v>96735</v>
      </c>
      <c r="C7" s="6">
        <v>183</v>
      </c>
    </row>
  </sheetData>
  <phoneticPr fontId="1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G36" sqref="G36"/>
    </sheetView>
  </sheetViews>
  <sheetFormatPr defaultRowHeight="12.75"/>
  <cols>
    <col min="1" max="1" width="12.33203125" customWidth="1"/>
    <col min="2" max="2" width="11.59765625" bestFit="1" customWidth="1"/>
    <col min="3" max="3" width="11.59765625" customWidth="1"/>
    <col min="4" max="8" width="9.59765625" bestFit="1" customWidth="1"/>
    <col min="9" max="11" width="10.73046875" bestFit="1" customWidth="1"/>
    <col min="12" max="12" width="8.06640625" customWidth="1"/>
    <col min="13" max="13" width="6.3984375" bestFit="1" customWidth="1"/>
    <col min="14" max="14" width="5.06640625" bestFit="1" customWidth="1"/>
  </cols>
  <sheetData>
    <row r="3" spans="1:3">
      <c r="A3" s="4" t="s">
        <v>82</v>
      </c>
      <c r="B3" t="s">
        <v>86</v>
      </c>
      <c r="C3" t="s">
        <v>87</v>
      </c>
    </row>
    <row r="4" spans="1:3">
      <c r="A4" s="5" t="s">
        <v>3</v>
      </c>
      <c r="B4" s="6">
        <v>136500</v>
      </c>
      <c r="C4" s="6">
        <v>65</v>
      </c>
    </row>
    <row r="5" spans="1:3">
      <c r="A5" s="5" t="s">
        <v>121</v>
      </c>
      <c r="B5" s="6">
        <v>-230494</v>
      </c>
      <c r="C5" s="6">
        <v>1</v>
      </c>
    </row>
    <row r="6" spans="1:3">
      <c r="A6" s="5" t="s">
        <v>83</v>
      </c>
      <c r="B6" s="6">
        <v>-93994</v>
      </c>
      <c r="C6" s="6">
        <v>66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収支管理</vt:lpstr>
      <vt:lpstr>お値段表</vt:lpstr>
      <vt:lpstr>売上</vt:lpstr>
      <vt:lpstr>販売個数</vt:lpstr>
      <vt:lpstr>収支累計</vt:lpstr>
      <vt:lpstr>出費内訳</vt:lpstr>
      <vt:lpstr>PASA収支</vt:lpstr>
      <vt:lpstr>ぺルタ収支</vt:lpstr>
      <vt:lpstr>ハーバリウム収支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2021-01-10T07:24:23Z</dcterms:created>
  <dcterms:modified xsi:type="dcterms:W3CDTF">2021-01-10T12:08:14Z</dcterms:modified>
</cp:coreProperties>
</file>