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master/Desktop/CAS_DJ/MedReg/Daten_BFS/"/>
    </mc:Choice>
  </mc:AlternateContent>
  <xr:revisionPtr revIDLastSave="0" documentId="13_ncr:1_{0D5DEE7C-4874-6249-B46F-65486DAF9A9D}" xr6:coauthVersionLast="45" xr6:coauthVersionMax="45" xr10:uidLastSave="{00000000-0000-0000-0000-000000000000}"/>
  <bookViews>
    <workbookView xWindow="-45320" yWindow="-7280" windowWidth="30160" windowHeight="22880" xr2:uid="{00000000-000D-0000-FFFF-FFFF00000000}"/>
  </bookViews>
  <sheets>
    <sheet name="eidgWBT_PSY" sheetId="1" r:id="rId1"/>
  </sheets>
  <definedNames>
    <definedName name="anerkWBT_Total">#REF!</definedName>
    <definedName name="TEST5">#REF!</definedName>
    <definedName name="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B32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1" i="1"/>
  <c r="Q20" i="1" l="1"/>
  <c r="Q21" i="1" s="1"/>
  <c r="C20" i="1"/>
  <c r="C21" i="1" s="1"/>
  <c r="D20" i="1"/>
  <c r="D21" i="1" s="1"/>
  <c r="E20" i="1"/>
  <c r="E21" i="1" s="1"/>
  <c r="F20" i="1"/>
  <c r="F21" i="1" s="1"/>
  <c r="G20" i="1"/>
  <c r="G21" i="1" s="1"/>
  <c r="H20" i="1"/>
  <c r="H21" i="1" s="1"/>
  <c r="I20" i="1"/>
  <c r="I21" i="1" s="1"/>
  <c r="J20" i="1"/>
  <c r="J21" i="1" s="1"/>
  <c r="K20" i="1"/>
  <c r="K21" i="1" s="1"/>
  <c r="L20" i="1"/>
  <c r="L21" i="1" s="1"/>
  <c r="M20" i="1"/>
  <c r="M21" i="1" s="1"/>
  <c r="N20" i="1"/>
  <c r="N21" i="1" s="1"/>
  <c r="O20" i="1"/>
  <c r="O21" i="1" s="1"/>
  <c r="P20" i="1"/>
  <c r="P21" i="1" s="1"/>
  <c r="B20" i="1"/>
  <c r="B21" i="1" s="1"/>
  <c r="Q12" i="1"/>
  <c r="Q11" i="1" s="1"/>
</calcChain>
</file>

<file path=xl/sharedStrings.xml><?xml version="1.0" encoding="utf-8"?>
<sst xmlns="http://schemas.openxmlformats.org/spreadsheetml/2006/main" count="21" uniqueCount="18">
  <si>
    <t xml:space="preserve">Psychiatrie </t>
  </si>
  <si>
    <t>Retrospektive Daten</t>
  </si>
  <si>
    <t xml:space="preserve">Eidg. WBT </t>
  </si>
  <si>
    <t>Frauenanteil</t>
  </si>
  <si>
    <t>Ch'er Diplom</t>
  </si>
  <si>
    <t>Ausländ. Arztdiplom</t>
  </si>
  <si>
    <t>Anteil Ausländ. Dipl</t>
  </si>
  <si>
    <t>Total</t>
  </si>
  <si>
    <t xml:space="preserve">anerkannte WBT </t>
  </si>
  <si>
    <t>Anteil mit ausländ. Diplom oder WBT</t>
  </si>
  <si>
    <t>Quelle: BAG - MedReg</t>
  </si>
  <si>
    <t>Anzahl verliehener eidg. und anerkannter FA-Titel: bisherige Entwicklung</t>
  </si>
  <si>
    <t>Auswertung per 31.12.2019</t>
  </si>
  <si>
    <t>WBT CH-Arztdiplom</t>
  </si>
  <si>
    <t>WBT Arztdiplom Ausland*</t>
  </si>
  <si>
    <t>* inkl. anerkannte Titel</t>
  </si>
  <si>
    <t xml:space="preserve">Anteil in % </t>
  </si>
  <si>
    <t>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</si>
</sst>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000000"/>
      <name val="Helvetica"/>
      <family val="2"/>
    </font>
    <font>
      <b/>
      <sz val="10"/>
      <color rgb="FF00000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/>
      <right/>
      <top/>
      <bottom style="medium">
        <color rgb="FFC1C1C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1" fillId="3" borderId="0" xfId="1" applyFill="1"/>
    <xf numFmtId="0" fontId="4" fillId="0" borderId="1" xfId="1" applyFont="1" applyBorder="1"/>
    <xf numFmtId="0" fontId="1" fillId="0" borderId="0" xfId="1"/>
    <xf numFmtId="0" fontId="4" fillId="0" borderId="0" xfId="1" applyFont="1" applyBorder="1"/>
    <xf numFmtId="0" fontId="5" fillId="0" borderId="0" xfId="0" applyFont="1" applyAlignment="1">
      <alignment horizontal="right"/>
    </xf>
    <xf numFmtId="0" fontId="1" fillId="0" borderId="0" xfId="1" applyBorder="1"/>
    <xf numFmtId="164" fontId="1" fillId="0" borderId="0" xfId="1" applyNumberFormat="1" applyBorder="1"/>
    <xf numFmtId="0" fontId="5" fillId="4" borderId="2" xfId="0" applyFont="1" applyFill="1" applyBorder="1" applyAlignment="1">
      <alignment horizontal="right" vertical="top"/>
    </xf>
    <xf numFmtId="0" fontId="5" fillId="4" borderId="3" xfId="0" applyFont="1" applyFill="1" applyBorder="1" applyAlignment="1">
      <alignment horizontal="right" vertical="top"/>
    </xf>
    <xf numFmtId="0" fontId="4" fillId="0" borderId="0" xfId="1" applyFont="1"/>
    <xf numFmtId="164" fontId="1" fillId="0" borderId="0" xfId="1" applyNumberFormat="1"/>
    <xf numFmtId="0" fontId="6" fillId="0" borderId="0" xfId="1" applyFont="1"/>
    <xf numFmtId="0" fontId="4" fillId="2" borderId="1" xfId="1" applyFont="1" applyFill="1" applyBorder="1"/>
    <xf numFmtId="0" fontId="4" fillId="2" borderId="0" xfId="1" applyFont="1" applyFill="1"/>
    <xf numFmtId="0" fontId="5" fillId="2" borderId="0" xfId="0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0" fontId="5" fillId="2" borderId="1" xfId="0" applyFont="1" applyFill="1" applyBorder="1" applyAlignment="1">
      <alignment horizontal="right"/>
    </xf>
    <xf numFmtId="1" fontId="4" fillId="2" borderId="1" xfId="1" applyNumberFormat="1" applyFont="1" applyFill="1" applyBorder="1"/>
    <xf numFmtId="0" fontId="4" fillId="2" borderId="4" xfId="1" applyFont="1" applyFill="1" applyBorder="1"/>
    <xf numFmtId="0" fontId="1" fillId="2" borderId="0" xfId="1" applyFill="1"/>
    <xf numFmtId="164" fontId="4" fillId="2" borderId="4" xfId="1" applyNumberFormat="1" applyFont="1" applyFill="1" applyBorder="1"/>
    <xf numFmtId="0" fontId="7" fillId="0" borderId="0" xfId="0" applyFont="1"/>
    <xf numFmtId="0" fontId="8" fillId="0" borderId="0" xfId="0" applyFont="1"/>
    <xf numFmtId="0" fontId="3" fillId="0" borderId="0" xfId="1" applyFont="1"/>
    <xf numFmtId="0" fontId="3" fillId="0" borderId="5" xfId="1" applyFont="1" applyBorder="1"/>
    <xf numFmtId="0" fontId="9" fillId="0" borderId="5" xfId="0" applyFont="1" applyBorder="1"/>
    <xf numFmtId="0" fontId="1" fillId="0" borderId="1" xfId="1" applyBorder="1"/>
    <xf numFmtId="164" fontId="1" fillId="0" borderId="1" xfId="1" applyNumberFormat="1" applyBorder="1"/>
  </cellXfs>
  <cellStyles count="2">
    <cellStyle name="Normal" xfId="0" builtinId="0"/>
    <cellStyle name="Standard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Y50"/>
  <sheetViews>
    <sheetView tabSelected="1" showRuler="0" zoomScale="120" zoomScaleNormal="120" zoomScalePageLayoutView="85" workbookViewId="0">
      <selection activeCell="A23" sqref="A23"/>
    </sheetView>
  </sheetViews>
  <sheetFormatPr baseColWidth="10" defaultColWidth="11" defaultRowHeight="15" x14ac:dyDescent="0.2"/>
  <cols>
    <col min="1" max="1" width="29.1640625" style="5" customWidth="1"/>
    <col min="2" max="13" width="5" style="5" customWidth="1"/>
    <col min="14" max="14" width="7.6640625" style="5" customWidth="1"/>
    <col min="15" max="15" width="6.1640625" style="5" customWidth="1"/>
    <col min="16" max="16" width="5" style="5" customWidth="1"/>
    <col min="17" max="17" width="6.5" style="5" customWidth="1"/>
    <col min="18" max="18" width="6.1640625" style="5" customWidth="1"/>
    <col min="19" max="19" width="5" style="5" customWidth="1"/>
    <col min="20" max="20" width="7" style="5" customWidth="1"/>
    <col min="21" max="30" width="5" style="5" customWidth="1"/>
    <col min="31" max="31" width="4.6640625" style="5" customWidth="1"/>
    <col min="32" max="44" width="5.6640625" style="5" customWidth="1"/>
    <col min="45" max="16384" width="11" style="5"/>
  </cols>
  <sheetData>
    <row r="1" spans="1:25" s="1" customFormat="1" ht="21" customHeight="1" x14ac:dyDescent="0.25">
      <c r="A1" s="1" t="s">
        <v>11</v>
      </c>
    </row>
    <row r="2" spans="1:25" s="1" customFormat="1" ht="21" customHeight="1" x14ac:dyDescent="0.25">
      <c r="A2" s="1" t="s">
        <v>0</v>
      </c>
    </row>
    <row r="4" spans="1:25" s="3" customFormat="1" x14ac:dyDescent="0.2">
      <c r="A4" s="2" t="s">
        <v>1</v>
      </c>
    </row>
    <row r="6" spans="1:25" x14ac:dyDescent="0.2">
      <c r="A6" s="4"/>
      <c r="B6" s="4">
        <v>2002</v>
      </c>
      <c r="C6" s="4">
        <v>2003</v>
      </c>
      <c r="D6" s="4">
        <v>2004</v>
      </c>
      <c r="E6" s="4">
        <v>2005</v>
      </c>
      <c r="F6" s="4">
        <v>2006</v>
      </c>
      <c r="G6" s="4">
        <v>2007</v>
      </c>
      <c r="H6" s="4">
        <v>2008</v>
      </c>
      <c r="I6" s="4">
        <v>2009</v>
      </c>
      <c r="J6" s="4">
        <v>2010</v>
      </c>
      <c r="K6" s="4">
        <v>2011</v>
      </c>
      <c r="L6" s="4">
        <v>2012</v>
      </c>
      <c r="M6" s="4">
        <v>2013</v>
      </c>
      <c r="N6" s="4">
        <v>2014</v>
      </c>
      <c r="O6" s="4">
        <v>2015</v>
      </c>
      <c r="P6" s="4">
        <v>2016</v>
      </c>
      <c r="Q6" s="4">
        <v>2017</v>
      </c>
    </row>
    <row r="7" spans="1:25" x14ac:dyDescent="0.2">
      <c r="A7" s="6" t="s">
        <v>2</v>
      </c>
      <c r="B7" s="7">
        <v>203</v>
      </c>
      <c r="C7" s="7">
        <v>198</v>
      </c>
      <c r="D7" s="7">
        <v>108</v>
      </c>
      <c r="E7" s="7">
        <v>109</v>
      </c>
      <c r="F7" s="7">
        <v>141</v>
      </c>
      <c r="G7" s="7">
        <v>107</v>
      </c>
      <c r="H7" s="7">
        <v>163</v>
      </c>
      <c r="I7" s="7">
        <v>140</v>
      </c>
      <c r="J7" s="7">
        <v>116</v>
      </c>
      <c r="K7" s="7">
        <v>131</v>
      </c>
      <c r="L7" s="7">
        <v>171</v>
      </c>
      <c r="M7" s="7">
        <v>143</v>
      </c>
      <c r="N7" s="7">
        <v>143</v>
      </c>
      <c r="O7" s="7">
        <v>85</v>
      </c>
      <c r="P7" s="7">
        <v>105</v>
      </c>
      <c r="Q7" s="7">
        <v>118</v>
      </c>
    </row>
    <row r="8" spans="1:25" s="8" customFormat="1" ht="16" thickBot="1" x14ac:dyDescent="0.25">
      <c r="A8" s="6" t="s">
        <v>3</v>
      </c>
      <c r="B8" s="7">
        <v>48.3</v>
      </c>
      <c r="C8" s="7">
        <v>49</v>
      </c>
      <c r="D8" s="7">
        <v>39.799999999999997</v>
      </c>
      <c r="E8" s="7">
        <v>45.9</v>
      </c>
      <c r="F8" s="7">
        <v>54.6</v>
      </c>
      <c r="G8" s="7">
        <v>49.5</v>
      </c>
      <c r="H8" s="7">
        <v>46</v>
      </c>
      <c r="I8" s="7">
        <v>52.9</v>
      </c>
      <c r="J8" s="7">
        <v>54.3</v>
      </c>
      <c r="K8" s="7">
        <v>48.1</v>
      </c>
      <c r="L8" s="7">
        <v>50.9</v>
      </c>
      <c r="M8" s="7">
        <v>54.5</v>
      </c>
      <c r="N8" s="7">
        <v>55.2</v>
      </c>
      <c r="O8" s="7">
        <v>56.5</v>
      </c>
      <c r="P8" s="7">
        <v>55.2</v>
      </c>
      <c r="Q8" s="7">
        <v>61.9</v>
      </c>
      <c r="S8" s="9"/>
      <c r="X8" s="10"/>
      <c r="Y8" s="11"/>
    </row>
    <row r="9" spans="1:25" ht="30" customHeight="1" x14ac:dyDescent="0.2"/>
    <row r="10" spans="1:25" x14ac:dyDescent="0.2">
      <c r="A10" s="4"/>
      <c r="B10" s="4">
        <v>2002</v>
      </c>
      <c r="C10" s="4">
        <v>2003</v>
      </c>
      <c r="D10" s="4">
        <v>2004</v>
      </c>
      <c r="E10" s="4">
        <v>2005</v>
      </c>
      <c r="F10" s="4">
        <v>2006</v>
      </c>
      <c r="G10" s="4">
        <v>2007</v>
      </c>
      <c r="H10" s="4">
        <v>2008</v>
      </c>
      <c r="I10" s="4">
        <v>2009</v>
      </c>
      <c r="J10" s="4">
        <v>2010</v>
      </c>
      <c r="K10" s="4">
        <v>2011</v>
      </c>
      <c r="L10" s="4">
        <v>2012</v>
      </c>
      <c r="M10" s="4">
        <v>2013</v>
      </c>
      <c r="N10" s="4">
        <v>2014</v>
      </c>
      <c r="O10" s="4">
        <v>2015</v>
      </c>
      <c r="P10" s="4">
        <v>2016</v>
      </c>
      <c r="Q10" s="4">
        <v>2017</v>
      </c>
    </row>
    <row r="11" spans="1:25" x14ac:dyDescent="0.2">
      <c r="A11" s="12" t="s">
        <v>4</v>
      </c>
      <c r="B11" s="7">
        <v>110</v>
      </c>
      <c r="C11" s="7">
        <v>150</v>
      </c>
      <c r="D11" s="7">
        <v>72</v>
      </c>
      <c r="E11" s="7">
        <v>79</v>
      </c>
      <c r="F11" s="7">
        <v>93</v>
      </c>
      <c r="G11" s="7">
        <v>67</v>
      </c>
      <c r="H11" s="7">
        <v>105</v>
      </c>
      <c r="I11" s="7">
        <v>80</v>
      </c>
      <c r="J11" s="7">
        <v>75</v>
      </c>
      <c r="K11" s="7">
        <v>69</v>
      </c>
      <c r="L11" s="7">
        <v>73</v>
      </c>
      <c r="M11" s="7">
        <v>75</v>
      </c>
      <c r="N11" s="7">
        <v>56</v>
      </c>
      <c r="O11" s="7">
        <v>36</v>
      </c>
      <c r="P11" s="7">
        <v>39</v>
      </c>
      <c r="Q11" s="5">
        <f>Q7-Q12</f>
        <v>48.02600000000001</v>
      </c>
    </row>
    <row r="12" spans="1:25" x14ac:dyDescent="0.2">
      <c r="A12" s="12" t="s">
        <v>5</v>
      </c>
      <c r="B12" s="7">
        <v>93</v>
      </c>
      <c r="C12" s="7">
        <v>48</v>
      </c>
      <c r="D12" s="7">
        <v>36</v>
      </c>
      <c r="E12" s="7">
        <v>30</v>
      </c>
      <c r="F12" s="7">
        <v>48</v>
      </c>
      <c r="G12" s="7">
        <v>40</v>
      </c>
      <c r="H12" s="7">
        <v>58</v>
      </c>
      <c r="I12" s="7">
        <v>60</v>
      </c>
      <c r="J12" s="7">
        <v>41</v>
      </c>
      <c r="K12" s="7">
        <v>62</v>
      </c>
      <c r="L12" s="7">
        <v>98</v>
      </c>
      <c r="M12" s="7">
        <v>68</v>
      </c>
      <c r="N12" s="7">
        <v>87</v>
      </c>
      <c r="O12" s="7">
        <v>49</v>
      </c>
      <c r="P12" s="7">
        <v>66</v>
      </c>
      <c r="Q12" s="5">
        <f>Q7/100*Q13</f>
        <v>69.97399999999999</v>
      </c>
    </row>
    <row r="13" spans="1:25" x14ac:dyDescent="0.2">
      <c r="A13" s="12" t="s">
        <v>6</v>
      </c>
      <c r="B13" s="7">
        <v>45.8</v>
      </c>
      <c r="C13" s="7">
        <v>24.2</v>
      </c>
      <c r="D13" s="7">
        <v>33.299999999999997</v>
      </c>
      <c r="E13" s="7">
        <v>27.5</v>
      </c>
      <c r="F13" s="7">
        <v>34</v>
      </c>
      <c r="G13" s="7">
        <v>37.4</v>
      </c>
      <c r="H13" s="7">
        <v>35.6</v>
      </c>
      <c r="I13" s="7">
        <v>42.9</v>
      </c>
      <c r="J13" s="7">
        <v>35.299999999999997</v>
      </c>
      <c r="K13" s="7">
        <v>47.3</v>
      </c>
      <c r="L13" s="7">
        <v>57.3</v>
      </c>
      <c r="M13" s="7">
        <v>47.6</v>
      </c>
      <c r="N13" s="7">
        <v>60.8</v>
      </c>
      <c r="O13" s="7">
        <v>57.6</v>
      </c>
      <c r="P13" s="7">
        <v>62.9</v>
      </c>
      <c r="Q13" s="7">
        <v>59.3</v>
      </c>
      <c r="U13" s="13"/>
      <c r="V13" s="13"/>
    </row>
    <row r="14" spans="1:25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25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25" x14ac:dyDescent="0.2">
      <c r="A16" s="15"/>
      <c r="B16" s="15">
        <v>2002</v>
      </c>
      <c r="C16" s="15">
        <v>2003</v>
      </c>
      <c r="D16" s="15">
        <v>2004</v>
      </c>
      <c r="E16" s="15">
        <v>2005</v>
      </c>
      <c r="F16" s="15">
        <v>2006</v>
      </c>
      <c r="G16" s="15">
        <v>2007</v>
      </c>
      <c r="H16" s="15">
        <v>2008</v>
      </c>
      <c r="I16" s="15">
        <v>2009</v>
      </c>
      <c r="J16" s="15">
        <v>2010</v>
      </c>
      <c r="K16" s="15">
        <v>2011</v>
      </c>
      <c r="L16" s="15">
        <v>2012</v>
      </c>
      <c r="M16" s="15">
        <v>2013</v>
      </c>
      <c r="N16" s="15">
        <v>2014</v>
      </c>
      <c r="O16" s="15">
        <v>2015</v>
      </c>
      <c r="P16" s="15">
        <v>2016</v>
      </c>
      <c r="Q16" s="15">
        <v>2017</v>
      </c>
    </row>
    <row r="17" spans="1:19" x14ac:dyDescent="0.2">
      <c r="A17" s="16" t="s">
        <v>4</v>
      </c>
      <c r="B17" s="17">
        <v>110</v>
      </c>
      <c r="C17" s="17">
        <v>150</v>
      </c>
      <c r="D17" s="17">
        <v>72</v>
      </c>
      <c r="E17" s="17">
        <v>79</v>
      </c>
      <c r="F17" s="17">
        <v>93</v>
      </c>
      <c r="G17" s="17">
        <v>67</v>
      </c>
      <c r="H17" s="17">
        <v>105</v>
      </c>
      <c r="I17" s="17">
        <v>80</v>
      </c>
      <c r="J17" s="17">
        <v>75</v>
      </c>
      <c r="K17" s="17">
        <v>69</v>
      </c>
      <c r="L17" s="17">
        <v>73</v>
      </c>
      <c r="M17" s="17">
        <v>75</v>
      </c>
      <c r="N17" s="17">
        <v>56</v>
      </c>
      <c r="O17" s="17">
        <v>36</v>
      </c>
      <c r="P17" s="17">
        <v>39</v>
      </c>
      <c r="Q17" s="18">
        <v>48.02600000000001</v>
      </c>
    </row>
    <row r="18" spans="1:19" x14ac:dyDescent="0.2">
      <c r="A18" s="16" t="s">
        <v>5</v>
      </c>
      <c r="B18" s="17">
        <v>93</v>
      </c>
      <c r="C18" s="17">
        <v>48</v>
      </c>
      <c r="D18" s="17">
        <v>36</v>
      </c>
      <c r="E18" s="17">
        <v>30</v>
      </c>
      <c r="F18" s="17">
        <v>48</v>
      </c>
      <c r="G18" s="17">
        <v>40</v>
      </c>
      <c r="H18" s="17">
        <v>58</v>
      </c>
      <c r="I18" s="17">
        <v>60</v>
      </c>
      <c r="J18" s="17">
        <v>41</v>
      </c>
      <c r="K18" s="17">
        <v>62</v>
      </c>
      <c r="L18" s="17">
        <v>98</v>
      </c>
      <c r="M18" s="17">
        <v>68</v>
      </c>
      <c r="N18" s="17">
        <v>87</v>
      </c>
      <c r="O18" s="17">
        <v>49</v>
      </c>
      <c r="P18" s="17">
        <v>66</v>
      </c>
      <c r="Q18" s="18">
        <v>69.97399999999999</v>
      </c>
    </row>
    <row r="19" spans="1:19" x14ac:dyDescent="0.2">
      <c r="A19" s="15" t="s">
        <v>8</v>
      </c>
      <c r="B19" s="19">
        <v>61</v>
      </c>
      <c r="C19" s="19">
        <v>74</v>
      </c>
      <c r="D19" s="19">
        <v>48</v>
      </c>
      <c r="E19" s="19">
        <v>59</v>
      </c>
      <c r="F19" s="19">
        <v>53</v>
      </c>
      <c r="G19" s="19">
        <v>65</v>
      </c>
      <c r="H19" s="19">
        <v>64</v>
      </c>
      <c r="I19" s="19">
        <v>53</v>
      </c>
      <c r="J19" s="19">
        <v>62</v>
      </c>
      <c r="K19" s="19">
        <v>66</v>
      </c>
      <c r="L19" s="19">
        <v>107</v>
      </c>
      <c r="M19" s="19">
        <v>118</v>
      </c>
      <c r="N19" s="19">
        <v>107</v>
      </c>
      <c r="O19" s="19">
        <v>139</v>
      </c>
      <c r="P19" s="19">
        <v>135</v>
      </c>
      <c r="Q19" s="19">
        <v>123</v>
      </c>
    </row>
    <row r="20" spans="1:19" x14ac:dyDescent="0.2">
      <c r="A20" s="15" t="s">
        <v>7</v>
      </c>
      <c r="B20" s="15">
        <f>SUM(B17:B19)</f>
        <v>264</v>
      </c>
      <c r="C20" s="15">
        <f t="shared" ref="C20:P20" si="0">SUM(C17:C19)</f>
        <v>272</v>
      </c>
      <c r="D20" s="15">
        <f t="shared" si="0"/>
        <v>156</v>
      </c>
      <c r="E20" s="15">
        <f t="shared" si="0"/>
        <v>168</v>
      </c>
      <c r="F20" s="15">
        <f t="shared" si="0"/>
        <v>194</v>
      </c>
      <c r="G20" s="15">
        <f t="shared" si="0"/>
        <v>172</v>
      </c>
      <c r="H20" s="15">
        <f t="shared" si="0"/>
        <v>227</v>
      </c>
      <c r="I20" s="15">
        <f t="shared" si="0"/>
        <v>193</v>
      </c>
      <c r="J20" s="15">
        <f t="shared" si="0"/>
        <v>178</v>
      </c>
      <c r="K20" s="15">
        <f t="shared" si="0"/>
        <v>197</v>
      </c>
      <c r="L20" s="15">
        <f t="shared" si="0"/>
        <v>278</v>
      </c>
      <c r="M20" s="15">
        <f t="shared" si="0"/>
        <v>261</v>
      </c>
      <c r="N20" s="15">
        <f t="shared" si="0"/>
        <v>250</v>
      </c>
      <c r="O20" s="15">
        <f t="shared" si="0"/>
        <v>224</v>
      </c>
      <c r="P20" s="15">
        <f t="shared" si="0"/>
        <v>240</v>
      </c>
      <c r="Q20" s="20">
        <f>SUM(Q17:Q19)</f>
        <v>241</v>
      </c>
    </row>
    <row r="21" spans="1:19" x14ac:dyDescent="0.2">
      <c r="A21" s="21" t="s">
        <v>9</v>
      </c>
      <c r="B21" s="23">
        <f>100/B20*(B18+B19)</f>
        <v>58.333333333333336</v>
      </c>
      <c r="C21" s="23">
        <f t="shared" ref="C21:Q21" si="1">100/C20*(C18+C19)</f>
        <v>44.852941176470594</v>
      </c>
      <c r="D21" s="23">
        <f t="shared" si="1"/>
        <v>53.846153846153854</v>
      </c>
      <c r="E21" s="23">
        <f t="shared" si="1"/>
        <v>52.976190476190474</v>
      </c>
      <c r="F21" s="23">
        <f t="shared" si="1"/>
        <v>52.061855670103085</v>
      </c>
      <c r="G21" s="23">
        <f t="shared" si="1"/>
        <v>61.04651162790698</v>
      </c>
      <c r="H21" s="23">
        <f t="shared" si="1"/>
        <v>53.744493392070481</v>
      </c>
      <c r="I21" s="23">
        <f t="shared" si="1"/>
        <v>58.549222797927456</v>
      </c>
      <c r="J21" s="23">
        <f t="shared" si="1"/>
        <v>57.86516853932585</v>
      </c>
      <c r="K21" s="23">
        <f t="shared" si="1"/>
        <v>64.974619289340097</v>
      </c>
      <c r="L21" s="23">
        <f t="shared" si="1"/>
        <v>73.741007194244602</v>
      </c>
      <c r="M21" s="23">
        <f t="shared" si="1"/>
        <v>71.264367816091962</v>
      </c>
      <c r="N21" s="23">
        <f t="shared" si="1"/>
        <v>77.600000000000009</v>
      </c>
      <c r="O21" s="23">
        <f t="shared" si="1"/>
        <v>83.928571428571431</v>
      </c>
      <c r="P21" s="23">
        <f t="shared" si="1"/>
        <v>83.75</v>
      </c>
      <c r="Q21" s="23">
        <f t="shared" si="1"/>
        <v>80.072199170124478</v>
      </c>
    </row>
    <row r="22" spans="1:19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22"/>
    </row>
    <row r="23" spans="1:19" x14ac:dyDescent="0.2">
      <c r="A23" s="16" t="s">
        <v>10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22"/>
    </row>
    <row r="25" spans="1:19" x14ac:dyDescent="0.2">
      <c r="A25" s="14"/>
    </row>
    <row r="27" spans="1:19" x14ac:dyDescent="0.2">
      <c r="A27" s="26" t="s">
        <v>12</v>
      </c>
      <c r="B27" s="25">
        <v>2002</v>
      </c>
      <c r="C27" s="25">
        <v>2003</v>
      </c>
      <c r="D27" s="25">
        <v>2004</v>
      </c>
      <c r="E27" s="25">
        <v>2005</v>
      </c>
      <c r="F27" s="25">
        <v>2006</v>
      </c>
      <c r="G27" s="25">
        <v>2007</v>
      </c>
      <c r="H27" s="25">
        <v>2008</v>
      </c>
      <c r="I27" s="25">
        <v>2009</v>
      </c>
      <c r="J27" s="25">
        <v>2010</v>
      </c>
      <c r="K27" s="25">
        <v>2011</v>
      </c>
      <c r="L27" s="25">
        <v>2012</v>
      </c>
      <c r="M27" s="25">
        <v>2013</v>
      </c>
      <c r="N27" s="25">
        <v>2014</v>
      </c>
      <c r="O27" s="25">
        <v>2015</v>
      </c>
      <c r="P27" s="25">
        <v>2016</v>
      </c>
      <c r="Q27" s="25">
        <v>2017</v>
      </c>
      <c r="R27" s="25">
        <v>2018</v>
      </c>
      <c r="S27" s="25">
        <v>2019</v>
      </c>
    </row>
    <row r="28" spans="1:19" x14ac:dyDescent="0.2">
      <c r="A28" s="5" t="s">
        <v>13</v>
      </c>
      <c r="B28" s="25">
        <v>109</v>
      </c>
      <c r="C28" s="25">
        <v>146</v>
      </c>
      <c r="D28" s="25">
        <v>72</v>
      </c>
      <c r="E28" s="25">
        <v>78</v>
      </c>
      <c r="F28" s="25">
        <v>91</v>
      </c>
      <c r="G28" s="25">
        <v>66</v>
      </c>
      <c r="H28" s="25">
        <v>103</v>
      </c>
      <c r="I28" s="25">
        <v>80</v>
      </c>
      <c r="J28" s="25">
        <v>74</v>
      </c>
      <c r="K28" s="25">
        <v>69</v>
      </c>
      <c r="L28" s="25">
        <v>74</v>
      </c>
      <c r="M28" s="25">
        <v>75</v>
      </c>
      <c r="N28" s="25">
        <v>56</v>
      </c>
      <c r="O28" s="25">
        <v>38</v>
      </c>
      <c r="P28" s="25">
        <v>41</v>
      </c>
      <c r="Q28" s="25">
        <v>48</v>
      </c>
      <c r="R28" s="25">
        <v>50</v>
      </c>
      <c r="S28" s="25">
        <v>35</v>
      </c>
    </row>
    <row r="29" spans="1:19" x14ac:dyDescent="0.2">
      <c r="A29" s="5" t="s">
        <v>14</v>
      </c>
      <c r="B29" s="25">
        <v>150</v>
      </c>
      <c r="C29" s="25">
        <v>118</v>
      </c>
      <c r="D29" s="25">
        <v>81</v>
      </c>
      <c r="E29" s="25">
        <v>87</v>
      </c>
      <c r="F29" s="25">
        <v>101</v>
      </c>
      <c r="G29" s="25">
        <v>104</v>
      </c>
      <c r="H29" s="25">
        <v>118</v>
      </c>
      <c r="I29" s="25">
        <v>109</v>
      </c>
      <c r="J29" s="25">
        <v>104</v>
      </c>
      <c r="K29" s="25">
        <v>124</v>
      </c>
      <c r="L29" s="25">
        <v>203</v>
      </c>
      <c r="M29" s="25">
        <v>186</v>
      </c>
      <c r="N29" s="25">
        <v>195</v>
      </c>
      <c r="O29" s="25">
        <v>186</v>
      </c>
      <c r="P29" s="25">
        <v>197</v>
      </c>
      <c r="Q29" s="25">
        <v>200</v>
      </c>
      <c r="R29" s="25">
        <v>161</v>
      </c>
      <c r="S29" s="25">
        <v>148</v>
      </c>
    </row>
    <row r="30" spans="1:19" x14ac:dyDescent="0.2">
      <c r="A30" s="27" t="s">
        <v>7</v>
      </c>
      <c r="B30" s="28">
        <v>259</v>
      </c>
      <c r="C30" s="28">
        <v>264</v>
      </c>
      <c r="D30" s="28">
        <v>153</v>
      </c>
      <c r="E30" s="28">
        <v>165</v>
      </c>
      <c r="F30" s="28">
        <v>192</v>
      </c>
      <c r="G30" s="28">
        <v>170</v>
      </c>
      <c r="H30" s="28">
        <v>221</v>
      </c>
      <c r="I30" s="28">
        <v>189</v>
      </c>
      <c r="J30" s="28">
        <v>178</v>
      </c>
      <c r="K30" s="28">
        <v>193</v>
      </c>
      <c r="L30" s="28">
        <v>277</v>
      </c>
      <c r="M30" s="28">
        <v>261</v>
      </c>
      <c r="N30" s="28">
        <v>251</v>
      </c>
      <c r="O30" s="28">
        <v>224</v>
      </c>
      <c r="P30" s="28">
        <v>238</v>
      </c>
      <c r="Q30" s="28">
        <v>248</v>
      </c>
      <c r="R30" s="28">
        <v>211</v>
      </c>
      <c r="S30" s="28">
        <v>183</v>
      </c>
    </row>
    <row r="31" spans="1:19" x14ac:dyDescent="0.2">
      <c r="A31" s="8" t="s">
        <v>16</v>
      </c>
      <c r="B31" s="9">
        <f>B29*100/B30</f>
        <v>57.915057915057915</v>
      </c>
      <c r="C31" s="9">
        <f t="shared" ref="C31:S31" si="2">C29*100/C30</f>
        <v>44.696969696969695</v>
      </c>
      <c r="D31" s="9">
        <f t="shared" si="2"/>
        <v>52.941176470588232</v>
      </c>
      <c r="E31" s="9">
        <f t="shared" si="2"/>
        <v>52.727272727272727</v>
      </c>
      <c r="F31" s="9">
        <f t="shared" si="2"/>
        <v>52.604166666666664</v>
      </c>
      <c r="G31" s="9">
        <f t="shared" si="2"/>
        <v>61.176470588235297</v>
      </c>
      <c r="H31" s="9">
        <f t="shared" si="2"/>
        <v>53.393665158371043</v>
      </c>
      <c r="I31" s="9">
        <f t="shared" si="2"/>
        <v>57.671957671957671</v>
      </c>
      <c r="J31" s="9">
        <f t="shared" si="2"/>
        <v>58.426966292134829</v>
      </c>
      <c r="K31" s="9">
        <f t="shared" si="2"/>
        <v>64.248704663212436</v>
      </c>
      <c r="L31" s="9">
        <f t="shared" si="2"/>
        <v>73.285198555956683</v>
      </c>
      <c r="M31" s="9">
        <f t="shared" si="2"/>
        <v>71.264367816091948</v>
      </c>
      <c r="N31" s="9">
        <f t="shared" si="2"/>
        <v>77.689243027888452</v>
      </c>
      <c r="O31" s="9">
        <f t="shared" si="2"/>
        <v>83.035714285714292</v>
      </c>
      <c r="P31" s="9">
        <f t="shared" si="2"/>
        <v>82.773109243697476</v>
      </c>
      <c r="Q31" s="9">
        <f t="shared" si="2"/>
        <v>80.645161290322577</v>
      </c>
      <c r="R31" s="9">
        <f t="shared" si="2"/>
        <v>76.30331753554502</v>
      </c>
      <c r="S31" s="9">
        <f t="shared" si="2"/>
        <v>80.874316939890704</v>
      </c>
    </row>
    <row r="32" spans="1:19" x14ac:dyDescent="0.2">
      <c r="A32" s="29" t="s">
        <v>17</v>
      </c>
      <c r="B32" s="30">
        <f>B31-B21</f>
        <v>-0.41827541827542092</v>
      </c>
      <c r="C32" s="30">
        <f t="shared" ref="C32:S32" si="3">C31-C21</f>
        <v>-0.15597147950089862</v>
      </c>
      <c r="D32" s="30">
        <f t="shared" si="3"/>
        <v>-0.90497737556562186</v>
      </c>
      <c r="E32" s="30">
        <f t="shared" si="3"/>
        <v>-0.24891774891774787</v>
      </c>
      <c r="F32" s="30">
        <f t="shared" si="3"/>
        <v>0.54231099656357884</v>
      </c>
      <c r="G32" s="30">
        <f t="shared" si="3"/>
        <v>0.12995896032831666</v>
      </c>
      <c r="H32" s="30">
        <f t="shared" si="3"/>
        <v>-0.35082823369943839</v>
      </c>
      <c r="I32" s="30">
        <f t="shared" si="3"/>
        <v>-0.87726512596978523</v>
      </c>
      <c r="J32" s="30">
        <f t="shared" si="3"/>
        <v>0.56179775280897815</v>
      </c>
      <c r="K32" s="30">
        <f t="shared" si="3"/>
        <v>-0.72591462612766122</v>
      </c>
      <c r="L32" s="30">
        <f t="shared" si="3"/>
        <v>-0.45580863828791962</v>
      </c>
      <c r="M32" s="30">
        <f t="shared" si="3"/>
        <v>0</v>
      </c>
      <c r="N32" s="30">
        <f t="shared" si="3"/>
        <v>8.9243027888443294E-2</v>
      </c>
      <c r="O32" s="30">
        <f t="shared" si="3"/>
        <v>-0.8928571428571388</v>
      </c>
      <c r="P32" s="30">
        <f t="shared" si="3"/>
        <v>-0.97689075630252376</v>
      </c>
      <c r="Q32" s="30">
        <f t="shared" si="3"/>
        <v>0.572962120198099</v>
      </c>
      <c r="R32" s="30"/>
      <c r="S32" s="30"/>
    </row>
    <row r="33" spans="1:5" x14ac:dyDescent="0.2">
      <c r="A33" s="5" t="s">
        <v>15</v>
      </c>
      <c r="B33" s="24"/>
      <c r="C33" s="24"/>
      <c r="D33" s="24"/>
      <c r="E33" s="24"/>
    </row>
    <row r="34" spans="1:5" x14ac:dyDescent="0.2">
      <c r="B34" s="24"/>
      <c r="C34" s="24"/>
      <c r="D34" s="24"/>
      <c r="E34" s="24"/>
    </row>
    <row r="35" spans="1:5" x14ac:dyDescent="0.2">
      <c r="B35" s="24"/>
      <c r="C35" s="24"/>
      <c r="D35" s="24"/>
      <c r="E35" s="24"/>
    </row>
    <row r="36" spans="1:5" x14ac:dyDescent="0.2">
      <c r="B36" s="24"/>
      <c r="C36" s="24"/>
      <c r="D36" s="24"/>
      <c r="E36" s="24"/>
    </row>
    <row r="37" spans="1:5" x14ac:dyDescent="0.2">
      <c r="B37" s="24"/>
      <c r="C37" s="24"/>
      <c r="D37" s="24"/>
      <c r="E37" s="24"/>
    </row>
    <row r="38" spans="1:5" x14ac:dyDescent="0.2">
      <c r="B38" s="24"/>
      <c r="C38" s="24"/>
      <c r="D38" s="24"/>
      <c r="E38" s="24"/>
    </row>
    <row r="39" spans="1:5" x14ac:dyDescent="0.2">
      <c r="B39" s="24"/>
      <c r="C39" s="24"/>
      <c r="D39" s="24"/>
      <c r="E39" s="24"/>
    </row>
    <row r="40" spans="1:5" x14ac:dyDescent="0.2">
      <c r="B40" s="24"/>
      <c r="C40" s="24"/>
      <c r="D40" s="24"/>
      <c r="E40" s="24"/>
    </row>
    <row r="41" spans="1:5" x14ac:dyDescent="0.2">
      <c r="B41" s="24"/>
      <c r="C41" s="24"/>
      <c r="D41" s="24"/>
      <c r="E41" s="24"/>
    </row>
    <row r="42" spans="1:5" x14ac:dyDescent="0.2">
      <c r="B42" s="24"/>
      <c r="C42" s="24"/>
      <c r="D42" s="24"/>
      <c r="E42" s="24"/>
    </row>
    <row r="43" spans="1:5" x14ac:dyDescent="0.2">
      <c r="B43" s="24"/>
      <c r="C43" s="24"/>
      <c r="D43" s="24"/>
      <c r="E43" s="24"/>
    </row>
    <row r="44" spans="1:5" x14ac:dyDescent="0.2">
      <c r="B44" s="24"/>
      <c r="C44" s="24"/>
      <c r="D44" s="24"/>
      <c r="E44" s="24"/>
    </row>
    <row r="45" spans="1:5" x14ac:dyDescent="0.2">
      <c r="B45" s="24"/>
      <c r="C45" s="24"/>
      <c r="D45" s="24"/>
      <c r="E45" s="24"/>
    </row>
    <row r="46" spans="1:5" x14ac:dyDescent="0.2">
      <c r="B46" s="24"/>
      <c r="C46" s="24"/>
      <c r="D46" s="24"/>
      <c r="E46" s="24"/>
    </row>
    <row r="47" spans="1:5" x14ac:dyDescent="0.2">
      <c r="B47" s="24"/>
      <c r="C47" s="24"/>
      <c r="D47" s="24"/>
      <c r="E47" s="24"/>
    </row>
    <row r="48" spans="1:5" x14ac:dyDescent="0.2">
      <c r="B48" s="24"/>
      <c r="C48" s="24"/>
      <c r="D48" s="24"/>
      <c r="E48" s="24"/>
    </row>
    <row r="49" spans="2:5" x14ac:dyDescent="0.2">
      <c r="B49" s="24"/>
      <c r="C49" s="24"/>
      <c r="D49" s="24"/>
      <c r="E49" s="24"/>
    </row>
    <row r="50" spans="2:5" x14ac:dyDescent="0.2">
      <c r="B50" s="24"/>
      <c r="C50" s="24"/>
      <c r="D50" s="24"/>
      <c r="E50" s="2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eidgWBT_PSY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Burla Laila BFS</dc:creator>
  <cp:lastModifiedBy>Jörg Niggli</cp:lastModifiedBy>
  <dcterms:created xsi:type="dcterms:W3CDTF">2020-02-07T11:21:56Z</dcterms:created>
  <dcterms:modified xsi:type="dcterms:W3CDTF">2020-02-09T16:22:56Z</dcterms:modified>
</cp:coreProperties>
</file>